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-my.sharepoint.com/personal/dhc952_alumni_ku_dk/Documents/Master ENRE/Master - ENRE/Master Thesis/Datasets/R - Model/"/>
    </mc:Choice>
  </mc:AlternateContent>
  <xr:revisionPtr revIDLastSave="15" documentId="13_ncr:1_{DB553D0F-A053-457A-8C10-891E484E93E9}" xr6:coauthVersionLast="47" xr6:coauthVersionMax="47" xr10:uidLastSave="{31EF740A-9D30-4961-9FD2-FDA3EF7641F7}"/>
  <bookViews>
    <workbookView xWindow="-108" yWindow="-108" windowWidth="23256" windowHeight="12576" firstSheet="11" activeTab="14" xr2:uid="{00000000-000D-0000-FFFF-FFFF00000000}"/>
  </bookViews>
  <sheets>
    <sheet name="Summary" sheetId="1" r:id="rId1"/>
    <sheet name="Structure" sheetId="2" r:id="rId2"/>
    <sheet name="Imports" sheetId="3" r:id="rId3"/>
    <sheet name="Exports" sheetId="4" r:id="rId4"/>
    <sheet name="Sheet 3" sheetId="5" r:id="rId5"/>
    <sheet name="Sheet 4" sheetId="6" r:id="rId6"/>
    <sheet name="Sheet 5" sheetId="7" r:id="rId7"/>
    <sheet name="Gross Electricity GWh" sheetId="11" r:id="rId8"/>
    <sheet name="Gross Electricity kWh" sheetId="8" r:id="rId9"/>
    <sheet name="Appendix Figur EL" sheetId="13" r:id="rId10"/>
    <sheet name="Gross Heat GWh" sheetId="12" r:id="rId11"/>
    <sheet name="Gross Heat kWh" sheetId="9" r:id="rId12"/>
    <sheet name="Appendix Figur HEAT" sheetId="14" r:id="rId13"/>
    <sheet name="Control" sheetId="10" r:id="rId14"/>
    <sheet name="Discriptive Statitics" sheetId="15" r:id="rId15"/>
    <sheet name="Per capita for descriptive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5" l="1"/>
  <c r="G6" i="15"/>
  <c r="F6" i="15"/>
  <c r="E6" i="15"/>
  <c r="H35" i="15"/>
  <c r="G35" i="15"/>
  <c r="F35" i="15"/>
  <c r="E35" i="15"/>
  <c r="H34" i="15"/>
  <c r="G34" i="15"/>
  <c r="F34" i="15"/>
  <c r="E34" i="15"/>
  <c r="H32" i="15"/>
  <c r="G32" i="15"/>
  <c r="F32" i="15"/>
  <c r="E32" i="15"/>
  <c r="H31" i="15"/>
  <c r="G31" i="15"/>
  <c r="F31" i="15"/>
  <c r="E31" i="15"/>
  <c r="H30" i="15"/>
  <c r="G30" i="15"/>
  <c r="F30" i="15"/>
  <c r="E30" i="15"/>
  <c r="H29" i="15"/>
  <c r="G29" i="15"/>
  <c r="F29" i="15"/>
  <c r="E29" i="15"/>
  <c r="H28" i="15"/>
  <c r="G28" i="15"/>
  <c r="F28" i="15"/>
  <c r="E28" i="15"/>
  <c r="F33" i="15"/>
  <c r="G33" i="15"/>
  <c r="H33" i="15"/>
  <c r="E33" i="15"/>
  <c r="EU4" i="16"/>
  <c r="EU5" i="16"/>
  <c r="EU6" i="16"/>
  <c r="EU7" i="16"/>
  <c r="EU8" i="16"/>
  <c r="EU9" i="16"/>
  <c r="EU10" i="16"/>
  <c r="EU11" i="16"/>
  <c r="EU12" i="16"/>
  <c r="EU13" i="16"/>
  <c r="EU14" i="16"/>
  <c r="EU15" i="16"/>
  <c r="EU16" i="16"/>
  <c r="EU17" i="16"/>
  <c r="EU18" i="16"/>
  <c r="EU19" i="16"/>
  <c r="EU20" i="16"/>
  <c r="EU21" i="16"/>
  <c r="EU22" i="16"/>
  <c r="EU23" i="16"/>
  <c r="EU24" i="16"/>
  <c r="EU25" i="16"/>
  <c r="EU26" i="16"/>
  <c r="EU27" i="16"/>
  <c r="EU28" i="16"/>
  <c r="EU29" i="16"/>
  <c r="EU30" i="16"/>
  <c r="EU31" i="16"/>
  <c r="EU32" i="16"/>
  <c r="EU33" i="16"/>
  <c r="EU34" i="16"/>
  <c r="EU35" i="16"/>
  <c r="EU36" i="16"/>
  <c r="EU37" i="16"/>
  <c r="EU38" i="16"/>
  <c r="EU39" i="16"/>
  <c r="EU40" i="16"/>
  <c r="EU41" i="16"/>
  <c r="EU42" i="16"/>
  <c r="EU43" i="16"/>
  <c r="EU44" i="16"/>
  <c r="EU45" i="16"/>
  <c r="EU46" i="16"/>
  <c r="EU47" i="16"/>
  <c r="EU48" i="16"/>
  <c r="EU49" i="16"/>
  <c r="EU50" i="16"/>
  <c r="EU51" i="16"/>
  <c r="EU52" i="16"/>
  <c r="EU53" i="16"/>
  <c r="EU54" i="16"/>
  <c r="EU55" i="16"/>
  <c r="EU56" i="16"/>
  <c r="EU57" i="16"/>
  <c r="EU58" i="16"/>
  <c r="EU59" i="16"/>
  <c r="EU60" i="16"/>
  <c r="EU61" i="16"/>
  <c r="EU62" i="16"/>
  <c r="EU63" i="16"/>
  <c r="EU64" i="16"/>
  <c r="EU65" i="16"/>
  <c r="EU66" i="16"/>
  <c r="EU67" i="16"/>
  <c r="EU68" i="16"/>
  <c r="EU69" i="16"/>
  <c r="EU70" i="16"/>
  <c r="EU71" i="16"/>
  <c r="EU72" i="16"/>
  <c r="EU73" i="16"/>
  <c r="EU74" i="16"/>
  <c r="EU75" i="16"/>
  <c r="EU76" i="16"/>
  <c r="EU77" i="16"/>
  <c r="EU78" i="16"/>
  <c r="EU79" i="16"/>
  <c r="EU80" i="16"/>
  <c r="EU81" i="16"/>
  <c r="EU82" i="16"/>
  <c r="EU83" i="16"/>
  <c r="EU84" i="16"/>
  <c r="EU85" i="16"/>
  <c r="EU86" i="16"/>
  <c r="EU87" i="16"/>
  <c r="EU88" i="16"/>
  <c r="EU89" i="16"/>
  <c r="EU90" i="16"/>
  <c r="EU91" i="16"/>
  <c r="EU92" i="16"/>
  <c r="EU93" i="16"/>
  <c r="EU94" i="16"/>
  <c r="EU95" i="16"/>
  <c r="EU96" i="16"/>
  <c r="EU97" i="16"/>
  <c r="EU98" i="16"/>
  <c r="EU99" i="16"/>
  <c r="EU100" i="16"/>
  <c r="EU101" i="16"/>
  <c r="EU102" i="16"/>
  <c r="EU103" i="16"/>
  <c r="EU104" i="16"/>
  <c r="EU105" i="16"/>
  <c r="EU106" i="16"/>
  <c r="EU107" i="16"/>
  <c r="EU108" i="16"/>
  <c r="EU109" i="16"/>
  <c r="EU110" i="16"/>
  <c r="EU111" i="16"/>
  <c r="EU112" i="16"/>
  <c r="EU113" i="16"/>
  <c r="EU114" i="16"/>
  <c r="EU115" i="16"/>
  <c r="EU116" i="16"/>
  <c r="EU117" i="16"/>
  <c r="EU118" i="16"/>
  <c r="EU119" i="16"/>
  <c r="EU120" i="16"/>
  <c r="EU121" i="16"/>
  <c r="EU122" i="16"/>
  <c r="EU123" i="16"/>
  <c r="EU124" i="16"/>
  <c r="EU125" i="16"/>
  <c r="EU126" i="16"/>
  <c r="EU127" i="16"/>
  <c r="EU128" i="16"/>
  <c r="EU129" i="16"/>
  <c r="EU130" i="16"/>
  <c r="EU131" i="16"/>
  <c r="EU132" i="16"/>
  <c r="EU133" i="16"/>
  <c r="EU134" i="16"/>
  <c r="EU135" i="16"/>
  <c r="EU136" i="16"/>
  <c r="EU137" i="16"/>
  <c r="EU138" i="16"/>
  <c r="EU3" i="16"/>
  <c r="H37" i="15" l="1"/>
  <c r="G37" i="15"/>
  <c r="F37" i="15"/>
  <c r="E37" i="15"/>
  <c r="H36" i="15"/>
  <c r="G36" i="15"/>
  <c r="F36" i="15"/>
  <c r="E36" i="15"/>
  <c r="H26" i="15"/>
  <c r="G26" i="15"/>
  <c r="F26" i="15"/>
  <c r="E26" i="15"/>
  <c r="H25" i="15"/>
  <c r="G25" i="15"/>
  <c r="F25" i="15"/>
  <c r="E25" i="15"/>
  <c r="H24" i="15"/>
  <c r="G24" i="15"/>
  <c r="E24" i="15"/>
  <c r="F24" i="15"/>
  <c r="DD3" i="16"/>
  <c r="DE3" i="16"/>
  <c r="DF3" i="16"/>
  <c r="DG3" i="16"/>
  <c r="DH3" i="16"/>
  <c r="DI3" i="16"/>
  <c r="DJ3" i="16"/>
  <c r="DK3" i="16"/>
  <c r="DL3" i="16"/>
  <c r="DM3" i="16"/>
  <c r="DN3" i="16"/>
  <c r="DO3" i="16"/>
  <c r="DP3" i="16"/>
  <c r="DQ3" i="16"/>
  <c r="DR3" i="16"/>
  <c r="DS3" i="16"/>
  <c r="DT3" i="16"/>
  <c r="DU3" i="16"/>
  <c r="DV3" i="16"/>
  <c r="DD4" i="16"/>
  <c r="DE4" i="16"/>
  <c r="DF4" i="16"/>
  <c r="DG4" i="16"/>
  <c r="DH4" i="16"/>
  <c r="DI4" i="16"/>
  <c r="DJ4" i="16"/>
  <c r="DK4" i="16"/>
  <c r="DL4" i="16"/>
  <c r="DM4" i="16"/>
  <c r="DN4" i="16"/>
  <c r="DO4" i="16"/>
  <c r="DP4" i="16"/>
  <c r="DQ4" i="16"/>
  <c r="DR4" i="16"/>
  <c r="DS4" i="16"/>
  <c r="DT4" i="16"/>
  <c r="DU4" i="16"/>
  <c r="DV4" i="16"/>
  <c r="DD5" i="16"/>
  <c r="DE5" i="16"/>
  <c r="DF5" i="16"/>
  <c r="DG5" i="16"/>
  <c r="DH5" i="16"/>
  <c r="DI5" i="16"/>
  <c r="DJ5" i="16"/>
  <c r="DK5" i="16"/>
  <c r="DL5" i="16"/>
  <c r="DM5" i="16"/>
  <c r="DN5" i="16"/>
  <c r="DO5" i="16"/>
  <c r="DP5" i="16"/>
  <c r="DQ5" i="16"/>
  <c r="DR5" i="16"/>
  <c r="DS5" i="16"/>
  <c r="DT5" i="16"/>
  <c r="DU5" i="16"/>
  <c r="DV5" i="16"/>
  <c r="DD6" i="16"/>
  <c r="DE6" i="16"/>
  <c r="DF6" i="16"/>
  <c r="DG6" i="16"/>
  <c r="DH6" i="16"/>
  <c r="DI6" i="16"/>
  <c r="DJ6" i="16"/>
  <c r="DK6" i="16"/>
  <c r="DL6" i="16"/>
  <c r="DM6" i="16"/>
  <c r="DN6" i="16"/>
  <c r="DO6" i="16"/>
  <c r="DP6" i="16"/>
  <c r="DQ6" i="16"/>
  <c r="DR6" i="16"/>
  <c r="DS6" i="16"/>
  <c r="DT6" i="16"/>
  <c r="DU6" i="16"/>
  <c r="DV6" i="16"/>
  <c r="DD7" i="16"/>
  <c r="DE7" i="16"/>
  <c r="DF7" i="16"/>
  <c r="DG7" i="16"/>
  <c r="DH7" i="16"/>
  <c r="DI7" i="16"/>
  <c r="DJ7" i="16"/>
  <c r="DK7" i="16"/>
  <c r="DL7" i="16"/>
  <c r="DM7" i="16"/>
  <c r="DN7" i="16"/>
  <c r="DO7" i="16"/>
  <c r="DP7" i="16"/>
  <c r="DQ7" i="16"/>
  <c r="DR7" i="16"/>
  <c r="DS7" i="16"/>
  <c r="DT7" i="16"/>
  <c r="DU7" i="16"/>
  <c r="DV7" i="16"/>
  <c r="DD8" i="16"/>
  <c r="DE8" i="16"/>
  <c r="DF8" i="16"/>
  <c r="DG8" i="16"/>
  <c r="DH8" i="16"/>
  <c r="DI8" i="16"/>
  <c r="DJ8" i="16"/>
  <c r="DK8" i="16"/>
  <c r="DL8" i="16"/>
  <c r="DM8" i="16"/>
  <c r="DN8" i="16"/>
  <c r="DO8" i="16"/>
  <c r="DP8" i="16"/>
  <c r="DQ8" i="16"/>
  <c r="DR8" i="16"/>
  <c r="DS8" i="16"/>
  <c r="DT8" i="16"/>
  <c r="DU8" i="16"/>
  <c r="DV8" i="16"/>
  <c r="DD9" i="16"/>
  <c r="DE9" i="16"/>
  <c r="DF9" i="16"/>
  <c r="DG9" i="16"/>
  <c r="DH9" i="16"/>
  <c r="DI9" i="16"/>
  <c r="DJ9" i="16"/>
  <c r="DK9" i="16"/>
  <c r="DL9" i="16"/>
  <c r="DM9" i="16"/>
  <c r="DN9" i="16"/>
  <c r="DO9" i="16"/>
  <c r="DP9" i="16"/>
  <c r="DQ9" i="16"/>
  <c r="DR9" i="16"/>
  <c r="DS9" i="16"/>
  <c r="DT9" i="16"/>
  <c r="DU9" i="16"/>
  <c r="DV9" i="16"/>
  <c r="DD10" i="16"/>
  <c r="DE10" i="16"/>
  <c r="DF10" i="16"/>
  <c r="DG10" i="16"/>
  <c r="DH10" i="16"/>
  <c r="DI10" i="16"/>
  <c r="DJ10" i="16"/>
  <c r="DK10" i="16"/>
  <c r="DL10" i="16"/>
  <c r="DM10" i="16"/>
  <c r="DN10" i="16"/>
  <c r="DO10" i="16"/>
  <c r="DP10" i="16"/>
  <c r="DQ10" i="16"/>
  <c r="DR10" i="16"/>
  <c r="DS10" i="16"/>
  <c r="DT10" i="16"/>
  <c r="DU10" i="16"/>
  <c r="DV10" i="16"/>
  <c r="DD11" i="16"/>
  <c r="DE11" i="16"/>
  <c r="DF11" i="16"/>
  <c r="DG11" i="16"/>
  <c r="DH11" i="16"/>
  <c r="DI11" i="16"/>
  <c r="DJ11" i="16"/>
  <c r="DK11" i="16"/>
  <c r="DL11" i="16"/>
  <c r="DM11" i="16"/>
  <c r="DN11" i="16"/>
  <c r="DO11" i="16"/>
  <c r="DP11" i="16"/>
  <c r="DQ11" i="16"/>
  <c r="DR11" i="16"/>
  <c r="DS11" i="16"/>
  <c r="DT11" i="16"/>
  <c r="DU11" i="16"/>
  <c r="DV11" i="16"/>
  <c r="DD12" i="16"/>
  <c r="DE12" i="16"/>
  <c r="DF12" i="16"/>
  <c r="DG12" i="16"/>
  <c r="DH12" i="16"/>
  <c r="DI12" i="16"/>
  <c r="DJ12" i="16"/>
  <c r="DK12" i="16"/>
  <c r="DL12" i="16"/>
  <c r="DM12" i="16"/>
  <c r="DN12" i="16"/>
  <c r="DO12" i="16"/>
  <c r="DP12" i="16"/>
  <c r="DQ12" i="16"/>
  <c r="DR12" i="16"/>
  <c r="DS12" i="16"/>
  <c r="DT12" i="16"/>
  <c r="DU12" i="16"/>
  <c r="DV12" i="16"/>
  <c r="DD13" i="16"/>
  <c r="DE13" i="16"/>
  <c r="DF13" i="16"/>
  <c r="DG13" i="16"/>
  <c r="DH13" i="16"/>
  <c r="DI13" i="16"/>
  <c r="DJ13" i="16"/>
  <c r="DK13" i="16"/>
  <c r="DL13" i="16"/>
  <c r="DM13" i="16"/>
  <c r="DN13" i="16"/>
  <c r="DO13" i="16"/>
  <c r="DP13" i="16"/>
  <c r="DQ13" i="16"/>
  <c r="DR13" i="16"/>
  <c r="DS13" i="16"/>
  <c r="DT13" i="16"/>
  <c r="DU13" i="16"/>
  <c r="DV13" i="16"/>
  <c r="DD14" i="16"/>
  <c r="DE14" i="16"/>
  <c r="DF14" i="16"/>
  <c r="DG14" i="16"/>
  <c r="DH14" i="16"/>
  <c r="DI14" i="16"/>
  <c r="DJ14" i="16"/>
  <c r="DK14" i="16"/>
  <c r="DL14" i="16"/>
  <c r="DM14" i="16"/>
  <c r="DN14" i="16"/>
  <c r="DO14" i="16"/>
  <c r="DP14" i="16"/>
  <c r="DQ14" i="16"/>
  <c r="DR14" i="16"/>
  <c r="DS14" i="16"/>
  <c r="DT14" i="16"/>
  <c r="DU14" i="16"/>
  <c r="DV14" i="16"/>
  <c r="DD15" i="16"/>
  <c r="DE15" i="16"/>
  <c r="DF15" i="16"/>
  <c r="DG15" i="16"/>
  <c r="DH15" i="16"/>
  <c r="DI15" i="16"/>
  <c r="DJ15" i="16"/>
  <c r="DK15" i="16"/>
  <c r="DL15" i="16"/>
  <c r="DM15" i="16"/>
  <c r="DN15" i="16"/>
  <c r="DO15" i="16"/>
  <c r="DP15" i="16"/>
  <c r="DQ15" i="16"/>
  <c r="DR15" i="16"/>
  <c r="DS15" i="16"/>
  <c r="DT15" i="16"/>
  <c r="DU15" i="16"/>
  <c r="DV15" i="16"/>
  <c r="DD16" i="16"/>
  <c r="DE16" i="16"/>
  <c r="DF16" i="16"/>
  <c r="DG16" i="16"/>
  <c r="DH16" i="16"/>
  <c r="DI16" i="16"/>
  <c r="DJ16" i="16"/>
  <c r="DK16" i="16"/>
  <c r="DL16" i="16"/>
  <c r="DM16" i="16"/>
  <c r="DN16" i="16"/>
  <c r="DO16" i="16"/>
  <c r="DP16" i="16"/>
  <c r="DQ16" i="16"/>
  <c r="DR16" i="16"/>
  <c r="DS16" i="16"/>
  <c r="DT16" i="16"/>
  <c r="DU16" i="16"/>
  <c r="DV16" i="16"/>
  <c r="DD17" i="16"/>
  <c r="DE17" i="16"/>
  <c r="DF17" i="16"/>
  <c r="DG17" i="16"/>
  <c r="DH17" i="16"/>
  <c r="DI17" i="16"/>
  <c r="DJ17" i="16"/>
  <c r="DK17" i="16"/>
  <c r="DL17" i="16"/>
  <c r="DM17" i="16"/>
  <c r="DN17" i="16"/>
  <c r="DO17" i="16"/>
  <c r="DP17" i="16"/>
  <c r="DQ17" i="16"/>
  <c r="DR17" i="16"/>
  <c r="DS17" i="16"/>
  <c r="DT17" i="16"/>
  <c r="DU17" i="16"/>
  <c r="DV17" i="16"/>
  <c r="DD18" i="16"/>
  <c r="DE18" i="16"/>
  <c r="DF18" i="16"/>
  <c r="DG18" i="16"/>
  <c r="DH18" i="16"/>
  <c r="DI18" i="16"/>
  <c r="DJ18" i="16"/>
  <c r="DK18" i="16"/>
  <c r="DL18" i="16"/>
  <c r="DM18" i="16"/>
  <c r="DN18" i="16"/>
  <c r="DO18" i="16"/>
  <c r="DP18" i="16"/>
  <c r="DQ18" i="16"/>
  <c r="DR18" i="16"/>
  <c r="DS18" i="16"/>
  <c r="DT18" i="16"/>
  <c r="DU18" i="16"/>
  <c r="DV18" i="16"/>
  <c r="DD19" i="16"/>
  <c r="DE19" i="16"/>
  <c r="DF19" i="16"/>
  <c r="DG19" i="16"/>
  <c r="DH19" i="16"/>
  <c r="DI19" i="16"/>
  <c r="DJ19" i="16"/>
  <c r="DK19" i="16"/>
  <c r="DL19" i="16"/>
  <c r="DM19" i="16"/>
  <c r="DN19" i="16"/>
  <c r="DO19" i="16"/>
  <c r="DP19" i="16"/>
  <c r="DQ19" i="16"/>
  <c r="DR19" i="16"/>
  <c r="DS19" i="16"/>
  <c r="DT19" i="16"/>
  <c r="DU19" i="16"/>
  <c r="DV19" i="16"/>
  <c r="DD20" i="16"/>
  <c r="DE20" i="16"/>
  <c r="DF20" i="16"/>
  <c r="DG20" i="16"/>
  <c r="DH20" i="16"/>
  <c r="DI20" i="16"/>
  <c r="DJ20" i="16"/>
  <c r="DK20" i="16"/>
  <c r="DL20" i="16"/>
  <c r="DM20" i="16"/>
  <c r="DN20" i="16"/>
  <c r="DO20" i="16"/>
  <c r="DP20" i="16"/>
  <c r="DQ20" i="16"/>
  <c r="DR20" i="16"/>
  <c r="DS20" i="16"/>
  <c r="DT20" i="16"/>
  <c r="DU20" i="16"/>
  <c r="DV20" i="16"/>
  <c r="DD21" i="16"/>
  <c r="DE21" i="16"/>
  <c r="DF21" i="16"/>
  <c r="DG21" i="16"/>
  <c r="DH21" i="16"/>
  <c r="DI21" i="16"/>
  <c r="DJ21" i="16"/>
  <c r="DK21" i="16"/>
  <c r="DL21" i="16"/>
  <c r="DM21" i="16"/>
  <c r="DN21" i="16"/>
  <c r="DO21" i="16"/>
  <c r="DP21" i="16"/>
  <c r="DQ21" i="16"/>
  <c r="DR21" i="16"/>
  <c r="DS21" i="16"/>
  <c r="DT21" i="16"/>
  <c r="DU21" i="16"/>
  <c r="DV21" i="16"/>
  <c r="DD22" i="16"/>
  <c r="DE22" i="16"/>
  <c r="DF22" i="16"/>
  <c r="DG22" i="16"/>
  <c r="DH22" i="16"/>
  <c r="DI22" i="16"/>
  <c r="DJ22" i="16"/>
  <c r="DK22" i="16"/>
  <c r="DL22" i="16"/>
  <c r="DM22" i="16"/>
  <c r="DN22" i="16"/>
  <c r="DO22" i="16"/>
  <c r="DP22" i="16"/>
  <c r="DQ22" i="16"/>
  <c r="DR22" i="16"/>
  <c r="DS22" i="16"/>
  <c r="DT22" i="16"/>
  <c r="DU22" i="16"/>
  <c r="DV22" i="16"/>
  <c r="DD23" i="16"/>
  <c r="DE23" i="16"/>
  <c r="DF23" i="16"/>
  <c r="DG23" i="16"/>
  <c r="DH23" i="16"/>
  <c r="DI23" i="16"/>
  <c r="DJ23" i="16"/>
  <c r="DK23" i="16"/>
  <c r="DL23" i="16"/>
  <c r="DM23" i="16"/>
  <c r="DN23" i="16"/>
  <c r="DO23" i="16"/>
  <c r="DP23" i="16"/>
  <c r="DQ23" i="16"/>
  <c r="DR23" i="16"/>
  <c r="DS23" i="16"/>
  <c r="DT23" i="16"/>
  <c r="DU23" i="16"/>
  <c r="DV23" i="16"/>
  <c r="DD24" i="16"/>
  <c r="DE24" i="16"/>
  <c r="DF24" i="16"/>
  <c r="DG24" i="16"/>
  <c r="DH24" i="16"/>
  <c r="DI24" i="16"/>
  <c r="DJ24" i="16"/>
  <c r="DK24" i="16"/>
  <c r="DL24" i="16"/>
  <c r="DM24" i="16"/>
  <c r="DN24" i="16"/>
  <c r="DO24" i="16"/>
  <c r="DP24" i="16"/>
  <c r="DQ24" i="16"/>
  <c r="DR24" i="16"/>
  <c r="DS24" i="16"/>
  <c r="DT24" i="16"/>
  <c r="DU24" i="16"/>
  <c r="DV24" i="16"/>
  <c r="DD25" i="16"/>
  <c r="DE25" i="16"/>
  <c r="DF25" i="16"/>
  <c r="DG25" i="16"/>
  <c r="DH25" i="16"/>
  <c r="DI25" i="16"/>
  <c r="DJ25" i="16"/>
  <c r="DK25" i="16"/>
  <c r="DL25" i="16"/>
  <c r="DM25" i="16"/>
  <c r="DN25" i="16"/>
  <c r="DO25" i="16"/>
  <c r="DP25" i="16"/>
  <c r="DQ25" i="16"/>
  <c r="DR25" i="16"/>
  <c r="DS25" i="16"/>
  <c r="DT25" i="16"/>
  <c r="DU25" i="16"/>
  <c r="DV25" i="16"/>
  <c r="DD26" i="16"/>
  <c r="DE26" i="16"/>
  <c r="DF26" i="16"/>
  <c r="DG26" i="16"/>
  <c r="DH26" i="16"/>
  <c r="DI26" i="16"/>
  <c r="DJ26" i="16"/>
  <c r="DK26" i="16"/>
  <c r="DL26" i="16"/>
  <c r="DM26" i="16"/>
  <c r="DN26" i="16"/>
  <c r="DO26" i="16"/>
  <c r="DP26" i="16"/>
  <c r="DQ26" i="16"/>
  <c r="DR26" i="16"/>
  <c r="DS26" i="16"/>
  <c r="DT26" i="16"/>
  <c r="DU26" i="16"/>
  <c r="DV26" i="16"/>
  <c r="DD27" i="16"/>
  <c r="DE27" i="16"/>
  <c r="DF27" i="16"/>
  <c r="DG27" i="16"/>
  <c r="DH27" i="16"/>
  <c r="DI27" i="16"/>
  <c r="DJ27" i="16"/>
  <c r="DK27" i="16"/>
  <c r="DL27" i="16"/>
  <c r="DM27" i="16"/>
  <c r="DN27" i="16"/>
  <c r="DO27" i="16"/>
  <c r="DP27" i="16"/>
  <c r="DQ27" i="16"/>
  <c r="DR27" i="16"/>
  <c r="DS27" i="16"/>
  <c r="DT27" i="16"/>
  <c r="DU27" i="16"/>
  <c r="DV27" i="16"/>
  <c r="DD28" i="16"/>
  <c r="DE28" i="16"/>
  <c r="DF28" i="16"/>
  <c r="DG28" i="16"/>
  <c r="DH28" i="16"/>
  <c r="DI28" i="16"/>
  <c r="DJ28" i="16"/>
  <c r="DK28" i="16"/>
  <c r="DL28" i="16"/>
  <c r="DM28" i="16"/>
  <c r="DN28" i="16"/>
  <c r="DO28" i="16"/>
  <c r="DP28" i="16"/>
  <c r="DQ28" i="16"/>
  <c r="DR28" i="16"/>
  <c r="DS28" i="16"/>
  <c r="DT28" i="16"/>
  <c r="DU28" i="16"/>
  <c r="DV28" i="16"/>
  <c r="DD29" i="16"/>
  <c r="DE29" i="16"/>
  <c r="DF29" i="16"/>
  <c r="DG29" i="16"/>
  <c r="DH29" i="16"/>
  <c r="DI29" i="16"/>
  <c r="DJ29" i="16"/>
  <c r="DK29" i="16"/>
  <c r="DL29" i="16"/>
  <c r="DM29" i="16"/>
  <c r="DN29" i="16"/>
  <c r="DO29" i="16"/>
  <c r="DP29" i="16"/>
  <c r="DQ29" i="16"/>
  <c r="DR29" i="16"/>
  <c r="DS29" i="16"/>
  <c r="DT29" i="16"/>
  <c r="DU29" i="16"/>
  <c r="DV29" i="16"/>
  <c r="DD30" i="16"/>
  <c r="DE30" i="16"/>
  <c r="DF30" i="16"/>
  <c r="DG30" i="16"/>
  <c r="DH30" i="16"/>
  <c r="DI30" i="16"/>
  <c r="DJ30" i="16"/>
  <c r="DK30" i="16"/>
  <c r="DL30" i="16"/>
  <c r="DM30" i="16"/>
  <c r="DN30" i="16"/>
  <c r="DO30" i="16"/>
  <c r="DP30" i="16"/>
  <c r="DQ30" i="16"/>
  <c r="DR30" i="16"/>
  <c r="DS30" i="16"/>
  <c r="DT30" i="16"/>
  <c r="DU30" i="16"/>
  <c r="DV30" i="16"/>
  <c r="DD31" i="16"/>
  <c r="DE31" i="16"/>
  <c r="DF31" i="16"/>
  <c r="DG31" i="16"/>
  <c r="DH31" i="16"/>
  <c r="DI31" i="16"/>
  <c r="DJ31" i="16"/>
  <c r="DK31" i="16"/>
  <c r="DL31" i="16"/>
  <c r="DM31" i="16"/>
  <c r="DN31" i="16"/>
  <c r="DO31" i="16"/>
  <c r="DP31" i="16"/>
  <c r="DQ31" i="16"/>
  <c r="DR31" i="16"/>
  <c r="DS31" i="16"/>
  <c r="DT31" i="16"/>
  <c r="DU31" i="16"/>
  <c r="DV31" i="16"/>
  <c r="DD32" i="16"/>
  <c r="DE32" i="16"/>
  <c r="DF32" i="16"/>
  <c r="DG32" i="16"/>
  <c r="DH32" i="16"/>
  <c r="DI32" i="16"/>
  <c r="DJ32" i="16"/>
  <c r="DK32" i="16"/>
  <c r="DL32" i="16"/>
  <c r="DM32" i="16"/>
  <c r="DN32" i="16"/>
  <c r="DO32" i="16"/>
  <c r="DP32" i="16"/>
  <c r="DQ32" i="16"/>
  <c r="DR32" i="16"/>
  <c r="DS32" i="16"/>
  <c r="DT32" i="16"/>
  <c r="DU32" i="16"/>
  <c r="DV32" i="16"/>
  <c r="DD33" i="16"/>
  <c r="DE33" i="16"/>
  <c r="DF33" i="16"/>
  <c r="DG33" i="16"/>
  <c r="DH33" i="16"/>
  <c r="DI33" i="16"/>
  <c r="DJ33" i="16"/>
  <c r="DK33" i="16"/>
  <c r="DL33" i="16"/>
  <c r="DM33" i="16"/>
  <c r="DN33" i="16"/>
  <c r="DO33" i="16"/>
  <c r="DP33" i="16"/>
  <c r="DQ33" i="16"/>
  <c r="DR33" i="16"/>
  <c r="DS33" i="16"/>
  <c r="DT33" i="16"/>
  <c r="DU33" i="16"/>
  <c r="DV33" i="16"/>
  <c r="DD34" i="16"/>
  <c r="DE34" i="16"/>
  <c r="DF34" i="16"/>
  <c r="DG34" i="16"/>
  <c r="DH34" i="16"/>
  <c r="DI34" i="16"/>
  <c r="DJ34" i="16"/>
  <c r="DK34" i="16"/>
  <c r="DL34" i="16"/>
  <c r="DM34" i="16"/>
  <c r="DN34" i="16"/>
  <c r="DO34" i="16"/>
  <c r="DP34" i="16"/>
  <c r="DQ34" i="16"/>
  <c r="DR34" i="16"/>
  <c r="DS34" i="16"/>
  <c r="DT34" i="16"/>
  <c r="DU34" i="16"/>
  <c r="DV34" i="16"/>
  <c r="DD35" i="16"/>
  <c r="DE35" i="16"/>
  <c r="DF35" i="16"/>
  <c r="DG35" i="16"/>
  <c r="DH35" i="16"/>
  <c r="DI35" i="16"/>
  <c r="DJ35" i="16"/>
  <c r="DK35" i="16"/>
  <c r="DL35" i="16"/>
  <c r="DM35" i="16"/>
  <c r="DN35" i="16"/>
  <c r="DO35" i="16"/>
  <c r="DP35" i="16"/>
  <c r="DQ35" i="16"/>
  <c r="DR35" i="16"/>
  <c r="DS35" i="16"/>
  <c r="DT35" i="16"/>
  <c r="DU35" i="16"/>
  <c r="DV35" i="16"/>
  <c r="DD36" i="16"/>
  <c r="DE36" i="16"/>
  <c r="DF36" i="16"/>
  <c r="DG36" i="16"/>
  <c r="DH36" i="16"/>
  <c r="DI36" i="16"/>
  <c r="DJ36" i="16"/>
  <c r="DK36" i="16"/>
  <c r="DL36" i="16"/>
  <c r="DM36" i="16"/>
  <c r="DN36" i="16"/>
  <c r="DO36" i="16"/>
  <c r="DP36" i="16"/>
  <c r="DQ36" i="16"/>
  <c r="DR36" i="16"/>
  <c r="DS36" i="16"/>
  <c r="DT36" i="16"/>
  <c r="DU36" i="16"/>
  <c r="DV36" i="16"/>
  <c r="DD37" i="16"/>
  <c r="DE37" i="16"/>
  <c r="DF37" i="16"/>
  <c r="DG37" i="16"/>
  <c r="DH37" i="16"/>
  <c r="DI37" i="16"/>
  <c r="DJ37" i="16"/>
  <c r="DK37" i="16"/>
  <c r="DL37" i="16"/>
  <c r="DM37" i="16"/>
  <c r="DN37" i="16"/>
  <c r="DO37" i="16"/>
  <c r="DP37" i="16"/>
  <c r="DQ37" i="16"/>
  <c r="DR37" i="16"/>
  <c r="DS37" i="16"/>
  <c r="DT37" i="16"/>
  <c r="DU37" i="16"/>
  <c r="DV37" i="16"/>
  <c r="DD38" i="16"/>
  <c r="DE38" i="16"/>
  <c r="DF38" i="16"/>
  <c r="DG38" i="16"/>
  <c r="DH38" i="16"/>
  <c r="DI38" i="16"/>
  <c r="DJ38" i="16"/>
  <c r="DK38" i="16"/>
  <c r="DL38" i="16"/>
  <c r="DM38" i="16"/>
  <c r="DN38" i="16"/>
  <c r="DO38" i="16"/>
  <c r="DP38" i="16"/>
  <c r="DQ38" i="16"/>
  <c r="DR38" i="16"/>
  <c r="DS38" i="16"/>
  <c r="DT38" i="16"/>
  <c r="DU38" i="16"/>
  <c r="DV38" i="16"/>
  <c r="DD39" i="16"/>
  <c r="DE39" i="16"/>
  <c r="DF39" i="16"/>
  <c r="DG39" i="16"/>
  <c r="DH39" i="16"/>
  <c r="DI39" i="16"/>
  <c r="DJ39" i="16"/>
  <c r="DK39" i="16"/>
  <c r="DL39" i="16"/>
  <c r="DM39" i="16"/>
  <c r="DN39" i="16"/>
  <c r="DO39" i="16"/>
  <c r="DP39" i="16"/>
  <c r="DQ39" i="16"/>
  <c r="DR39" i="16"/>
  <c r="DS39" i="16"/>
  <c r="DT39" i="16"/>
  <c r="DU39" i="16"/>
  <c r="DV39" i="16"/>
  <c r="DD40" i="16"/>
  <c r="DE40" i="16"/>
  <c r="DF40" i="16"/>
  <c r="DG40" i="16"/>
  <c r="DH40" i="16"/>
  <c r="DI40" i="16"/>
  <c r="DJ40" i="16"/>
  <c r="DK40" i="16"/>
  <c r="DL40" i="16"/>
  <c r="DM40" i="16"/>
  <c r="DN40" i="16"/>
  <c r="DO40" i="16"/>
  <c r="DP40" i="16"/>
  <c r="DQ40" i="16"/>
  <c r="DR40" i="16"/>
  <c r="DS40" i="16"/>
  <c r="DT40" i="16"/>
  <c r="DU40" i="16"/>
  <c r="DV40" i="16"/>
  <c r="DD41" i="16"/>
  <c r="DE41" i="16"/>
  <c r="DF41" i="16"/>
  <c r="DG41" i="16"/>
  <c r="DH41" i="16"/>
  <c r="DI41" i="16"/>
  <c r="DJ41" i="16"/>
  <c r="DK41" i="16"/>
  <c r="DL41" i="16"/>
  <c r="DM41" i="16"/>
  <c r="DN41" i="16"/>
  <c r="DO41" i="16"/>
  <c r="DP41" i="16"/>
  <c r="DQ41" i="16"/>
  <c r="DR41" i="16"/>
  <c r="DS41" i="16"/>
  <c r="DT41" i="16"/>
  <c r="DU41" i="16"/>
  <c r="DV41" i="16"/>
  <c r="DD42" i="16"/>
  <c r="DE42" i="16"/>
  <c r="DF42" i="16"/>
  <c r="DG42" i="16"/>
  <c r="DH42" i="16"/>
  <c r="DI42" i="16"/>
  <c r="DJ42" i="16"/>
  <c r="DK42" i="16"/>
  <c r="DL42" i="16"/>
  <c r="DM42" i="16"/>
  <c r="DN42" i="16"/>
  <c r="DO42" i="16"/>
  <c r="DP42" i="16"/>
  <c r="DQ42" i="16"/>
  <c r="DR42" i="16"/>
  <c r="DS42" i="16"/>
  <c r="DT42" i="16"/>
  <c r="DU42" i="16"/>
  <c r="DV42" i="16"/>
  <c r="DD43" i="16"/>
  <c r="DE43" i="16"/>
  <c r="DF43" i="16"/>
  <c r="DG43" i="16"/>
  <c r="DH43" i="16"/>
  <c r="DI43" i="16"/>
  <c r="DJ43" i="16"/>
  <c r="DK43" i="16"/>
  <c r="DL43" i="16"/>
  <c r="DM43" i="16"/>
  <c r="DN43" i="16"/>
  <c r="DO43" i="16"/>
  <c r="DP43" i="16"/>
  <c r="DQ43" i="16"/>
  <c r="DR43" i="16"/>
  <c r="DS43" i="16"/>
  <c r="DT43" i="16"/>
  <c r="DU43" i="16"/>
  <c r="DV43" i="16"/>
  <c r="DD44" i="16"/>
  <c r="DE44" i="16"/>
  <c r="DF44" i="16"/>
  <c r="DG44" i="16"/>
  <c r="DH44" i="16"/>
  <c r="DI44" i="16"/>
  <c r="DJ44" i="16"/>
  <c r="DK44" i="16"/>
  <c r="DL44" i="16"/>
  <c r="DM44" i="16"/>
  <c r="DN44" i="16"/>
  <c r="DO44" i="16"/>
  <c r="DP44" i="16"/>
  <c r="DQ44" i="16"/>
  <c r="DR44" i="16"/>
  <c r="DS44" i="16"/>
  <c r="DT44" i="16"/>
  <c r="DU44" i="16"/>
  <c r="DV44" i="16"/>
  <c r="DD45" i="16"/>
  <c r="DE45" i="16"/>
  <c r="DF45" i="16"/>
  <c r="DG45" i="16"/>
  <c r="DH45" i="16"/>
  <c r="DI45" i="16"/>
  <c r="DJ45" i="16"/>
  <c r="DK45" i="16"/>
  <c r="DL45" i="16"/>
  <c r="DM45" i="16"/>
  <c r="DN45" i="16"/>
  <c r="DO45" i="16"/>
  <c r="DP45" i="16"/>
  <c r="DQ45" i="16"/>
  <c r="DR45" i="16"/>
  <c r="DS45" i="16"/>
  <c r="DT45" i="16"/>
  <c r="DU45" i="16"/>
  <c r="DV45" i="16"/>
  <c r="DD46" i="16"/>
  <c r="DE46" i="16"/>
  <c r="DF46" i="16"/>
  <c r="DG46" i="16"/>
  <c r="DH46" i="16"/>
  <c r="DI46" i="16"/>
  <c r="DJ46" i="16"/>
  <c r="DK46" i="16"/>
  <c r="DL46" i="16"/>
  <c r="DM46" i="16"/>
  <c r="DN46" i="16"/>
  <c r="DO46" i="16"/>
  <c r="DP46" i="16"/>
  <c r="DQ46" i="16"/>
  <c r="DR46" i="16"/>
  <c r="DS46" i="16"/>
  <c r="DT46" i="16"/>
  <c r="DU46" i="16"/>
  <c r="DV46" i="16"/>
  <c r="DD47" i="16"/>
  <c r="DE47" i="16"/>
  <c r="DF47" i="16"/>
  <c r="DG47" i="16"/>
  <c r="DH47" i="16"/>
  <c r="DI47" i="16"/>
  <c r="DJ47" i="16"/>
  <c r="DK47" i="16"/>
  <c r="DL47" i="16"/>
  <c r="DM47" i="16"/>
  <c r="DN47" i="16"/>
  <c r="DO47" i="16"/>
  <c r="DP47" i="16"/>
  <c r="DQ47" i="16"/>
  <c r="DR47" i="16"/>
  <c r="DS47" i="16"/>
  <c r="DT47" i="16"/>
  <c r="DU47" i="16"/>
  <c r="DV47" i="16"/>
  <c r="DD48" i="16"/>
  <c r="DE48" i="16"/>
  <c r="DF48" i="16"/>
  <c r="DG48" i="16"/>
  <c r="DH48" i="16"/>
  <c r="DI48" i="16"/>
  <c r="DJ48" i="16"/>
  <c r="DK48" i="16"/>
  <c r="DL48" i="16"/>
  <c r="DM48" i="16"/>
  <c r="DN48" i="16"/>
  <c r="DO48" i="16"/>
  <c r="DP48" i="16"/>
  <c r="DQ48" i="16"/>
  <c r="DR48" i="16"/>
  <c r="DS48" i="16"/>
  <c r="DT48" i="16"/>
  <c r="DU48" i="16"/>
  <c r="DV48" i="16"/>
  <c r="DD49" i="16"/>
  <c r="DE49" i="16"/>
  <c r="DF49" i="16"/>
  <c r="DG49" i="16"/>
  <c r="DH49" i="16"/>
  <c r="DI49" i="16"/>
  <c r="DJ49" i="16"/>
  <c r="DK49" i="16"/>
  <c r="DL49" i="16"/>
  <c r="DM49" i="16"/>
  <c r="DN49" i="16"/>
  <c r="DO49" i="16"/>
  <c r="DP49" i="16"/>
  <c r="DQ49" i="16"/>
  <c r="DR49" i="16"/>
  <c r="DS49" i="16"/>
  <c r="DT49" i="16"/>
  <c r="DU49" i="16"/>
  <c r="DV49" i="16"/>
  <c r="DD50" i="16"/>
  <c r="DE50" i="16"/>
  <c r="DF50" i="16"/>
  <c r="DG50" i="16"/>
  <c r="DH50" i="16"/>
  <c r="DI50" i="16"/>
  <c r="DJ50" i="16"/>
  <c r="DK50" i="16"/>
  <c r="DL50" i="16"/>
  <c r="DM50" i="16"/>
  <c r="DN50" i="16"/>
  <c r="DO50" i="16"/>
  <c r="DP50" i="16"/>
  <c r="DQ50" i="16"/>
  <c r="DR50" i="16"/>
  <c r="DS50" i="16"/>
  <c r="DT50" i="16"/>
  <c r="DU50" i="16"/>
  <c r="DV50" i="16"/>
  <c r="DD51" i="16"/>
  <c r="DE51" i="16"/>
  <c r="DF51" i="16"/>
  <c r="DG51" i="16"/>
  <c r="DH51" i="16"/>
  <c r="DI51" i="16"/>
  <c r="DJ51" i="16"/>
  <c r="DK51" i="16"/>
  <c r="DL51" i="16"/>
  <c r="DM51" i="16"/>
  <c r="DN51" i="16"/>
  <c r="DO51" i="16"/>
  <c r="DP51" i="16"/>
  <c r="DQ51" i="16"/>
  <c r="DR51" i="16"/>
  <c r="DS51" i="16"/>
  <c r="DT51" i="16"/>
  <c r="DU51" i="16"/>
  <c r="DV51" i="16"/>
  <c r="DD52" i="16"/>
  <c r="DE52" i="16"/>
  <c r="DF52" i="16"/>
  <c r="DG52" i="16"/>
  <c r="DH52" i="16"/>
  <c r="DI52" i="16"/>
  <c r="DJ52" i="16"/>
  <c r="DK52" i="16"/>
  <c r="DL52" i="16"/>
  <c r="DM52" i="16"/>
  <c r="DN52" i="16"/>
  <c r="DO52" i="16"/>
  <c r="DP52" i="16"/>
  <c r="DQ52" i="16"/>
  <c r="DR52" i="16"/>
  <c r="DS52" i="16"/>
  <c r="DT52" i="16"/>
  <c r="DU52" i="16"/>
  <c r="DV52" i="16"/>
  <c r="DD53" i="16"/>
  <c r="DE53" i="16"/>
  <c r="DF53" i="16"/>
  <c r="DG53" i="16"/>
  <c r="DH53" i="16"/>
  <c r="DI53" i="16"/>
  <c r="DJ53" i="16"/>
  <c r="DK53" i="16"/>
  <c r="DL53" i="16"/>
  <c r="DM53" i="16"/>
  <c r="DN53" i="16"/>
  <c r="DO53" i="16"/>
  <c r="DP53" i="16"/>
  <c r="DQ53" i="16"/>
  <c r="DR53" i="16"/>
  <c r="DS53" i="16"/>
  <c r="DT53" i="16"/>
  <c r="DU53" i="16"/>
  <c r="DV53" i="16"/>
  <c r="DD54" i="16"/>
  <c r="DE54" i="16"/>
  <c r="DF54" i="16"/>
  <c r="DG54" i="16"/>
  <c r="DH54" i="16"/>
  <c r="DI54" i="16"/>
  <c r="DJ54" i="16"/>
  <c r="DK54" i="16"/>
  <c r="DL54" i="16"/>
  <c r="DM54" i="16"/>
  <c r="DN54" i="16"/>
  <c r="DO54" i="16"/>
  <c r="DP54" i="16"/>
  <c r="DQ54" i="16"/>
  <c r="DR54" i="16"/>
  <c r="DS54" i="16"/>
  <c r="DT54" i="16"/>
  <c r="DU54" i="16"/>
  <c r="DV54" i="16"/>
  <c r="DD55" i="16"/>
  <c r="DE55" i="16"/>
  <c r="DF55" i="16"/>
  <c r="DG55" i="16"/>
  <c r="DH55" i="16"/>
  <c r="DI55" i="16"/>
  <c r="DJ55" i="16"/>
  <c r="DK55" i="16"/>
  <c r="DL55" i="16"/>
  <c r="DM55" i="16"/>
  <c r="DN55" i="16"/>
  <c r="DO55" i="16"/>
  <c r="DP55" i="16"/>
  <c r="DQ55" i="16"/>
  <c r="DR55" i="16"/>
  <c r="DS55" i="16"/>
  <c r="DT55" i="16"/>
  <c r="DU55" i="16"/>
  <c r="DV55" i="16"/>
  <c r="DD56" i="16"/>
  <c r="DE56" i="16"/>
  <c r="DF56" i="16"/>
  <c r="DG56" i="16"/>
  <c r="DH56" i="16"/>
  <c r="DI56" i="16"/>
  <c r="DJ56" i="16"/>
  <c r="DK56" i="16"/>
  <c r="DL56" i="16"/>
  <c r="DM56" i="16"/>
  <c r="DN56" i="16"/>
  <c r="DO56" i="16"/>
  <c r="DP56" i="16"/>
  <c r="DQ56" i="16"/>
  <c r="DR56" i="16"/>
  <c r="DS56" i="16"/>
  <c r="DT56" i="16"/>
  <c r="DU56" i="16"/>
  <c r="DV56" i="16"/>
  <c r="DD57" i="16"/>
  <c r="DE57" i="16"/>
  <c r="DF57" i="16"/>
  <c r="DG57" i="16"/>
  <c r="DH57" i="16"/>
  <c r="DI57" i="16"/>
  <c r="DJ57" i="16"/>
  <c r="DK57" i="16"/>
  <c r="DL57" i="16"/>
  <c r="DM57" i="16"/>
  <c r="DN57" i="16"/>
  <c r="DO57" i="16"/>
  <c r="DP57" i="16"/>
  <c r="DQ57" i="16"/>
  <c r="DR57" i="16"/>
  <c r="DS57" i="16"/>
  <c r="DT57" i="16"/>
  <c r="DU57" i="16"/>
  <c r="DV57" i="16"/>
  <c r="DD58" i="16"/>
  <c r="DE58" i="16"/>
  <c r="DF58" i="16"/>
  <c r="DG58" i="16"/>
  <c r="DH58" i="16"/>
  <c r="DI58" i="16"/>
  <c r="DJ58" i="16"/>
  <c r="DK58" i="16"/>
  <c r="DL58" i="16"/>
  <c r="DM58" i="16"/>
  <c r="DN58" i="16"/>
  <c r="DO58" i="16"/>
  <c r="DP58" i="16"/>
  <c r="DQ58" i="16"/>
  <c r="DR58" i="16"/>
  <c r="DS58" i="16"/>
  <c r="DT58" i="16"/>
  <c r="DU58" i="16"/>
  <c r="DV58" i="16"/>
  <c r="DD59" i="16"/>
  <c r="DE59" i="16"/>
  <c r="DF59" i="16"/>
  <c r="DG59" i="16"/>
  <c r="DH59" i="16"/>
  <c r="DI59" i="16"/>
  <c r="DJ59" i="16"/>
  <c r="DK59" i="16"/>
  <c r="DL59" i="16"/>
  <c r="DM59" i="16"/>
  <c r="DN59" i="16"/>
  <c r="DO59" i="16"/>
  <c r="DP59" i="16"/>
  <c r="DQ59" i="16"/>
  <c r="DR59" i="16"/>
  <c r="DS59" i="16"/>
  <c r="DT59" i="16"/>
  <c r="DU59" i="16"/>
  <c r="DV59" i="16"/>
  <c r="DD60" i="16"/>
  <c r="DE60" i="16"/>
  <c r="DF60" i="16"/>
  <c r="DG60" i="16"/>
  <c r="DH60" i="16"/>
  <c r="DI60" i="16"/>
  <c r="DJ60" i="16"/>
  <c r="DK60" i="16"/>
  <c r="DL60" i="16"/>
  <c r="DM60" i="16"/>
  <c r="DN60" i="16"/>
  <c r="DO60" i="16"/>
  <c r="DP60" i="16"/>
  <c r="DQ60" i="16"/>
  <c r="DR60" i="16"/>
  <c r="DS60" i="16"/>
  <c r="DT60" i="16"/>
  <c r="DU60" i="16"/>
  <c r="DV60" i="16"/>
  <c r="DD61" i="16"/>
  <c r="DE61" i="16"/>
  <c r="DF61" i="16"/>
  <c r="DG61" i="16"/>
  <c r="DH61" i="16"/>
  <c r="DI61" i="16"/>
  <c r="DJ61" i="16"/>
  <c r="DK61" i="16"/>
  <c r="DL61" i="16"/>
  <c r="DM61" i="16"/>
  <c r="DN61" i="16"/>
  <c r="DO61" i="16"/>
  <c r="DP61" i="16"/>
  <c r="DQ61" i="16"/>
  <c r="DR61" i="16"/>
  <c r="DS61" i="16"/>
  <c r="DT61" i="16"/>
  <c r="DU61" i="16"/>
  <c r="DV61" i="16"/>
  <c r="DD62" i="16"/>
  <c r="DE62" i="16"/>
  <c r="DF62" i="16"/>
  <c r="DG62" i="16"/>
  <c r="DH62" i="16"/>
  <c r="DI62" i="16"/>
  <c r="DJ62" i="16"/>
  <c r="DK62" i="16"/>
  <c r="DL62" i="16"/>
  <c r="DM62" i="16"/>
  <c r="DN62" i="16"/>
  <c r="DO62" i="16"/>
  <c r="DP62" i="16"/>
  <c r="DQ62" i="16"/>
  <c r="DR62" i="16"/>
  <c r="DS62" i="16"/>
  <c r="DT62" i="16"/>
  <c r="DU62" i="16"/>
  <c r="DV62" i="16"/>
  <c r="DD63" i="16"/>
  <c r="DE63" i="16"/>
  <c r="DF63" i="16"/>
  <c r="DG63" i="16"/>
  <c r="DH63" i="16"/>
  <c r="DI63" i="16"/>
  <c r="DJ63" i="16"/>
  <c r="DK63" i="16"/>
  <c r="DL63" i="16"/>
  <c r="DM63" i="16"/>
  <c r="DN63" i="16"/>
  <c r="DO63" i="16"/>
  <c r="DP63" i="16"/>
  <c r="DQ63" i="16"/>
  <c r="DR63" i="16"/>
  <c r="DS63" i="16"/>
  <c r="DT63" i="16"/>
  <c r="DU63" i="16"/>
  <c r="DV63" i="16"/>
  <c r="DD64" i="16"/>
  <c r="DE64" i="16"/>
  <c r="DF64" i="16"/>
  <c r="DG64" i="16"/>
  <c r="DH64" i="16"/>
  <c r="DI64" i="16"/>
  <c r="DJ64" i="16"/>
  <c r="DK64" i="16"/>
  <c r="DL64" i="16"/>
  <c r="DM64" i="16"/>
  <c r="DN64" i="16"/>
  <c r="DO64" i="16"/>
  <c r="DP64" i="16"/>
  <c r="DQ64" i="16"/>
  <c r="DR64" i="16"/>
  <c r="DS64" i="16"/>
  <c r="DT64" i="16"/>
  <c r="DU64" i="16"/>
  <c r="DV64" i="16"/>
  <c r="DD65" i="16"/>
  <c r="DE65" i="16"/>
  <c r="DF65" i="16"/>
  <c r="DG65" i="16"/>
  <c r="DH65" i="16"/>
  <c r="DI65" i="16"/>
  <c r="DJ65" i="16"/>
  <c r="DK65" i="16"/>
  <c r="DL65" i="16"/>
  <c r="DM65" i="16"/>
  <c r="DN65" i="16"/>
  <c r="DO65" i="16"/>
  <c r="DP65" i="16"/>
  <c r="DQ65" i="16"/>
  <c r="DR65" i="16"/>
  <c r="DS65" i="16"/>
  <c r="DT65" i="16"/>
  <c r="DU65" i="16"/>
  <c r="DV65" i="16"/>
  <c r="DD66" i="16"/>
  <c r="DE66" i="16"/>
  <c r="DF66" i="16"/>
  <c r="DG66" i="16"/>
  <c r="DH66" i="16"/>
  <c r="DI66" i="16"/>
  <c r="DJ66" i="16"/>
  <c r="DK66" i="16"/>
  <c r="DL66" i="16"/>
  <c r="DM66" i="16"/>
  <c r="DN66" i="16"/>
  <c r="DO66" i="16"/>
  <c r="DP66" i="16"/>
  <c r="DQ66" i="16"/>
  <c r="DR66" i="16"/>
  <c r="DS66" i="16"/>
  <c r="DT66" i="16"/>
  <c r="DU66" i="16"/>
  <c r="DV66" i="16"/>
  <c r="DD67" i="16"/>
  <c r="DE67" i="16"/>
  <c r="DF67" i="16"/>
  <c r="DG67" i="16"/>
  <c r="DH67" i="16"/>
  <c r="DI67" i="16"/>
  <c r="DJ67" i="16"/>
  <c r="DK67" i="16"/>
  <c r="DL67" i="16"/>
  <c r="DM67" i="16"/>
  <c r="DN67" i="16"/>
  <c r="DO67" i="16"/>
  <c r="DP67" i="16"/>
  <c r="DQ67" i="16"/>
  <c r="DR67" i="16"/>
  <c r="DS67" i="16"/>
  <c r="DT67" i="16"/>
  <c r="DU67" i="16"/>
  <c r="DV67" i="16"/>
  <c r="DD68" i="16"/>
  <c r="DE68" i="16"/>
  <c r="DF68" i="16"/>
  <c r="DG68" i="16"/>
  <c r="DH68" i="16"/>
  <c r="DI68" i="16"/>
  <c r="DJ68" i="16"/>
  <c r="DK68" i="16"/>
  <c r="DL68" i="16"/>
  <c r="DM68" i="16"/>
  <c r="DN68" i="16"/>
  <c r="DO68" i="16"/>
  <c r="DP68" i="16"/>
  <c r="DQ68" i="16"/>
  <c r="DR68" i="16"/>
  <c r="DS68" i="16"/>
  <c r="DT68" i="16"/>
  <c r="DU68" i="16"/>
  <c r="DV68" i="16"/>
  <c r="DD69" i="16"/>
  <c r="DE69" i="16"/>
  <c r="DF69" i="16"/>
  <c r="DG69" i="16"/>
  <c r="DH69" i="16"/>
  <c r="DI69" i="16"/>
  <c r="DJ69" i="16"/>
  <c r="DK69" i="16"/>
  <c r="DL69" i="16"/>
  <c r="DM69" i="16"/>
  <c r="DN69" i="16"/>
  <c r="DO69" i="16"/>
  <c r="DP69" i="16"/>
  <c r="DQ69" i="16"/>
  <c r="DR69" i="16"/>
  <c r="DS69" i="16"/>
  <c r="DT69" i="16"/>
  <c r="DU69" i="16"/>
  <c r="DV69" i="16"/>
  <c r="DD70" i="16"/>
  <c r="DE70" i="16"/>
  <c r="DF70" i="16"/>
  <c r="DG70" i="16"/>
  <c r="DH70" i="16"/>
  <c r="DI70" i="16"/>
  <c r="DJ70" i="16"/>
  <c r="DK70" i="16"/>
  <c r="DL70" i="16"/>
  <c r="DM70" i="16"/>
  <c r="DN70" i="16"/>
  <c r="DO70" i="16"/>
  <c r="DP70" i="16"/>
  <c r="DQ70" i="16"/>
  <c r="DR70" i="16"/>
  <c r="DS70" i="16"/>
  <c r="DT70" i="16"/>
  <c r="DU70" i="16"/>
  <c r="DV70" i="16"/>
  <c r="DD71" i="16"/>
  <c r="DE71" i="16"/>
  <c r="DF71" i="16"/>
  <c r="DG71" i="16"/>
  <c r="DH71" i="16"/>
  <c r="DI71" i="16"/>
  <c r="DJ71" i="16"/>
  <c r="DK71" i="16"/>
  <c r="DL71" i="16"/>
  <c r="DM71" i="16"/>
  <c r="DN71" i="16"/>
  <c r="DO71" i="16"/>
  <c r="DP71" i="16"/>
  <c r="DQ71" i="16"/>
  <c r="DR71" i="16"/>
  <c r="DS71" i="16"/>
  <c r="DT71" i="16"/>
  <c r="DU71" i="16"/>
  <c r="DV71" i="16"/>
  <c r="DD72" i="16"/>
  <c r="DE72" i="16"/>
  <c r="DF72" i="16"/>
  <c r="DG72" i="16"/>
  <c r="DH72" i="16"/>
  <c r="DI72" i="16"/>
  <c r="DJ72" i="16"/>
  <c r="DK72" i="16"/>
  <c r="DL72" i="16"/>
  <c r="DM72" i="16"/>
  <c r="DN72" i="16"/>
  <c r="DO72" i="16"/>
  <c r="DP72" i="16"/>
  <c r="DQ72" i="16"/>
  <c r="DR72" i="16"/>
  <c r="DS72" i="16"/>
  <c r="DT72" i="16"/>
  <c r="DU72" i="16"/>
  <c r="DV72" i="16"/>
  <c r="DD73" i="16"/>
  <c r="DE73" i="16"/>
  <c r="DF73" i="16"/>
  <c r="DG73" i="16"/>
  <c r="DH73" i="16"/>
  <c r="DI73" i="16"/>
  <c r="DJ73" i="16"/>
  <c r="DK73" i="16"/>
  <c r="DL73" i="16"/>
  <c r="DM73" i="16"/>
  <c r="DN73" i="16"/>
  <c r="DO73" i="16"/>
  <c r="DP73" i="16"/>
  <c r="DQ73" i="16"/>
  <c r="DR73" i="16"/>
  <c r="DS73" i="16"/>
  <c r="DT73" i="16"/>
  <c r="DU73" i="16"/>
  <c r="DV73" i="16"/>
  <c r="DD74" i="16"/>
  <c r="DE74" i="16"/>
  <c r="DF74" i="16"/>
  <c r="DG74" i="16"/>
  <c r="DH74" i="16"/>
  <c r="DI74" i="16"/>
  <c r="DJ74" i="16"/>
  <c r="DK74" i="16"/>
  <c r="DL74" i="16"/>
  <c r="DM74" i="16"/>
  <c r="DN74" i="16"/>
  <c r="DO74" i="16"/>
  <c r="DP74" i="16"/>
  <c r="DQ74" i="16"/>
  <c r="DR74" i="16"/>
  <c r="DS74" i="16"/>
  <c r="DT74" i="16"/>
  <c r="DU74" i="16"/>
  <c r="DV74" i="16"/>
  <c r="DD75" i="16"/>
  <c r="DE75" i="16"/>
  <c r="DF75" i="16"/>
  <c r="DG75" i="16"/>
  <c r="DH75" i="16"/>
  <c r="DI75" i="16"/>
  <c r="DJ75" i="16"/>
  <c r="DK75" i="16"/>
  <c r="DL75" i="16"/>
  <c r="DM75" i="16"/>
  <c r="DN75" i="16"/>
  <c r="DO75" i="16"/>
  <c r="DP75" i="16"/>
  <c r="DQ75" i="16"/>
  <c r="DR75" i="16"/>
  <c r="DS75" i="16"/>
  <c r="DT75" i="16"/>
  <c r="DU75" i="16"/>
  <c r="DV75" i="16"/>
  <c r="DD76" i="16"/>
  <c r="DE76" i="16"/>
  <c r="DF76" i="16"/>
  <c r="DG76" i="16"/>
  <c r="DH76" i="16"/>
  <c r="DI76" i="16"/>
  <c r="DJ76" i="16"/>
  <c r="DK76" i="16"/>
  <c r="DL76" i="16"/>
  <c r="DM76" i="16"/>
  <c r="DN76" i="16"/>
  <c r="DO76" i="16"/>
  <c r="DP76" i="16"/>
  <c r="DQ76" i="16"/>
  <c r="DR76" i="16"/>
  <c r="DS76" i="16"/>
  <c r="DT76" i="16"/>
  <c r="DU76" i="16"/>
  <c r="DV76" i="16"/>
  <c r="DD77" i="16"/>
  <c r="DE77" i="16"/>
  <c r="DF77" i="16"/>
  <c r="DG77" i="16"/>
  <c r="DH77" i="16"/>
  <c r="DI77" i="16"/>
  <c r="DJ77" i="16"/>
  <c r="DK77" i="16"/>
  <c r="DL77" i="16"/>
  <c r="DM77" i="16"/>
  <c r="DN77" i="16"/>
  <c r="DO77" i="16"/>
  <c r="DP77" i="16"/>
  <c r="DQ77" i="16"/>
  <c r="DR77" i="16"/>
  <c r="DS77" i="16"/>
  <c r="DT77" i="16"/>
  <c r="DU77" i="16"/>
  <c r="DV77" i="16"/>
  <c r="DD78" i="16"/>
  <c r="DE78" i="16"/>
  <c r="DF78" i="16"/>
  <c r="DG78" i="16"/>
  <c r="DH78" i="16"/>
  <c r="DI78" i="16"/>
  <c r="DJ78" i="16"/>
  <c r="DK78" i="16"/>
  <c r="DL78" i="16"/>
  <c r="DM78" i="16"/>
  <c r="DN78" i="16"/>
  <c r="DO78" i="16"/>
  <c r="DP78" i="16"/>
  <c r="DQ78" i="16"/>
  <c r="DR78" i="16"/>
  <c r="DS78" i="16"/>
  <c r="DT78" i="16"/>
  <c r="DU78" i="16"/>
  <c r="DV78" i="16"/>
  <c r="DD79" i="16"/>
  <c r="DE79" i="16"/>
  <c r="DF79" i="16"/>
  <c r="DG79" i="16"/>
  <c r="DH79" i="16"/>
  <c r="DI79" i="16"/>
  <c r="DJ79" i="16"/>
  <c r="DK79" i="16"/>
  <c r="DL79" i="16"/>
  <c r="DM79" i="16"/>
  <c r="DN79" i="16"/>
  <c r="DO79" i="16"/>
  <c r="DP79" i="16"/>
  <c r="DQ79" i="16"/>
  <c r="DR79" i="16"/>
  <c r="DS79" i="16"/>
  <c r="DT79" i="16"/>
  <c r="DU79" i="16"/>
  <c r="DV79" i="16"/>
  <c r="DD80" i="16"/>
  <c r="DE80" i="16"/>
  <c r="DF80" i="16"/>
  <c r="DG80" i="16"/>
  <c r="DH80" i="16"/>
  <c r="DI80" i="16"/>
  <c r="DJ80" i="16"/>
  <c r="DK80" i="16"/>
  <c r="DL80" i="16"/>
  <c r="DM80" i="16"/>
  <c r="DN80" i="16"/>
  <c r="DO80" i="16"/>
  <c r="DP80" i="16"/>
  <c r="DQ80" i="16"/>
  <c r="DR80" i="16"/>
  <c r="DS80" i="16"/>
  <c r="DT80" i="16"/>
  <c r="DU80" i="16"/>
  <c r="DV80" i="16"/>
  <c r="DD81" i="16"/>
  <c r="DE81" i="16"/>
  <c r="DF81" i="16"/>
  <c r="DG81" i="16"/>
  <c r="DH81" i="16"/>
  <c r="DI81" i="16"/>
  <c r="DJ81" i="16"/>
  <c r="DK81" i="16"/>
  <c r="DL81" i="16"/>
  <c r="DM81" i="16"/>
  <c r="DN81" i="16"/>
  <c r="DO81" i="16"/>
  <c r="DP81" i="16"/>
  <c r="DQ81" i="16"/>
  <c r="DR81" i="16"/>
  <c r="DS81" i="16"/>
  <c r="DT81" i="16"/>
  <c r="DU81" i="16"/>
  <c r="DV81" i="16"/>
  <c r="DD82" i="16"/>
  <c r="DE82" i="16"/>
  <c r="DF82" i="16"/>
  <c r="DG82" i="16"/>
  <c r="DH82" i="16"/>
  <c r="DI82" i="16"/>
  <c r="DJ82" i="16"/>
  <c r="DK82" i="16"/>
  <c r="DL82" i="16"/>
  <c r="DM82" i="16"/>
  <c r="DN82" i="16"/>
  <c r="DO82" i="16"/>
  <c r="DP82" i="16"/>
  <c r="DQ82" i="16"/>
  <c r="DR82" i="16"/>
  <c r="DS82" i="16"/>
  <c r="DT82" i="16"/>
  <c r="DU82" i="16"/>
  <c r="DV82" i="16"/>
  <c r="DD83" i="16"/>
  <c r="DE83" i="16"/>
  <c r="DF83" i="16"/>
  <c r="DG83" i="16"/>
  <c r="DH83" i="16"/>
  <c r="DI83" i="16"/>
  <c r="DJ83" i="16"/>
  <c r="DK83" i="16"/>
  <c r="DL83" i="16"/>
  <c r="DM83" i="16"/>
  <c r="DN83" i="16"/>
  <c r="DO83" i="16"/>
  <c r="DP83" i="16"/>
  <c r="DQ83" i="16"/>
  <c r="DR83" i="16"/>
  <c r="DS83" i="16"/>
  <c r="DT83" i="16"/>
  <c r="DU83" i="16"/>
  <c r="DV83" i="16"/>
  <c r="DD84" i="16"/>
  <c r="DE84" i="16"/>
  <c r="DF84" i="16"/>
  <c r="DG84" i="16"/>
  <c r="DH84" i="16"/>
  <c r="DI84" i="16"/>
  <c r="DJ84" i="16"/>
  <c r="DK84" i="16"/>
  <c r="DL84" i="16"/>
  <c r="DM84" i="16"/>
  <c r="DN84" i="16"/>
  <c r="DO84" i="16"/>
  <c r="DP84" i="16"/>
  <c r="DQ84" i="16"/>
  <c r="DR84" i="16"/>
  <c r="DS84" i="16"/>
  <c r="DT84" i="16"/>
  <c r="DU84" i="16"/>
  <c r="DV84" i="16"/>
  <c r="DD85" i="16"/>
  <c r="DE85" i="16"/>
  <c r="DF85" i="16"/>
  <c r="DG85" i="16"/>
  <c r="DH85" i="16"/>
  <c r="DI85" i="16"/>
  <c r="DJ85" i="16"/>
  <c r="DK85" i="16"/>
  <c r="DL85" i="16"/>
  <c r="DM85" i="16"/>
  <c r="DN85" i="16"/>
  <c r="DO85" i="16"/>
  <c r="DP85" i="16"/>
  <c r="DQ85" i="16"/>
  <c r="DR85" i="16"/>
  <c r="DS85" i="16"/>
  <c r="DT85" i="16"/>
  <c r="DU85" i="16"/>
  <c r="DV85" i="16"/>
  <c r="DD86" i="16"/>
  <c r="DE86" i="16"/>
  <c r="DF86" i="16"/>
  <c r="DG86" i="16"/>
  <c r="DH86" i="16"/>
  <c r="DI86" i="16"/>
  <c r="DJ86" i="16"/>
  <c r="DK86" i="16"/>
  <c r="DL86" i="16"/>
  <c r="DM86" i="16"/>
  <c r="DN86" i="16"/>
  <c r="DO86" i="16"/>
  <c r="DP86" i="16"/>
  <c r="DQ86" i="16"/>
  <c r="DR86" i="16"/>
  <c r="DS86" i="16"/>
  <c r="DT86" i="16"/>
  <c r="DU86" i="16"/>
  <c r="DV86" i="16"/>
  <c r="DD87" i="16"/>
  <c r="DE87" i="16"/>
  <c r="DF87" i="16"/>
  <c r="DG87" i="16"/>
  <c r="DH87" i="16"/>
  <c r="DI87" i="16"/>
  <c r="DJ87" i="16"/>
  <c r="DK87" i="16"/>
  <c r="DL87" i="16"/>
  <c r="DM87" i="16"/>
  <c r="DN87" i="16"/>
  <c r="DO87" i="16"/>
  <c r="DP87" i="16"/>
  <c r="DQ87" i="16"/>
  <c r="DR87" i="16"/>
  <c r="DS87" i="16"/>
  <c r="DT87" i="16"/>
  <c r="DU87" i="16"/>
  <c r="DV87" i="16"/>
  <c r="DD88" i="16"/>
  <c r="DE88" i="16"/>
  <c r="DF88" i="16"/>
  <c r="DG88" i="16"/>
  <c r="DH88" i="16"/>
  <c r="DI88" i="16"/>
  <c r="DJ88" i="16"/>
  <c r="DK88" i="16"/>
  <c r="DL88" i="16"/>
  <c r="DM88" i="16"/>
  <c r="DN88" i="16"/>
  <c r="DO88" i="16"/>
  <c r="DP88" i="16"/>
  <c r="DQ88" i="16"/>
  <c r="DR88" i="16"/>
  <c r="DS88" i="16"/>
  <c r="DT88" i="16"/>
  <c r="DU88" i="16"/>
  <c r="DV88" i="16"/>
  <c r="DD89" i="16"/>
  <c r="DE89" i="16"/>
  <c r="DF89" i="16"/>
  <c r="DG89" i="16"/>
  <c r="DH89" i="16"/>
  <c r="DI89" i="16"/>
  <c r="DJ89" i="16"/>
  <c r="DK89" i="16"/>
  <c r="DL89" i="16"/>
  <c r="DM89" i="16"/>
  <c r="DN89" i="16"/>
  <c r="DO89" i="16"/>
  <c r="DP89" i="16"/>
  <c r="DQ89" i="16"/>
  <c r="DR89" i="16"/>
  <c r="DS89" i="16"/>
  <c r="DT89" i="16"/>
  <c r="DU89" i="16"/>
  <c r="DV89" i="16"/>
  <c r="DD90" i="16"/>
  <c r="DE90" i="16"/>
  <c r="DF90" i="16"/>
  <c r="DG90" i="16"/>
  <c r="DH90" i="16"/>
  <c r="DI90" i="16"/>
  <c r="DJ90" i="16"/>
  <c r="DK90" i="16"/>
  <c r="DL90" i="16"/>
  <c r="DM90" i="16"/>
  <c r="DN90" i="16"/>
  <c r="DO90" i="16"/>
  <c r="DP90" i="16"/>
  <c r="DQ90" i="16"/>
  <c r="DR90" i="16"/>
  <c r="DS90" i="16"/>
  <c r="DT90" i="16"/>
  <c r="DU90" i="16"/>
  <c r="DV90" i="16"/>
  <c r="DD91" i="16"/>
  <c r="DE91" i="16"/>
  <c r="DF91" i="16"/>
  <c r="DG91" i="16"/>
  <c r="DH91" i="16"/>
  <c r="DI91" i="16"/>
  <c r="DJ91" i="16"/>
  <c r="DK91" i="16"/>
  <c r="DL91" i="16"/>
  <c r="DM91" i="16"/>
  <c r="DN91" i="16"/>
  <c r="DO91" i="16"/>
  <c r="DP91" i="16"/>
  <c r="DQ91" i="16"/>
  <c r="DR91" i="16"/>
  <c r="DS91" i="16"/>
  <c r="DT91" i="16"/>
  <c r="DU91" i="16"/>
  <c r="DV91" i="16"/>
  <c r="DD92" i="16"/>
  <c r="DE92" i="16"/>
  <c r="DF92" i="16"/>
  <c r="DG92" i="16"/>
  <c r="DH92" i="16"/>
  <c r="DI92" i="16"/>
  <c r="DJ92" i="16"/>
  <c r="DK92" i="16"/>
  <c r="DL92" i="16"/>
  <c r="DM92" i="16"/>
  <c r="DN92" i="16"/>
  <c r="DO92" i="16"/>
  <c r="DP92" i="16"/>
  <c r="DQ92" i="16"/>
  <c r="DR92" i="16"/>
  <c r="DS92" i="16"/>
  <c r="DT92" i="16"/>
  <c r="DU92" i="16"/>
  <c r="DV92" i="16"/>
  <c r="DD93" i="16"/>
  <c r="DE93" i="16"/>
  <c r="DF93" i="16"/>
  <c r="DG93" i="16"/>
  <c r="DH93" i="16"/>
  <c r="DI93" i="16"/>
  <c r="DJ93" i="16"/>
  <c r="DK93" i="16"/>
  <c r="DL93" i="16"/>
  <c r="DM93" i="16"/>
  <c r="DN93" i="16"/>
  <c r="DO93" i="16"/>
  <c r="DP93" i="16"/>
  <c r="DQ93" i="16"/>
  <c r="DR93" i="16"/>
  <c r="DS93" i="16"/>
  <c r="DT93" i="16"/>
  <c r="DU93" i="16"/>
  <c r="DV93" i="16"/>
  <c r="DD94" i="16"/>
  <c r="DE94" i="16"/>
  <c r="DF94" i="16"/>
  <c r="DG94" i="16"/>
  <c r="DH94" i="16"/>
  <c r="DI94" i="16"/>
  <c r="DJ94" i="16"/>
  <c r="DK94" i="16"/>
  <c r="DL94" i="16"/>
  <c r="DM94" i="16"/>
  <c r="DN94" i="16"/>
  <c r="DO94" i="16"/>
  <c r="DP94" i="16"/>
  <c r="DQ94" i="16"/>
  <c r="DR94" i="16"/>
  <c r="DS94" i="16"/>
  <c r="DT94" i="16"/>
  <c r="DU94" i="16"/>
  <c r="DV94" i="16"/>
  <c r="DD95" i="16"/>
  <c r="DE95" i="16"/>
  <c r="DF95" i="16"/>
  <c r="DG95" i="16"/>
  <c r="DH95" i="16"/>
  <c r="DI95" i="16"/>
  <c r="DJ95" i="16"/>
  <c r="DK95" i="16"/>
  <c r="DL95" i="16"/>
  <c r="DM95" i="16"/>
  <c r="DN95" i="16"/>
  <c r="DO95" i="16"/>
  <c r="DP95" i="16"/>
  <c r="DQ95" i="16"/>
  <c r="DR95" i="16"/>
  <c r="DS95" i="16"/>
  <c r="DT95" i="16"/>
  <c r="DU95" i="16"/>
  <c r="DV95" i="16"/>
  <c r="DD96" i="16"/>
  <c r="DE96" i="16"/>
  <c r="DF96" i="16"/>
  <c r="DG96" i="16"/>
  <c r="DH96" i="16"/>
  <c r="DI96" i="16"/>
  <c r="DJ96" i="16"/>
  <c r="DK96" i="16"/>
  <c r="DL96" i="16"/>
  <c r="DM96" i="16"/>
  <c r="DN96" i="16"/>
  <c r="DO96" i="16"/>
  <c r="DP96" i="16"/>
  <c r="DQ96" i="16"/>
  <c r="DR96" i="16"/>
  <c r="DS96" i="16"/>
  <c r="DT96" i="16"/>
  <c r="DU96" i="16"/>
  <c r="DV96" i="16"/>
  <c r="DD97" i="16"/>
  <c r="DE97" i="16"/>
  <c r="DF97" i="16"/>
  <c r="DG97" i="16"/>
  <c r="DH97" i="16"/>
  <c r="DI97" i="16"/>
  <c r="DJ97" i="16"/>
  <c r="DK97" i="16"/>
  <c r="DL97" i="16"/>
  <c r="DM97" i="16"/>
  <c r="DN97" i="16"/>
  <c r="DO97" i="16"/>
  <c r="DP97" i="16"/>
  <c r="DQ97" i="16"/>
  <c r="DR97" i="16"/>
  <c r="DS97" i="16"/>
  <c r="DT97" i="16"/>
  <c r="DU97" i="16"/>
  <c r="DV97" i="16"/>
  <c r="DD98" i="16"/>
  <c r="DE98" i="16"/>
  <c r="DF98" i="16"/>
  <c r="DG98" i="16"/>
  <c r="DH98" i="16"/>
  <c r="DI98" i="16"/>
  <c r="DJ98" i="16"/>
  <c r="DK98" i="16"/>
  <c r="DL98" i="16"/>
  <c r="DM98" i="16"/>
  <c r="DN98" i="16"/>
  <c r="DO98" i="16"/>
  <c r="DP98" i="16"/>
  <c r="DQ98" i="16"/>
  <c r="DR98" i="16"/>
  <c r="DS98" i="16"/>
  <c r="DT98" i="16"/>
  <c r="DU98" i="16"/>
  <c r="DV98" i="16"/>
  <c r="DD99" i="16"/>
  <c r="DE99" i="16"/>
  <c r="DF99" i="16"/>
  <c r="DG99" i="16"/>
  <c r="DH99" i="16"/>
  <c r="DI99" i="16"/>
  <c r="DJ99" i="16"/>
  <c r="DK99" i="16"/>
  <c r="DL99" i="16"/>
  <c r="DM99" i="16"/>
  <c r="DN99" i="16"/>
  <c r="DO99" i="16"/>
  <c r="DP99" i="16"/>
  <c r="DQ99" i="16"/>
  <c r="DR99" i="16"/>
  <c r="DS99" i="16"/>
  <c r="DT99" i="16"/>
  <c r="DU99" i="16"/>
  <c r="DV99" i="16"/>
  <c r="DD100" i="16"/>
  <c r="DE100" i="16"/>
  <c r="DF100" i="16"/>
  <c r="DG100" i="16"/>
  <c r="DH100" i="16"/>
  <c r="DI100" i="16"/>
  <c r="DJ100" i="16"/>
  <c r="DK100" i="16"/>
  <c r="DL100" i="16"/>
  <c r="DM100" i="16"/>
  <c r="DN100" i="16"/>
  <c r="DO100" i="16"/>
  <c r="DP100" i="16"/>
  <c r="DQ100" i="16"/>
  <c r="DR100" i="16"/>
  <c r="DS100" i="16"/>
  <c r="DT100" i="16"/>
  <c r="DU100" i="16"/>
  <c r="DV100" i="16"/>
  <c r="DD101" i="16"/>
  <c r="DE101" i="16"/>
  <c r="DF101" i="16"/>
  <c r="DG101" i="16"/>
  <c r="DH101" i="16"/>
  <c r="DI101" i="16"/>
  <c r="DJ101" i="16"/>
  <c r="DK101" i="16"/>
  <c r="DL101" i="16"/>
  <c r="DM101" i="16"/>
  <c r="DN101" i="16"/>
  <c r="DO101" i="16"/>
  <c r="DP101" i="16"/>
  <c r="DQ101" i="16"/>
  <c r="DR101" i="16"/>
  <c r="DS101" i="16"/>
  <c r="DT101" i="16"/>
  <c r="DU101" i="16"/>
  <c r="DV101" i="16"/>
  <c r="DD102" i="16"/>
  <c r="DE102" i="16"/>
  <c r="DF102" i="16"/>
  <c r="DG102" i="16"/>
  <c r="DH102" i="16"/>
  <c r="DI102" i="16"/>
  <c r="DJ102" i="16"/>
  <c r="DK102" i="16"/>
  <c r="DL102" i="16"/>
  <c r="DM102" i="16"/>
  <c r="DN102" i="16"/>
  <c r="DO102" i="16"/>
  <c r="DP102" i="16"/>
  <c r="DQ102" i="16"/>
  <c r="DR102" i="16"/>
  <c r="DS102" i="16"/>
  <c r="DT102" i="16"/>
  <c r="DU102" i="16"/>
  <c r="DV102" i="16"/>
  <c r="DD103" i="16"/>
  <c r="DE103" i="16"/>
  <c r="DF103" i="16"/>
  <c r="DG103" i="16"/>
  <c r="DH103" i="16"/>
  <c r="DI103" i="16"/>
  <c r="DJ103" i="16"/>
  <c r="DK103" i="16"/>
  <c r="DL103" i="16"/>
  <c r="DM103" i="16"/>
  <c r="DN103" i="16"/>
  <c r="DO103" i="16"/>
  <c r="DP103" i="16"/>
  <c r="DQ103" i="16"/>
  <c r="DR103" i="16"/>
  <c r="DS103" i="16"/>
  <c r="DT103" i="16"/>
  <c r="DU103" i="16"/>
  <c r="DV103" i="16"/>
  <c r="DD104" i="16"/>
  <c r="DE104" i="16"/>
  <c r="DF104" i="16"/>
  <c r="DG104" i="16"/>
  <c r="DH104" i="16"/>
  <c r="DI104" i="16"/>
  <c r="DJ104" i="16"/>
  <c r="DK104" i="16"/>
  <c r="DL104" i="16"/>
  <c r="DM104" i="16"/>
  <c r="DN104" i="16"/>
  <c r="DO104" i="16"/>
  <c r="DP104" i="16"/>
  <c r="DQ104" i="16"/>
  <c r="DR104" i="16"/>
  <c r="DS104" i="16"/>
  <c r="DT104" i="16"/>
  <c r="DU104" i="16"/>
  <c r="DV104" i="16"/>
  <c r="DD105" i="16"/>
  <c r="DE105" i="16"/>
  <c r="DF105" i="16"/>
  <c r="DG105" i="16"/>
  <c r="DH105" i="16"/>
  <c r="DI105" i="16"/>
  <c r="DJ105" i="16"/>
  <c r="DK105" i="16"/>
  <c r="DL105" i="16"/>
  <c r="DM105" i="16"/>
  <c r="DN105" i="16"/>
  <c r="DO105" i="16"/>
  <c r="DP105" i="16"/>
  <c r="DQ105" i="16"/>
  <c r="DR105" i="16"/>
  <c r="DS105" i="16"/>
  <c r="DT105" i="16"/>
  <c r="DU105" i="16"/>
  <c r="DV105" i="16"/>
  <c r="DD106" i="16"/>
  <c r="DE106" i="16"/>
  <c r="DF106" i="16"/>
  <c r="DG106" i="16"/>
  <c r="DH106" i="16"/>
  <c r="DI106" i="16"/>
  <c r="DJ106" i="16"/>
  <c r="DK106" i="16"/>
  <c r="DL106" i="16"/>
  <c r="DM106" i="16"/>
  <c r="DN106" i="16"/>
  <c r="DO106" i="16"/>
  <c r="DP106" i="16"/>
  <c r="DQ106" i="16"/>
  <c r="DR106" i="16"/>
  <c r="DS106" i="16"/>
  <c r="DT106" i="16"/>
  <c r="DU106" i="16"/>
  <c r="DV106" i="16"/>
  <c r="DD107" i="16"/>
  <c r="DE107" i="16"/>
  <c r="DF107" i="16"/>
  <c r="DG107" i="16"/>
  <c r="DH107" i="16"/>
  <c r="DI107" i="16"/>
  <c r="DJ107" i="16"/>
  <c r="DK107" i="16"/>
  <c r="DL107" i="16"/>
  <c r="DM107" i="16"/>
  <c r="DN107" i="16"/>
  <c r="DO107" i="16"/>
  <c r="DP107" i="16"/>
  <c r="DQ107" i="16"/>
  <c r="DR107" i="16"/>
  <c r="DS107" i="16"/>
  <c r="DT107" i="16"/>
  <c r="DU107" i="16"/>
  <c r="DV107" i="16"/>
  <c r="DD108" i="16"/>
  <c r="DE108" i="16"/>
  <c r="DF108" i="16"/>
  <c r="DG108" i="16"/>
  <c r="DH108" i="16"/>
  <c r="DI108" i="16"/>
  <c r="DJ108" i="16"/>
  <c r="DK108" i="16"/>
  <c r="DL108" i="16"/>
  <c r="DM108" i="16"/>
  <c r="DN108" i="16"/>
  <c r="DO108" i="16"/>
  <c r="DP108" i="16"/>
  <c r="DQ108" i="16"/>
  <c r="DR108" i="16"/>
  <c r="DS108" i="16"/>
  <c r="DT108" i="16"/>
  <c r="DU108" i="16"/>
  <c r="DV108" i="16"/>
  <c r="DD109" i="16"/>
  <c r="DE109" i="16"/>
  <c r="DF109" i="16"/>
  <c r="DG109" i="16"/>
  <c r="DH109" i="16"/>
  <c r="DI109" i="16"/>
  <c r="DJ109" i="16"/>
  <c r="DK109" i="16"/>
  <c r="DL109" i="16"/>
  <c r="DM109" i="16"/>
  <c r="DN109" i="16"/>
  <c r="DO109" i="16"/>
  <c r="DP109" i="16"/>
  <c r="DQ109" i="16"/>
  <c r="DR109" i="16"/>
  <c r="DS109" i="16"/>
  <c r="DT109" i="16"/>
  <c r="DU109" i="16"/>
  <c r="DV109" i="16"/>
  <c r="DD110" i="16"/>
  <c r="DE110" i="16"/>
  <c r="DF110" i="16"/>
  <c r="DG110" i="16"/>
  <c r="DH110" i="16"/>
  <c r="DI110" i="16"/>
  <c r="DJ110" i="16"/>
  <c r="DK110" i="16"/>
  <c r="DL110" i="16"/>
  <c r="DM110" i="16"/>
  <c r="DN110" i="16"/>
  <c r="DO110" i="16"/>
  <c r="DP110" i="16"/>
  <c r="DQ110" i="16"/>
  <c r="DR110" i="16"/>
  <c r="DS110" i="16"/>
  <c r="DT110" i="16"/>
  <c r="DU110" i="16"/>
  <c r="DV110" i="16"/>
  <c r="DD111" i="16"/>
  <c r="DE111" i="16"/>
  <c r="DF111" i="16"/>
  <c r="DG111" i="16"/>
  <c r="DH111" i="16"/>
  <c r="DI111" i="16"/>
  <c r="DJ111" i="16"/>
  <c r="DK111" i="16"/>
  <c r="DL111" i="16"/>
  <c r="DM111" i="16"/>
  <c r="DN111" i="16"/>
  <c r="DO111" i="16"/>
  <c r="DP111" i="16"/>
  <c r="DQ111" i="16"/>
  <c r="DR111" i="16"/>
  <c r="DS111" i="16"/>
  <c r="DT111" i="16"/>
  <c r="DU111" i="16"/>
  <c r="DV111" i="16"/>
  <c r="DD112" i="16"/>
  <c r="DE112" i="16"/>
  <c r="DF112" i="16"/>
  <c r="DG112" i="16"/>
  <c r="DH112" i="16"/>
  <c r="DI112" i="16"/>
  <c r="DJ112" i="16"/>
  <c r="DK112" i="16"/>
  <c r="DL112" i="16"/>
  <c r="DM112" i="16"/>
  <c r="DN112" i="16"/>
  <c r="DO112" i="16"/>
  <c r="DP112" i="16"/>
  <c r="DQ112" i="16"/>
  <c r="DR112" i="16"/>
  <c r="DS112" i="16"/>
  <c r="DT112" i="16"/>
  <c r="DU112" i="16"/>
  <c r="DV112" i="16"/>
  <c r="DD113" i="16"/>
  <c r="DE113" i="16"/>
  <c r="DF113" i="16"/>
  <c r="DG113" i="16"/>
  <c r="DH113" i="16"/>
  <c r="DI113" i="16"/>
  <c r="DJ113" i="16"/>
  <c r="DK113" i="16"/>
  <c r="DL113" i="16"/>
  <c r="DM113" i="16"/>
  <c r="DN113" i="16"/>
  <c r="DO113" i="16"/>
  <c r="DP113" i="16"/>
  <c r="DQ113" i="16"/>
  <c r="DR113" i="16"/>
  <c r="DS113" i="16"/>
  <c r="DT113" i="16"/>
  <c r="DU113" i="16"/>
  <c r="DV113" i="16"/>
  <c r="DD114" i="16"/>
  <c r="DE114" i="16"/>
  <c r="DF114" i="16"/>
  <c r="DG114" i="16"/>
  <c r="DH114" i="16"/>
  <c r="DI114" i="16"/>
  <c r="DJ114" i="16"/>
  <c r="DK114" i="16"/>
  <c r="DL114" i="16"/>
  <c r="DM114" i="16"/>
  <c r="DN114" i="16"/>
  <c r="DO114" i="16"/>
  <c r="DP114" i="16"/>
  <c r="DQ114" i="16"/>
  <c r="DR114" i="16"/>
  <c r="DS114" i="16"/>
  <c r="DT114" i="16"/>
  <c r="DU114" i="16"/>
  <c r="DV114" i="16"/>
  <c r="DD115" i="16"/>
  <c r="DE115" i="16"/>
  <c r="DF115" i="16"/>
  <c r="DG115" i="16"/>
  <c r="DH115" i="16"/>
  <c r="DI115" i="16"/>
  <c r="DJ115" i="16"/>
  <c r="DK115" i="16"/>
  <c r="DL115" i="16"/>
  <c r="DM115" i="16"/>
  <c r="DN115" i="16"/>
  <c r="DO115" i="16"/>
  <c r="DP115" i="16"/>
  <c r="DQ115" i="16"/>
  <c r="DR115" i="16"/>
  <c r="DS115" i="16"/>
  <c r="DT115" i="16"/>
  <c r="DU115" i="16"/>
  <c r="DV115" i="16"/>
  <c r="DD116" i="16"/>
  <c r="DE116" i="16"/>
  <c r="DF116" i="16"/>
  <c r="DG116" i="16"/>
  <c r="DH116" i="16"/>
  <c r="DI116" i="16"/>
  <c r="DJ116" i="16"/>
  <c r="DK116" i="16"/>
  <c r="DL116" i="16"/>
  <c r="DM116" i="16"/>
  <c r="DN116" i="16"/>
  <c r="DO116" i="16"/>
  <c r="DP116" i="16"/>
  <c r="DQ116" i="16"/>
  <c r="DR116" i="16"/>
  <c r="DS116" i="16"/>
  <c r="DT116" i="16"/>
  <c r="DU116" i="16"/>
  <c r="DV116" i="16"/>
  <c r="DD117" i="16"/>
  <c r="DE117" i="16"/>
  <c r="DF117" i="16"/>
  <c r="DG117" i="16"/>
  <c r="DH117" i="16"/>
  <c r="DI117" i="16"/>
  <c r="DJ117" i="16"/>
  <c r="DK117" i="16"/>
  <c r="DL117" i="16"/>
  <c r="DM117" i="16"/>
  <c r="DN117" i="16"/>
  <c r="DO117" i="16"/>
  <c r="DP117" i="16"/>
  <c r="DQ117" i="16"/>
  <c r="DR117" i="16"/>
  <c r="DS117" i="16"/>
  <c r="DT117" i="16"/>
  <c r="DU117" i="16"/>
  <c r="DV117" i="16"/>
  <c r="DD118" i="16"/>
  <c r="DE118" i="16"/>
  <c r="DF118" i="16"/>
  <c r="DG118" i="16"/>
  <c r="DH118" i="16"/>
  <c r="DI118" i="16"/>
  <c r="DJ118" i="16"/>
  <c r="DK118" i="16"/>
  <c r="DL118" i="16"/>
  <c r="DM118" i="16"/>
  <c r="DN118" i="16"/>
  <c r="DO118" i="16"/>
  <c r="DP118" i="16"/>
  <c r="DQ118" i="16"/>
  <c r="DR118" i="16"/>
  <c r="DS118" i="16"/>
  <c r="DT118" i="16"/>
  <c r="DU118" i="16"/>
  <c r="DV118" i="16"/>
  <c r="DD119" i="16"/>
  <c r="DE119" i="16"/>
  <c r="DF119" i="16"/>
  <c r="DG119" i="16"/>
  <c r="DH119" i="16"/>
  <c r="DI119" i="16"/>
  <c r="DJ119" i="16"/>
  <c r="DK119" i="16"/>
  <c r="DL119" i="16"/>
  <c r="DM119" i="16"/>
  <c r="DN119" i="16"/>
  <c r="DO119" i="16"/>
  <c r="DP119" i="16"/>
  <c r="DQ119" i="16"/>
  <c r="DR119" i="16"/>
  <c r="DS119" i="16"/>
  <c r="DT119" i="16"/>
  <c r="DU119" i="16"/>
  <c r="DV119" i="16"/>
  <c r="DD120" i="16"/>
  <c r="DE120" i="16"/>
  <c r="DF120" i="16"/>
  <c r="DG120" i="16"/>
  <c r="DH120" i="16"/>
  <c r="DI120" i="16"/>
  <c r="DJ120" i="16"/>
  <c r="DK120" i="16"/>
  <c r="DL120" i="16"/>
  <c r="DM120" i="16"/>
  <c r="DN120" i="16"/>
  <c r="DO120" i="16"/>
  <c r="DP120" i="16"/>
  <c r="DQ120" i="16"/>
  <c r="DR120" i="16"/>
  <c r="DS120" i="16"/>
  <c r="DT120" i="16"/>
  <c r="DU120" i="16"/>
  <c r="DV120" i="16"/>
  <c r="DD121" i="16"/>
  <c r="DE121" i="16"/>
  <c r="DF121" i="16"/>
  <c r="DG121" i="16"/>
  <c r="DH121" i="16"/>
  <c r="DI121" i="16"/>
  <c r="DJ121" i="16"/>
  <c r="DK121" i="16"/>
  <c r="DL121" i="16"/>
  <c r="DM121" i="16"/>
  <c r="DN121" i="16"/>
  <c r="DO121" i="16"/>
  <c r="DP121" i="16"/>
  <c r="DQ121" i="16"/>
  <c r="DR121" i="16"/>
  <c r="DS121" i="16"/>
  <c r="DT121" i="16"/>
  <c r="DU121" i="16"/>
  <c r="DV121" i="16"/>
  <c r="DD122" i="16"/>
  <c r="DE122" i="16"/>
  <c r="DF122" i="16"/>
  <c r="DG122" i="16"/>
  <c r="DH122" i="16"/>
  <c r="DI122" i="16"/>
  <c r="DJ122" i="16"/>
  <c r="DK122" i="16"/>
  <c r="DL122" i="16"/>
  <c r="DM122" i="16"/>
  <c r="DN122" i="16"/>
  <c r="DO122" i="16"/>
  <c r="DP122" i="16"/>
  <c r="DQ122" i="16"/>
  <c r="DR122" i="16"/>
  <c r="DS122" i="16"/>
  <c r="DT122" i="16"/>
  <c r="DU122" i="16"/>
  <c r="DV122" i="16"/>
  <c r="DD123" i="16"/>
  <c r="DE123" i="16"/>
  <c r="DF123" i="16"/>
  <c r="DG123" i="16"/>
  <c r="DH123" i="16"/>
  <c r="DI123" i="16"/>
  <c r="DJ123" i="16"/>
  <c r="DK123" i="16"/>
  <c r="DL123" i="16"/>
  <c r="DM123" i="16"/>
  <c r="DN123" i="16"/>
  <c r="DO123" i="16"/>
  <c r="DP123" i="16"/>
  <c r="DQ123" i="16"/>
  <c r="DR123" i="16"/>
  <c r="DS123" i="16"/>
  <c r="DT123" i="16"/>
  <c r="DU123" i="16"/>
  <c r="DV123" i="16"/>
  <c r="DD124" i="16"/>
  <c r="DE124" i="16"/>
  <c r="DF124" i="16"/>
  <c r="DG124" i="16"/>
  <c r="DH124" i="16"/>
  <c r="DI124" i="16"/>
  <c r="DJ124" i="16"/>
  <c r="DK124" i="16"/>
  <c r="DL124" i="16"/>
  <c r="DM124" i="16"/>
  <c r="DN124" i="16"/>
  <c r="DO124" i="16"/>
  <c r="DP124" i="16"/>
  <c r="DQ124" i="16"/>
  <c r="DR124" i="16"/>
  <c r="DS124" i="16"/>
  <c r="DT124" i="16"/>
  <c r="DU124" i="16"/>
  <c r="DV124" i="16"/>
  <c r="DD125" i="16"/>
  <c r="DE125" i="16"/>
  <c r="DF125" i="16"/>
  <c r="DG125" i="16"/>
  <c r="DH125" i="16"/>
  <c r="DI125" i="16"/>
  <c r="DJ125" i="16"/>
  <c r="DK125" i="16"/>
  <c r="DL125" i="16"/>
  <c r="DM125" i="16"/>
  <c r="DN125" i="16"/>
  <c r="DO125" i="16"/>
  <c r="DP125" i="16"/>
  <c r="DQ125" i="16"/>
  <c r="DR125" i="16"/>
  <c r="DS125" i="16"/>
  <c r="DT125" i="16"/>
  <c r="DU125" i="16"/>
  <c r="DV125" i="16"/>
  <c r="DD126" i="16"/>
  <c r="DE126" i="16"/>
  <c r="DF126" i="16"/>
  <c r="DG126" i="16"/>
  <c r="DH126" i="16"/>
  <c r="DI126" i="16"/>
  <c r="DJ126" i="16"/>
  <c r="DK126" i="16"/>
  <c r="DL126" i="16"/>
  <c r="DM126" i="16"/>
  <c r="DN126" i="16"/>
  <c r="DO126" i="16"/>
  <c r="DP126" i="16"/>
  <c r="DQ126" i="16"/>
  <c r="DR126" i="16"/>
  <c r="DS126" i="16"/>
  <c r="DT126" i="16"/>
  <c r="DU126" i="16"/>
  <c r="DV126" i="16"/>
  <c r="DD127" i="16"/>
  <c r="DE127" i="16"/>
  <c r="DF127" i="16"/>
  <c r="DG127" i="16"/>
  <c r="DH127" i="16"/>
  <c r="DI127" i="16"/>
  <c r="DJ127" i="16"/>
  <c r="DK127" i="16"/>
  <c r="DL127" i="16"/>
  <c r="DM127" i="16"/>
  <c r="DN127" i="16"/>
  <c r="DO127" i="16"/>
  <c r="DP127" i="16"/>
  <c r="DQ127" i="16"/>
  <c r="DR127" i="16"/>
  <c r="DS127" i="16"/>
  <c r="DT127" i="16"/>
  <c r="DU127" i="16"/>
  <c r="DV127" i="16"/>
  <c r="DD128" i="16"/>
  <c r="DE128" i="16"/>
  <c r="DF128" i="16"/>
  <c r="DG128" i="16"/>
  <c r="DH128" i="16"/>
  <c r="DI128" i="16"/>
  <c r="DJ128" i="16"/>
  <c r="DK128" i="16"/>
  <c r="DL128" i="16"/>
  <c r="DM128" i="16"/>
  <c r="DN128" i="16"/>
  <c r="DO128" i="16"/>
  <c r="DP128" i="16"/>
  <c r="DQ128" i="16"/>
  <c r="DR128" i="16"/>
  <c r="DS128" i="16"/>
  <c r="DT128" i="16"/>
  <c r="DU128" i="16"/>
  <c r="DV128" i="16"/>
  <c r="DD129" i="16"/>
  <c r="DE129" i="16"/>
  <c r="DF129" i="16"/>
  <c r="DG129" i="16"/>
  <c r="DH129" i="16"/>
  <c r="DI129" i="16"/>
  <c r="DJ129" i="16"/>
  <c r="DK129" i="16"/>
  <c r="DL129" i="16"/>
  <c r="DM129" i="16"/>
  <c r="DN129" i="16"/>
  <c r="DO129" i="16"/>
  <c r="DP129" i="16"/>
  <c r="DQ129" i="16"/>
  <c r="DR129" i="16"/>
  <c r="DS129" i="16"/>
  <c r="DT129" i="16"/>
  <c r="DU129" i="16"/>
  <c r="DV129" i="16"/>
  <c r="DD130" i="16"/>
  <c r="DE130" i="16"/>
  <c r="DF130" i="16"/>
  <c r="DG130" i="16"/>
  <c r="DH130" i="16"/>
  <c r="DI130" i="16"/>
  <c r="DJ130" i="16"/>
  <c r="DK130" i="16"/>
  <c r="DL130" i="16"/>
  <c r="DM130" i="16"/>
  <c r="DN130" i="16"/>
  <c r="DO130" i="16"/>
  <c r="DP130" i="16"/>
  <c r="DQ130" i="16"/>
  <c r="DR130" i="16"/>
  <c r="DS130" i="16"/>
  <c r="DT130" i="16"/>
  <c r="DU130" i="16"/>
  <c r="DV130" i="16"/>
  <c r="DD131" i="16"/>
  <c r="DE131" i="16"/>
  <c r="DF131" i="16"/>
  <c r="DG131" i="16"/>
  <c r="DH131" i="16"/>
  <c r="DI131" i="16"/>
  <c r="DJ131" i="16"/>
  <c r="DK131" i="16"/>
  <c r="DL131" i="16"/>
  <c r="DM131" i="16"/>
  <c r="DN131" i="16"/>
  <c r="DO131" i="16"/>
  <c r="DP131" i="16"/>
  <c r="DQ131" i="16"/>
  <c r="DR131" i="16"/>
  <c r="DS131" i="16"/>
  <c r="DT131" i="16"/>
  <c r="DU131" i="16"/>
  <c r="DV131" i="16"/>
  <c r="DD132" i="16"/>
  <c r="DE132" i="16"/>
  <c r="DF132" i="16"/>
  <c r="DG132" i="16"/>
  <c r="DH132" i="16"/>
  <c r="DI132" i="16"/>
  <c r="DJ132" i="16"/>
  <c r="DK132" i="16"/>
  <c r="DL132" i="16"/>
  <c r="DM132" i="16"/>
  <c r="DN132" i="16"/>
  <c r="DO132" i="16"/>
  <c r="DP132" i="16"/>
  <c r="DQ132" i="16"/>
  <c r="DR132" i="16"/>
  <c r="DS132" i="16"/>
  <c r="DT132" i="16"/>
  <c r="DU132" i="16"/>
  <c r="DV132" i="16"/>
  <c r="DD133" i="16"/>
  <c r="DE133" i="16"/>
  <c r="DF133" i="16"/>
  <c r="DG133" i="16"/>
  <c r="DH133" i="16"/>
  <c r="DI133" i="16"/>
  <c r="DJ133" i="16"/>
  <c r="DK133" i="16"/>
  <c r="DL133" i="16"/>
  <c r="DM133" i="16"/>
  <c r="DN133" i="16"/>
  <c r="DO133" i="16"/>
  <c r="DP133" i="16"/>
  <c r="DQ133" i="16"/>
  <c r="DR133" i="16"/>
  <c r="DS133" i="16"/>
  <c r="DT133" i="16"/>
  <c r="DU133" i="16"/>
  <c r="DV133" i="16"/>
  <c r="DD134" i="16"/>
  <c r="DE134" i="16"/>
  <c r="DF134" i="16"/>
  <c r="DG134" i="16"/>
  <c r="DH134" i="16"/>
  <c r="DI134" i="16"/>
  <c r="DJ134" i="16"/>
  <c r="DK134" i="16"/>
  <c r="DL134" i="16"/>
  <c r="DM134" i="16"/>
  <c r="DN134" i="16"/>
  <c r="DO134" i="16"/>
  <c r="DP134" i="16"/>
  <c r="DQ134" i="16"/>
  <c r="DR134" i="16"/>
  <c r="DS134" i="16"/>
  <c r="DT134" i="16"/>
  <c r="DU134" i="16"/>
  <c r="DV134" i="16"/>
  <c r="DD135" i="16"/>
  <c r="DE135" i="16"/>
  <c r="DF135" i="16"/>
  <c r="DG135" i="16"/>
  <c r="DH135" i="16"/>
  <c r="DI135" i="16"/>
  <c r="DJ135" i="16"/>
  <c r="DK135" i="16"/>
  <c r="DL135" i="16"/>
  <c r="DM135" i="16"/>
  <c r="DN135" i="16"/>
  <c r="DO135" i="16"/>
  <c r="DP135" i="16"/>
  <c r="DQ135" i="16"/>
  <c r="DR135" i="16"/>
  <c r="DS135" i="16"/>
  <c r="DT135" i="16"/>
  <c r="DU135" i="16"/>
  <c r="DV135" i="16"/>
  <c r="DD136" i="16"/>
  <c r="DE136" i="16"/>
  <c r="DF136" i="16"/>
  <c r="DG136" i="16"/>
  <c r="DH136" i="16"/>
  <c r="DI136" i="16"/>
  <c r="DJ136" i="16"/>
  <c r="DK136" i="16"/>
  <c r="DL136" i="16"/>
  <c r="DM136" i="16"/>
  <c r="DN136" i="16"/>
  <c r="DO136" i="16"/>
  <c r="DP136" i="16"/>
  <c r="DQ136" i="16"/>
  <c r="DR136" i="16"/>
  <c r="DS136" i="16"/>
  <c r="DT136" i="16"/>
  <c r="DU136" i="16"/>
  <c r="DV136" i="16"/>
  <c r="DD137" i="16"/>
  <c r="DE137" i="16"/>
  <c r="DF137" i="16"/>
  <c r="DG137" i="16"/>
  <c r="DH137" i="16"/>
  <c r="DI137" i="16"/>
  <c r="DJ137" i="16"/>
  <c r="DK137" i="16"/>
  <c r="DL137" i="16"/>
  <c r="DM137" i="16"/>
  <c r="DN137" i="16"/>
  <c r="DO137" i="16"/>
  <c r="DP137" i="16"/>
  <c r="DQ137" i="16"/>
  <c r="DR137" i="16"/>
  <c r="DS137" i="16"/>
  <c r="DT137" i="16"/>
  <c r="DU137" i="16"/>
  <c r="DV137" i="16"/>
  <c r="DD138" i="16"/>
  <c r="DE138" i="16"/>
  <c r="DF138" i="16"/>
  <c r="DG138" i="16"/>
  <c r="DH138" i="16"/>
  <c r="DI138" i="16"/>
  <c r="DJ138" i="16"/>
  <c r="DK138" i="16"/>
  <c r="DL138" i="16"/>
  <c r="DM138" i="16"/>
  <c r="DN138" i="16"/>
  <c r="DO138" i="16"/>
  <c r="DP138" i="16"/>
  <c r="DQ138" i="16"/>
  <c r="DR138" i="16"/>
  <c r="DS138" i="16"/>
  <c r="DT138" i="16"/>
  <c r="DU138" i="16"/>
  <c r="DV138" i="16"/>
  <c r="DC4" i="16"/>
  <c r="DC5" i="16"/>
  <c r="DC6" i="16"/>
  <c r="DC7" i="16"/>
  <c r="DC8" i="16"/>
  <c r="DC9" i="16"/>
  <c r="DC10" i="16"/>
  <c r="DC11" i="16"/>
  <c r="DC12" i="16"/>
  <c r="DC13" i="16"/>
  <c r="DC14" i="16"/>
  <c r="DC15" i="16"/>
  <c r="DC16" i="16"/>
  <c r="DC17" i="16"/>
  <c r="DC18" i="16"/>
  <c r="DC19" i="16"/>
  <c r="DC20" i="16"/>
  <c r="DC21" i="16"/>
  <c r="DC22" i="16"/>
  <c r="DC23" i="16"/>
  <c r="DC24" i="16"/>
  <c r="DC25" i="16"/>
  <c r="DC26" i="16"/>
  <c r="DC27" i="16"/>
  <c r="DC28" i="16"/>
  <c r="DC29" i="16"/>
  <c r="DC30" i="16"/>
  <c r="DC31" i="16"/>
  <c r="DC32" i="16"/>
  <c r="DC33" i="16"/>
  <c r="DC34" i="16"/>
  <c r="DC35" i="16"/>
  <c r="DC36" i="16"/>
  <c r="DC37" i="16"/>
  <c r="DC38" i="16"/>
  <c r="DC39" i="16"/>
  <c r="DC40" i="16"/>
  <c r="DC41" i="16"/>
  <c r="DC42" i="16"/>
  <c r="DC43" i="16"/>
  <c r="DC44" i="16"/>
  <c r="DC45" i="16"/>
  <c r="DC46" i="16"/>
  <c r="DC47" i="16"/>
  <c r="DC48" i="16"/>
  <c r="DC49" i="16"/>
  <c r="DC50" i="16"/>
  <c r="DC51" i="16"/>
  <c r="DC52" i="16"/>
  <c r="DC53" i="16"/>
  <c r="DC54" i="16"/>
  <c r="DC55" i="16"/>
  <c r="DC56" i="16"/>
  <c r="DC57" i="16"/>
  <c r="DC58" i="16"/>
  <c r="DC59" i="16"/>
  <c r="DC60" i="16"/>
  <c r="DC61" i="16"/>
  <c r="DC62" i="16"/>
  <c r="DC63" i="16"/>
  <c r="DC64" i="16"/>
  <c r="DC65" i="16"/>
  <c r="DC66" i="16"/>
  <c r="DC67" i="16"/>
  <c r="DC68" i="16"/>
  <c r="DC69" i="16"/>
  <c r="DC70" i="16"/>
  <c r="DC71" i="16"/>
  <c r="DC72" i="16"/>
  <c r="DC73" i="16"/>
  <c r="DC74" i="16"/>
  <c r="DC75" i="16"/>
  <c r="DC76" i="16"/>
  <c r="DC77" i="16"/>
  <c r="DC78" i="16"/>
  <c r="DC79" i="16"/>
  <c r="DC80" i="16"/>
  <c r="DC81" i="16"/>
  <c r="DC82" i="16"/>
  <c r="DC83" i="16"/>
  <c r="DC84" i="16"/>
  <c r="DC85" i="16"/>
  <c r="DC86" i="16"/>
  <c r="DC87" i="16"/>
  <c r="DC88" i="16"/>
  <c r="DC89" i="16"/>
  <c r="DC90" i="16"/>
  <c r="DC91" i="16"/>
  <c r="DC92" i="16"/>
  <c r="DC93" i="16"/>
  <c r="DC94" i="16"/>
  <c r="DC95" i="16"/>
  <c r="DC96" i="16"/>
  <c r="DC97" i="16"/>
  <c r="DC98" i="16"/>
  <c r="DC99" i="16"/>
  <c r="DC100" i="16"/>
  <c r="DC101" i="16"/>
  <c r="DC102" i="16"/>
  <c r="DC103" i="16"/>
  <c r="DC104" i="16"/>
  <c r="DC105" i="16"/>
  <c r="DC106" i="16"/>
  <c r="DC107" i="16"/>
  <c r="DC108" i="16"/>
  <c r="DC109" i="16"/>
  <c r="DC110" i="16"/>
  <c r="DC111" i="16"/>
  <c r="DC112" i="16"/>
  <c r="DC113" i="16"/>
  <c r="DC114" i="16"/>
  <c r="DC115" i="16"/>
  <c r="DC116" i="16"/>
  <c r="DC117" i="16"/>
  <c r="DC118" i="16"/>
  <c r="DC119" i="16"/>
  <c r="DC120" i="16"/>
  <c r="DC121" i="16"/>
  <c r="DC122" i="16"/>
  <c r="DC123" i="16"/>
  <c r="DC124" i="16"/>
  <c r="DC125" i="16"/>
  <c r="DC126" i="16"/>
  <c r="DC127" i="16"/>
  <c r="DC128" i="16"/>
  <c r="DC129" i="16"/>
  <c r="DC130" i="16"/>
  <c r="DC131" i="16"/>
  <c r="DC132" i="16"/>
  <c r="DC133" i="16"/>
  <c r="DC134" i="16"/>
  <c r="DC135" i="16"/>
  <c r="DC136" i="16"/>
  <c r="DC137" i="16"/>
  <c r="DC138" i="16"/>
  <c r="DC3" i="16"/>
  <c r="H16" i="15"/>
  <c r="G16" i="15"/>
  <c r="F16" i="15"/>
  <c r="E16" i="15"/>
  <c r="H15" i="15"/>
  <c r="G15" i="15"/>
  <c r="F15" i="15"/>
  <c r="E15" i="15"/>
  <c r="H14" i="15"/>
  <c r="G14" i="15"/>
  <c r="F14" i="15"/>
  <c r="E14" i="15"/>
  <c r="H13" i="15"/>
  <c r="G13" i="15"/>
  <c r="F13" i="15"/>
  <c r="E13" i="15"/>
  <c r="H12" i="15"/>
  <c r="G12" i="15"/>
  <c r="F12" i="15"/>
  <c r="E12" i="15"/>
  <c r="G11" i="15"/>
  <c r="F11" i="15"/>
  <c r="E11" i="15"/>
  <c r="H11" i="15"/>
  <c r="H10" i="15"/>
  <c r="G10" i="15"/>
  <c r="F10" i="15"/>
  <c r="E10" i="15"/>
  <c r="AY3" i="16"/>
  <c r="AJ3" i="16"/>
  <c r="AK3" i="16"/>
  <c r="AL3" i="16"/>
  <c r="AM3" i="16"/>
  <c r="AN3" i="16"/>
  <c r="AO3" i="16"/>
  <c r="AP3" i="16"/>
  <c r="AQ3" i="16"/>
  <c r="AR3" i="16"/>
  <c r="AS3" i="16"/>
  <c r="AT3" i="16"/>
  <c r="AU3" i="16"/>
  <c r="AV3" i="16"/>
  <c r="AW3" i="16"/>
  <c r="AX3" i="16"/>
  <c r="AZ3" i="16"/>
  <c r="BA3" i="16"/>
  <c r="BB3" i="16"/>
  <c r="AJ4" i="16"/>
  <c r="AK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X4" i="16"/>
  <c r="AY4" i="16"/>
  <c r="AZ4" i="16"/>
  <c r="BA4" i="16"/>
  <c r="BB4" i="16"/>
  <c r="AJ5" i="16"/>
  <c r="AK5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X5" i="16"/>
  <c r="AY5" i="16"/>
  <c r="AZ5" i="16"/>
  <c r="BA5" i="16"/>
  <c r="BB5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X6" i="16"/>
  <c r="AY6" i="16"/>
  <c r="AZ6" i="16"/>
  <c r="BA6" i="16"/>
  <c r="BB6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X7" i="16"/>
  <c r="AY7" i="16"/>
  <c r="AZ7" i="16"/>
  <c r="BA7" i="16"/>
  <c r="BB7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AZ8" i="16"/>
  <c r="BA8" i="16"/>
  <c r="BB8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X9" i="16"/>
  <c r="AY9" i="16"/>
  <c r="AZ9" i="16"/>
  <c r="BA9" i="16"/>
  <c r="BB9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Y16" i="16"/>
  <c r="AZ16" i="16"/>
  <c r="BA16" i="16"/>
  <c r="BB16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AJ39" i="16"/>
  <c r="AK39" i="16"/>
  <c r="AL39" i="16"/>
  <c r="AM39" i="16"/>
  <c r="AN39" i="16"/>
  <c r="AO39" i="16"/>
  <c r="AP39" i="16"/>
  <c r="AQ39" i="16"/>
  <c r="AR39" i="16"/>
  <c r="AS39" i="16"/>
  <c r="AT39" i="16"/>
  <c r="AU39" i="16"/>
  <c r="AV39" i="16"/>
  <c r="AW39" i="16"/>
  <c r="AX39" i="16"/>
  <c r="AY39" i="16"/>
  <c r="AZ39" i="16"/>
  <c r="BA39" i="16"/>
  <c r="BB39" i="16"/>
  <c r="AJ40" i="16"/>
  <c r="AK40" i="16"/>
  <c r="AL40" i="16"/>
  <c r="AM40" i="16"/>
  <c r="AN40" i="16"/>
  <c r="AO40" i="16"/>
  <c r="AP40" i="16"/>
  <c r="AQ40" i="16"/>
  <c r="AR40" i="16"/>
  <c r="AS40" i="16"/>
  <c r="AT40" i="16"/>
  <c r="AU40" i="16"/>
  <c r="AV40" i="16"/>
  <c r="AW40" i="16"/>
  <c r="AX40" i="16"/>
  <c r="AY40" i="16"/>
  <c r="AZ40" i="16"/>
  <c r="BA40" i="16"/>
  <c r="BB40" i="16"/>
  <c r="AJ41" i="16"/>
  <c r="AK41" i="16"/>
  <c r="AL41" i="16"/>
  <c r="AM41" i="16"/>
  <c r="AN41" i="16"/>
  <c r="AO41" i="16"/>
  <c r="AP41" i="16"/>
  <c r="AQ41" i="16"/>
  <c r="AR41" i="16"/>
  <c r="AS41" i="16"/>
  <c r="AT41" i="16"/>
  <c r="AU41" i="16"/>
  <c r="AV41" i="16"/>
  <c r="AW41" i="16"/>
  <c r="AX41" i="16"/>
  <c r="AY41" i="16"/>
  <c r="AZ41" i="16"/>
  <c r="BA41" i="16"/>
  <c r="BB41" i="16"/>
  <c r="AJ42" i="16"/>
  <c r="AK42" i="16"/>
  <c r="AL42" i="16"/>
  <c r="AM42" i="16"/>
  <c r="AN42" i="16"/>
  <c r="AO42" i="16"/>
  <c r="AP42" i="16"/>
  <c r="AQ42" i="16"/>
  <c r="AR42" i="16"/>
  <c r="AS42" i="16"/>
  <c r="AT42" i="16"/>
  <c r="AU42" i="16"/>
  <c r="AV42" i="16"/>
  <c r="AW42" i="16"/>
  <c r="AX42" i="16"/>
  <c r="AY42" i="16"/>
  <c r="AZ42" i="16"/>
  <c r="BA42" i="16"/>
  <c r="BB42" i="16"/>
  <c r="AJ43" i="16"/>
  <c r="AK43" i="16"/>
  <c r="AL43" i="16"/>
  <c r="AM43" i="16"/>
  <c r="AN43" i="16"/>
  <c r="AO43" i="16"/>
  <c r="AP43" i="16"/>
  <c r="AQ43" i="16"/>
  <c r="AR43" i="16"/>
  <c r="AS43" i="16"/>
  <c r="AT43" i="16"/>
  <c r="AU43" i="16"/>
  <c r="AV43" i="16"/>
  <c r="AW43" i="16"/>
  <c r="AX43" i="16"/>
  <c r="AY43" i="16"/>
  <c r="AZ43" i="16"/>
  <c r="BA43" i="16"/>
  <c r="BB43" i="16"/>
  <c r="AJ44" i="16"/>
  <c r="AK44" i="16"/>
  <c r="AL44" i="16"/>
  <c r="AM44" i="16"/>
  <c r="AN44" i="16"/>
  <c r="AO44" i="16"/>
  <c r="AP44" i="16"/>
  <c r="AQ44" i="16"/>
  <c r="AR44" i="16"/>
  <c r="AS44" i="16"/>
  <c r="AT44" i="16"/>
  <c r="AU44" i="16"/>
  <c r="AV44" i="16"/>
  <c r="AW44" i="16"/>
  <c r="AX44" i="16"/>
  <c r="AY44" i="16"/>
  <c r="AZ44" i="16"/>
  <c r="BA44" i="16"/>
  <c r="BB44" i="16"/>
  <c r="AJ45" i="16"/>
  <c r="AK45" i="16"/>
  <c r="AL45" i="16"/>
  <c r="AM45" i="16"/>
  <c r="AN45" i="16"/>
  <c r="AO45" i="16"/>
  <c r="AP45" i="16"/>
  <c r="AQ45" i="16"/>
  <c r="AR45" i="16"/>
  <c r="AS45" i="16"/>
  <c r="AT45" i="16"/>
  <c r="AU45" i="16"/>
  <c r="AV45" i="16"/>
  <c r="AW45" i="16"/>
  <c r="AX45" i="16"/>
  <c r="AY45" i="16"/>
  <c r="AZ45" i="16"/>
  <c r="BA45" i="16"/>
  <c r="BB45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AJ47" i="16"/>
  <c r="AK47" i="16"/>
  <c r="AL47" i="16"/>
  <c r="AM47" i="16"/>
  <c r="AN47" i="16"/>
  <c r="AO47" i="16"/>
  <c r="AP47" i="16"/>
  <c r="AQ47" i="16"/>
  <c r="AR47" i="16"/>
  <c r="AS47" i="16"/>
  <c r="AT47" i="16"/>
  <c r="AU47" i="16"/>
  <c r="AV47" i="16"/>
  <c r="AW47" i="16"/>
  <c r="AX47" i="16"/>
  <c r="AY47" i="16"/>
  <c r="AZ47" i="16"/>
  <c r="BA47" i="16"/>
  <c r="BB47" i="16"/>
  <c r="AJ48" i="16"/>
  <c r="AK48" i="16"/>
  <c r="AL48" i="16"/>
  <c r="AM48" i="16"/>
  <c r="AN48" i="16"/>
  <c r="AO48" i="16"/>
  <c r="AP48" i="16"/>
  <c r="AQ48" i="16"/>
  <c r="AR48" i="16"/>
  <c r="AS48" i="16"/>
  <c r="AT48" i="16"/>
  <c r="AU48" i="16"/>
  <c r="AV48" i="16"/>
  <c r="AW48" i="16"/>
  <c r="AX48" i="16"/>
  <c r="AY48" i="16"/>
  <c r="AZ48" i="16"/>
  <c r="BA48" i="16"/>
  <c r="BB48" i="16"/>
  <c r="AJ49" i="16"/>
  <c r="AK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AX49" i="16"/>
  <c r="AY49" i="16"/>
  <c r="AZ49" i="16"/>
  <c r="BA49" i="16"/>
  <c r="BB49" i="16"/>
  <c r="AJ50" i="16"/>
  <c r="AK50" i="16"/>
  <c r="AL50" i="16"/>
  <c r="AM50" i="16"/>
  <c r="AN50" i="16"/>
  <c r="AO50" i="16"/>
  <c r="AP50" i="16"/>
  <c r="AQ50" i="16"/>
  <c r="AR50" i="16"/>
  <c r="AS50" i="16"/>
  <c r="AT50" i="16"/>
  <c r="AU50" i="16"/>
  <c r="AV50" i="16"/>
  <c r="AW50" i="16"/>
  <c r="AX50" i="16"/>
  <c r="AY50" i="16"/>
  <c r="AZ50" i="16"/>
  <c r="BA50" i="16"/>
  <c r="BB50" i="16"/>
  <c r="AJ51" i="16"/>
  <c r="AK51" i="16"/>
  <c r="AL51" i="16"/>
  <c r="AM51" i="16"/>
  <c r="AN51" i="16"/>
  <c r="AO51" i="16"/>
  <c r="AP51" i="16"/>
  <c r="AQ51" i="16"/>
  <c r="AR51" i="16"/>
  <c r="AS51" i="16"/>
  <c r="AT51" i="16"/>
  <c r="AU51" i="16"/>
  <c r="AV51" i="16"/>
  <c r="AW51" i="16"/>
  <c r="AX51" i="16"/>
  <c r="AY51" i="16"/>
  <c r="AZ51" i="16"/>
  <c r="BA51" i="16"/>
  <c r="BB51" i="16"/>
  <c r="AJ52" i="16"/>
  <c r="AK52" i="16"/>
  <c r="AL52" i="16"/>
  <c r="AM52" i="16"/>
  <c r="AN52" i="16"/>
  <c r="AO52" i="16"/>
  <c r="AP52" i="16"/>
  <c r="AQ52" i="16"/>
  <c r="AR52" i="16"/>
  <c r="AS52" i="16"/>
  <c r="AT52" i="16"/>
  <c r="AU52" i="16"/>
  <c r="AV52" i="16"/>
  <c r="AW52" i="16"/>
  <c r="AX52" i="16"/>
  <c r="AY52" i="16"/>
  <c r="AZ52" i="16"/>
  <c r="BA52" i="16"/>
  <c r="BB52" i="16"/>
  <c r="AJ53" i="16"/>
  <c r="AK53" i="16"/>
  <c r="AL53" i="16"/>
  <c r="AM53" i="16"/>
  <c r="AN53" i="16"/>
  <c r="AO53" i="16"/>
  <c r="AP53" i="16"/>
  <c r="AQ53" i="16"/>
  <c r="AR53" i="16"/>
  <c r="AS53" i="16"/>
  <c r="AT53" i="16"/>
  <c r="AU53" i="16"/>
  <c r="AV53" i="16"/>
  <c r="AW53" i="16"/>
  <c r="AX53" i="16"/>
  <c r="AY53" i="16"/>
  <c r="AZ53" i="16"/>
  <c r="BA53" i="16"/>
  <c r="BB53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AJ55" i="16"/>
  <c r="AK55" i="16"/>
  <c r="AL55" i="16"/>
  <c r="AM55" i="16"/>
  <c r="AN55" i="16"/>
  <c r="AO55" i="16"/>
  <c r="AP55" i="16"/>
  <c r="AQ55" i="16"/>
  <c r="AR55" i="16"/>
  <c r="AS55" i="16"/>
  <c r="AT55" i="16"/>
  <c r="AU55" i="16"/>
  <c r="AV55" i="16"/>
  <c r="AW55" i="16"/>
  <c r="AX55" i="16"/>
  <c r="AY55" i="16"/>
  <c r="AZ55" i="16"/>
  <c r="BA55" i="16"/>
  <c r="BB55" i="16"/>
  <c r="AJ56" i="16"/>
  <c r="AK56" i="16"/>
  <c r="AL56" i="16"/>
  <c r="AM56" i="16"/>
  <c r="AN56" i="16"/>
  <c r="AO56" i="16"/>
  <c r="AP56" i="16"/>
  <c r="AQ56" i="16"/>
  <c r="AR56" i="16"/>
  <c r="AS56" i="16"/>
  <c r="AT56" i="16"/>
  <c r="AU56" i="16"/>
  <c r="AV56" i="16"/>
  <c r="AW56" i="16"/>
  <c r="AX56" i="16"/>
  <c r="AY56" i="16"/>
  <c r="AZ56" i="16"/>
  <c r="BA56" i="16"/>
  <c r="BB56" i="16"/>
  <c r="AJ57" i="16"/>
  <c r="AK57" i="16"/>
  <c r="AL57" i="16"/>
  <c r="AM57" i="16"/>
  <c r="AN57" i="16"/>
  <c r="AO57" i="16"/>
  <c r="AP57" i="16"/>
  <c r="AQ57" i="16"/>
  <c r="AR57" i="16"/>
  <c r="AS57" i="16"/>
  <c r="AT57" i="16"/>
  <c r="AU57" i="16"/>
  <c r="AV57" i="16"/>
  <c r="AW57" i="16"/>
  <c r="AX57" i="16"/>
  <c r="AY57" i="16"/>
  <c r="AZ57" i="16"/>
  <c r="BA57" i="16"/>
  <c r="BB57" i="16"/>
  <c r="AJ58" i="16"/>
  <c r="AK58" i="16"/>
  <c r="AL58" i="16"/>
  <c r="AM58" i="16"/>
  <c r="AN58" i="16"/>
  <c r="AO58" i="16"/>
  <c r="AP58" i="16"/>
  <c r="AQ58" i="16"/>
  <c r="AR58" i="16"/>
  <c r="AS58" i="16"/>
  <c r="AT58" i="16"/>
  <c r="AU58" i="16"/>
  <c r="AV58" i="16"/>
  <c r="AW58" i="16"/>
  <c r="AX58" i="16"/>
  <c r="AY58" i="16"/>
  <c r="AZ58" i="16"/>
  <c r="BA58" i="16"/>
  <c r="BB58" i="16"/>
  <c r="AJ59" i="16"/>
  <c r="AK59" i="16"/>
  <c r="AL59" i="16"/>
  <c r="AM59" i="16"/>
  <c r="AN59" i="16"/>
  <c r="AO59" i="16"/>
  <c r="AP59" i="16"/>
  <c r="AQ59" i="16"/>
  <c r="AR59" i="16"/>
  <c r="AS59" i="16"/>
  <c r="AT59" i="16"/>
  <c r="AU59" i="16"/>
  <c r="AV59" i="16"/>
  <c r="AW59" i="16"/>
  <c r="AX59" i="16"/>
  <c r="AY59" i="16"/>
  <c r="AZ59" i="16"/>
  <c r="BA59" i="16"/>
  <c r="BB59" i="16"/>
  <c r="AJ60" i="16"/>
  <c r="AK60" i="16"/>
  <c r="AL60" i="16"/>
  <c r="AM60" i="16"/>
  <c r="AN60" i="16"/>
  <c r="AO60" i="16"/>
  <c r="AP60" i="16"/>
  <c r="AQ60" i="16"/>
  <c r="AR60" i="16"/>
  <c r="AS60" i="16"/>
  <c r="AT60" i="16"/>
  <c r="AU60" i="16"/>
  <c r="AV60" i="16"/>
  <c r="AW60" i="16"/>
  <c r="AX60" i="16"/>
  <c r="AY60" i="16"/>
  <c r="AZ60" i="16"/>
  <c r="BA60" i="16"/>
  <c r="BB60" i="16"/>
  <c r="AJ61" i="16"/>
  <c r="AK61" i="16"/>
  <c r="AL61" i="16"/>
  <c r="AM61" i="16"/>
  <c r="AN61" i="16"/>
  <c r="AO61" i="16"/>
  <c r="AP61" i="16"/>
  <c r="AQ61" i="16"/>
  <c r="AR61" i="16"/>
  <c r="AS61" i="16"/>
  <c r="AT61" i="16"/>
  <c r="AU61" i="16"/>
  <c r="AV61" i="16"/>
  <c r="AW61" i="16"/>
  <c r="AX61" i="16"/>
  <c r="AY61" i="16"/>
  <c r="AZ61" i="16"/>
  <c r="BA61" i="16"/>
  <c r="BB61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AJ63" i="16"/>
  <c r="AK63" i="16"/>
  <c r="AL63" i="16"/>
  <c r="AM63" i="16"/>
  <c r="AN63" i="16"/>
  <c r="AO63" i="16"/>
  <c r="AP63" i="16"/>
  <c r="AQ63" i="16"/>
  <c r="AR63" i="16"/>
  <c r="AS63" i="16"/>
  <c r="AT63" i="16"/>
  <c r="AU63" i="16"/>
  <c r="AV63" i="16"/>
  <c r="AW63" i="16"/>
  <c r="AX63" i="16"/>
  <c r="AY63" i="16"/>
  <c r="AZ63" i="16"/>
  <c r="BA63" i="16"/>
  <c r="BB63" i="16"/>
  <c r="AJ64" i="16"/>
  <c r="AK64" i="16"/>
  <c r="AL64" i="16"/>
  <c r="AM64" i="16"/>
  <c r="AN64" i="16"/>
  <c r="AO64" i="16"/>
  <c r="AP64" i="16"/>
  <c r="AQ64" i="16"/>
  <c r="AR64" i="16"/>
  <c r="AS64" i="16"/>
  <c r="AT64" i="16"/>
  <c r="AU64" i="16"/>
  <c r="AV64" i="16"/>
  <c r="AW64" i="16"/>
  <c r="AX64" i="16"/>
  <c r="AY64" i="16"/>
  <c r="AZ64" i="16"/>
  <c r="BA64" i="16"/>
  <c r="BB64" i="16"/>
  <c r="AJ65" i="16"/>
  <c r="AK65" i="16"/>
  <c r="AL65" i="16"/>
  <c r="AM65" i="16"/>
  <c r="AN65" i="16"/>
  <c r="AO65" i="16"/>
  <c r="AP65" i="16"/>
  <c r="AQ65" i="16"/>
  <c r="AR65" i="16"/>
  <c r="AS65" i="16"/>
  <c r="AT65" i="16"/>
  <c r="AU65" i="16"/>
  <c r="AV65" i="16"/>
  <c r="AW65" i="16"/>
  <c r="AX65" i="16"/>
  <c r="AY65" i="16"/>
  <c r="AZ65" i="16"/>
  <c r="BA65" i="16"/>
  <c r="BB65" i="16"/>
  <c r="AJ66" i="16"/>
  <c r="AK66" i="16"/>
  <c r="AL66" i="16"/>
  <c r="AM66" i="16"/>
  <c r="AN66" i="16"/>
  <c r="AO66" i="16"/>
  <c r="AP66" i="16"/>
  <c r="AQ66" i="16"/>
  <c r="AR66" i="16"/>
  <c r="AS66" i="16"/>
  <c r="AT66" i="16"/>
  <c r="AU66" i="16"/>
  <c r="AV66" i="16"/>
  <c r="AW66" i="16"/>
  <c r="AX66" i="16"/>
  <c r="AY66" i="16"/>
  <c r="AZ66" i="16"/>
  <c r="BA66" i="16"/>
  <c r="BB66" i="16"/>
  <c r="AJ67" i="16"/>
  <c r="AK67" i="16"/>
  <c r="AL67" i="16"/>
  <c r="AM67" i="16"/>
  <c r="AN67" i="16"/>
  <c r="AO67" i="16"/>
  <c r="AP67" i="16"/>
  <c r="AQ67" i="16"/>
  <c r="AR67" i="16"/>
  <c r="AS67" i="16"/>
  <c r="AT67" i="16"/>
  <c r="AU67" i="16"/>
  <c r="AV67" i="16"/>
  <c r="AW67" i="16"/>
  <c r="AX67" i="16"/>
  <c r="AY67" i="16"/>
  <c r="AZ67" i="16"/>
  <c r="BA67" i="16"/>
  <c r="BB67" i="16"/>
  <c r="AJ68" i="16"/>
  <c r="AK68" i="16"/>
  <c r="AL68" i="16"/>
  <c r="AM68" i="16"/>
  <c r="AN68" i="16"/>
  <c r="AO68" i="16"/>
  <c r="AP68" i="16"/>
  <c r="AQ68" i="16"/>
  <c r="AR68" i="16"/>
  <c r="AS68" i="16"/>
  <c r="AT68" i="16"/>
  <c r="AU68" i="16"/>
  <c r="AV68" i="16"/>
  <c r="AW68" i="16"/>
  <c r="AX68" i="16"/>
  <c r="AY68" i="16"/>
  <c r="AZ68" i="16"/>
  <c r="BA68" i="16"/>
  <c r="BB68" i="16"/>
  <c r="AJ69" i="16"/>
  <c r="AK69" i="16"/>
  <c r="AL69" i="16"/>
  <c r="AM69" i="16"/>
  <c r="AN69" i="16"/>
  <c r="AO69" i="16"/>
  <c r="AP69" i="16"/>
  <c r="AQ69" i="16"/>
  <c r="AR69" i="16"/>
  <c r="AS69" i="16"/>
  <c r="AT69" i="16"/>
  <c r="AU69" i="16"/>
  <c r="AV69" i="16"/>
  <c r="AW69" i="16"/>
  <c r="AX69" i="16"/>
  <c r="AY69" i="16"/>
  <c r="AZ69" i="16"/>
  <c r="BA69" i="16"/>
  <c r="BB69" i="16"/>
  <c r="AJ70" i="16"/>
  <c r="AK70" i="16"/>
  <c r="AL70" i="16"/>
  <c r="AM70" i="16"/>
  <c r="AN70" i="16"/>
  <c r="AO70" i="16"/>
  <c r="AP70" i="16"/>
  <c r="AQ70" i="16"/>
  <c r="AR70" i="16"/>
  <c r="AS70" i="16"/>
  <c r="AT70" i="16"/>
  <c r="AU70" i="16"/>
  <c r="AV70" i="16"/>
  <c r="AW70" i="16"/>
  <c r="AX70" i="16"/>
  <c r="AY70" i="16"/>
  <c r="AZ70" i="16"/>
  <c r="BA70" i="16"/>
  <c r="BB70" i="16"/>
  <c r="AJ71" i="16"/>
  <c r="AK71" i="16"/>
  <c r="AL71" i="16"/>
  <c r="AM71" i="16"/>
  <c r="AN71" i="16"/>
  <c r="AO71" i="16"/>
  <c r="AP71" i="16"/>
  <c r="AQ71" i="16"/>
  <c r="AR71" i="16"/>
  <c r="AS71" i="16"/>
  <c r="AT71" i="16"/>
  <c r="AU71" i="16"/>
  <c r="AV71" i="16"/>
  <c r="AW71" i="16"/>
  <c r="AX71" i="16"/>
  <c r="AY71" i="16"/>
  <c r="AZ71" i="16"/>
  <c r="BA71" i="16"/>
  <c r="BB71" i="16"/>
  <c r="AJ72" i="16"/>
  <c r="AK72" i="16"/>
  <c r="AL72" i="16"/>
  <c r="AM72" i="16"/>
  <c r="AN72" i="16"/>
  <c r="AO72" i="16"/>
  <c r="AP72" i="16"/>
  <c r="AQ72" i="16"/>
  <c r="AR72" i="16"/>
  <c r="AS72" i="16"/>
  <c r="AT72" i="16"/>
  <c r="AU72" i="16"/>
  <c r="AV72" i="16"/>
  <c r="AW72" i="16"/>
  <c r="AX72" i="16"/>
  <c r="AY72" i="16"/>
  <c r="AZ72" i="16"/>
  <c r="BA72" i="16"/>
  <c r="BB72" i="16"/>
  <c r="AJ73" i="16"/>
  <c r="AK73" i="16"/>
  <c r="AL73" i="16"/>
  <c r="AM73" i="16"/>
  <c r="AN73" i="16"/>
  <c r="AO73" i="16"/>
  <c r="AP73" i="16"/>
  <c r="AQ73" i="16"/>
  <c r="AR73" i="16"/>
  <c r="AS73" i="16"/>
  <c r="AT73" i="16"/>
  <c r="AU73" i="16"/>
  <c r="AV73" i="16"/>
  <c r="AW73" i="16"/>
  <c r="AX73" i="16"/>
  <c r="AY73" i="16"/>
  <c r="AZ73" i="16"/>
  <c r="BA73" i="16"/>
  <c r="BB73" i="16"/>
  <c r="AJ74" i="16"/>
  <c r="AK74" i="16"/>
  <c r="AL74" i="16"/>
  <c r="AM74" i="16"/>
  <c r="AN74" i="16"/>
  <c r="AO74" i="16"/>
  <c r="AP74" i="16"/>
  <c r="AQ74" i="16"/>
  <c r="AR74" i="16"/>
  <c r="AS74" i="16"/>
  <c r="AT74" i="16"/>
  <c r="AU74" i="16"/>
  <c r="AV74" i="16"/>
  <c r="AW74" i="16"/>
  <c r="AX74" i="16"/>
  <c r="AY74" i="16"/>
  <c r="AZ74" i="16"/>
  <c r="BA74" i="16"/>
  <c r="BB74" i="16"/>
  <c r="AJ75" i="16"/>
  <c r="AK75" i="16"/>
  <c r="AL75" i="16"/>
  <c r="AM75" i="16"/>
  <c r="AN75" i="16"/>
  <c r="AO75" i="16"/>
  <c r="AP75" i="16"/>
  <c r="AQ75" i="16"/>
  <c r="AR75" i="16"/>
  <c r="AS75" i="16"/>
  <c r="AT75" i="16"/>
  <c r="AU75" i="16"/>
  <c r="AV75" i="16"/>
  <c r="AW75" i="16"/>
  <c r="AX75" i="16"/>
  <c r="AY75" i="16"/>
  <c r="AZ75" i="16"/>
  <c r="BA75" i="16"/>
  <c r="BB75" i="16"/>
  <c r="AJ76" i="16"/>
  <c r="AK76" i="16"/>
  <c r="AL76" i="16"/>
  <c r="AM76" i="16"/>
  <c r="AN76" i="16"/>
  <c r="AO76" i="16"/>
  <c r="AP76" i="16"/>
  <c r="AQ76" i="16"/>
  <c r="AR76" i="16"/>
  <c r="AS76" i="16"/>
  <c r="AT76" i="16"/>
  <c r="AU76" i="16"/>
  <c r="AV76" i="16"/>
  <c r="AW76" i="16"/>
  <c r="AX76" i="16"/>
  <c r="AY76" i="16"/>
  <c r="AZ76" i="16"/>
  <c r="BA76" i="16"/>
  <c r="BB76" i="16"/>
  <c r="AJ77" i="16"/>
  <c r="AK77" i="16"/>
  <c r="AL77" i="16"/>
  <c r="AM77" i="16"/>
  <c r="AN77" i="16"/>
  <c r="AO77" i="16"/>
  <c r="AP77" i="16"/>
  <c r="AQ77" i="16"/>
  <c r="AR77" i="16"/>
  <c r="AS77" i="16"/>
  <c r="AT77" i="16"/>
  <c r="AU77" i="16"/>
  <c r="AV77" i="16"/>
  <c r="AW77" i="16"/>
  <c r="AX77" i="16"/>
  <c r="AY77" i="16"/>
  <c r="AZ77" i="16"/>
  <c r="BA77" i="16"/>
  <c r="BB77" i="16"/>
  <c r="AJ78" i="16"/>
  <c r="AK78" i="16"/>
  <c r="AL78" i="16"/>
  <c r="AM78" i="16"/>
  <c r="AN78" i="16"/>
  <c r="AO78" i="16"/>
  <c r="AP78" i="16"/>
  <c r="AQ78" i="16"/>
  <c r="AR78" i="16"/>
  <c r="AS78" i="16"/>
  <c r="AT78" i="16"/>
  <c r="AU78" i="16"/>
  <c r="AV78" i="16"/>
  <c r="AW78" i="16"/>
  <c r="AX78" i="16"/>
  <c r="AY78" i="16"/>
  <c r="AZ78" i="16"/>
  <c r="BA78" i="16"/>
  <c r="BB78" i="16"/>
  <c r="AJ79" i="16"/>
  <c r="AK79" i="16"/>
  <c r="AL79" i="16"/>
  <c r="AM79" i="16"/>
  <c r="AN79" i="16"/>
  <c r="AO79" i="16"/>
  <c r="AP79" i="16"/>
  <c r="AQ79" i="16"/>
  <c r="AR79" i="16"/>
  <c r="AS79" i="16"/>
  <c r="AT79" i="16"/>
  <c r="AU79" i="16"/>
  <c r="AV79" i="16"/>
  <c r="AW79" i="16"/>
  <c r="AX79" i="16"/>
  <c r="AY79" i="16"/>
  <c r="AZ79" i="16"/>
  <c r="BA79" i="16"/>
  <c r="BB79" i="16"/>
  <c r="AJ80" i="16"/>
  <c r="AK80" i="16"/>
  <c r="AL80" i="16"/>
  <c r="AM80" i="16"/>
  <c r="AN80" i="16"/>
  <c r="AO80" i="16"/>
  <c r="AP80" i="16"/>
  <c r="AQ80" i="16"/>
  <c r="AR80" i="16"/>
  <c r="AS80" i="16"/>
  <c r="AT80" i="16"/>
  <c r="AU80" i="16"/>
  <c r="AV80" i="16"/>
  <c r="AW80" i="16"/>
  <c r="AX80" i="16"/>
  <c r="AY80" i="16"/>
  <c r="AZ80" i="16"/>
  <c r="BA80" i="16"/>
  <c r="BB80" i="16"/>
  <c r="AJ81" i="16"/>
  <c r="AK81" i="16"/>
  <c r="AL81" i="16"/>
  <c r="AM81" i="16"/>
  <c r="AN81" i="16"/>
  <c r="AO81" i="16"/>
  <c r="AP81" i="16"/>
  <c r="AQ81" i="16"/>
  <c r="AR81" i="16"/>
  <c r="AS81" i="16"/>
  <c r="AT81" i="16"/>
  <c r="AU81" i="16"/>
  <c r="AV81" i="16"/>
  <c r="AW81" i="16"/>
  <c r="AX81" i="16"/>
  <c r="AY81" i="16"/>
  <c r="AZ81" i="16"/>
  <c r="BA81" i="16"/>
  <c r="BB81" i="16"/>
  <c r="AJ82" i="16"/>
  <c r="AK82" i="16"/>
  <c r="AL82" i="16"/>
  <c r="AM82" i="16"/>
  <c r="AN82" i="16"/>
  <c r="AO82" i="16"/>
  <c r="AP82" i="16"/>
  <c r="AQ82" i="16"/>
  <c r="AR82" i="16"/>
  <c r="AS82" i="16"/>
  <c r="AT82" i="16"/>
  <c r="AU82" i="16"/>
  <c r="AV82" i="16"/>
  <c r="AW82" i="16"/>
  <c r="AX82" i="16"/>
  <c r="AY82" i="16"/>
  <c r="AZ82" i="16"/>
  <c r="BA82" i="16"/>
  <c r="BB82" i="16"/>
  <c r="AJ83" i="16"/>
  <c r="AK83" i="16"/>
  <c r="AL83" i="16"/>
  <c r="AM83" i="16"/>
  <c r="AN83" i="16"/>
  <c r="AO83" i="16"/>
  <c r="AP83" i="16"/>
  <c r="AQ83" i="16"/>
  <c r="AR83" i="16"/>
  <c r="AS83" i="16"/>
  <c r="AT83" i="16"/>
  <c r="AU83" i="16"/>
  <c r="AV83" i="16"/>
  <c r="AW83" i="16"/>
  <c r="AX83" i="16"/>
  <c r="AY83" i="16"/>
  <c r="AZ83" i="16"/>
  <c r="BA83" i="16"/>
  <c r="BB83" i="16"/>
  <c r="AJ84" i="16"/>
  <c r="AK84" i="16"/>
  <c r="AL84" i="16"/>
  <c r="AM84" i="16"/>
  <c r="AN84" i="16"/>
  <c r="AO84" i="16"/>
  <c r="AP84" i="16"/>
  <c r="AQ84" i="16"/>
  <c r="AR84" i="16"/>
  <c r="AS84" i="16"/>
  <c r="AT84" i="16"/>
  <c r="AU84" i="16"/>
  <c r="AV84" i="16"/>
  <c r="AW84" i="16"/>
  <c r="AX84" i="16"/>
  <c r="AY84" i="16"/>
  <c r="AZ84" i="16"/>
  <c r="BA84" i="16"/>
  <c r="BB84" i="16"/>
  <c r="AJ85" i="16"/>
  <c r="AK85" i="16"/>
  <c r="AL85" i="16"/>
  <c r="AM85" i="16"/>
  <c r="AN85" i="16"/>
  <c r="AO85" i="16"/>
  <c r="AP85" i="16"/>
  <c r="AQ85" i="16"/>
  <c r="AR85" i="16"/>
  <c r="AS85" i="16"/>
  <c r="AT85" i="16"/>
  <c r="AU85" i="16"/>
  <c r="AV85" i="16"/>
  <c r="AW85" i="16"/>
  <c r="AX85" i="16"/>
  <c r="AY85" i="16"/>
  <c r="AZ85" i="16"/>
  <c r="BA85" i="16"/>
  <c r="BB85" i="16"/>
  <c r="AJ86" i="16"/>
  <c r="AK86" i="16"/>
  <c r="AL86" i="16"/>
  <c r="AM86" i="16"/>
  <c r="AN86" i="16"/>
  <c r="AO86" i="16"/>
  <c r="AP86" i="16"/>
  <c r="AQ86" i="16"/>
  <c r="AR86" i="16"/>
  <c r="AS86" i="16"/>
  <c r="AT86" i="16"/>
  <c r="AU86" i="16"/>
  <c r="AV86" i="16"/>
  <c r="AW86" i="16"/>
  <c r="AX86" i="16"/>
  <c r="AY86" i="16"/>
  <c r="AZ86" i="16"/>
  <c r="BA86" i="16"/>
  <c r="BB86" i="16"/>
  <c r="AJ87" i="16"/>
  <c r="AK87" i="16"/>
  <c r="AL87" i="16"/>
  <c r="AM87" i="16"/>
  <c r="AN87" i="16"/>
  <c r="AO87" i="16"/>
  <c r="AP87" i="16"/>
  <c r="AQ87" i="16"/>
  <c r="AR87" i="16"/>
  <c r="AS87" i="16"/>
  <c r="AT87" i="16"/>
  <c r="AU87" i="16"/>
  <c r="AV87" i="16"/>
  <c r="AW87" i="16"/>
  <c r="AX87" i="16"/>
  <c r="AY87" i="16"/>
  <c r="AZ87" i="16"/>
  <c r="BA87" i="16"/>
  <c r="BB87" i="16"/>
  <c r="AJ88" i="16"/>
  <c r="AK88" i="16"/>
  <c r="AL88" i="16"/>
  <c r="AM88" i="16"/>
  <c r="AN88" i="16"/>
  <c r="AO88" i="16"/>
  <c r="AP88" i="16"/>
  <c r="AQ88" i="16"/>
  <c r="AR88" i="16"/>
  <c r="AS88" i="16"/>
  <c r="AT88" i="16"/>
  <c r="AU88" i="16"/>
  <c r="AV88" i="16"/>
  <c r="AW88" i="16"/>
  <c r="AX88" i="16"/>
  <c r="AY88" i="16"/>
  <c r="AZ88" i="16"/>
  <c r="BA88" i="16"/>
  <c r="BB88" i="16"/>
  <c r="AJ89" i="16"/>
  <c r="AK89" i="16"/>
  <c r="AL89" i="16"/>
  <c r="AM89" i="16"/>
  <c r="AN89" i="16"/>
  <c r="AO89" i="16"/>
  <c r="AP89" i="16"/>
  <c r="AQ89" i="16"/>
  <c r="AR89" i="16"/>
  <c r="AS89" i="16"/>
  <c r="AT89" i="16"/>
  <c r="AU89" i="16"/>
  <c r="AV89" i="16"/>
  <c r="AW89" i="16"/>
  <c r="AX89" i="16"/>
  <c r="AY89" i="16"/>
  <c r="AZ89" i="16"/>
  <c r="BA89" i="16"/>
  <c r="BB89" i="16"/>
  <c r="AJ90" i="16"/>
  <c r="AK90" i="16"/>
  <c r="AL90" i="16"/>
  <c r="AM90" i="16"/>
  <c r="AN90" i="16"/>
  <c r="AO90" i="16"/>
  <c r="AP90" i="16"/>
  <c r="AQ90" i="16"/>
  <c r="AR90" i="16"/>
  <c r="AS90" i="16"/>
  <c r="AT90" i="16"/>
  <c r="AU90" i="16"/>
  <c r="AV90" i="16"/>
  <c r="AW90" i="16"/>
  <c r="AX90" i="16"/>
  <c r="AY90" i="16"/>
  <c r="AZ90" i="16"/>
  <c r="BA90" i="16"/>
  <c r="BB90" i="16"/>
  <c r="AJ91" i="16"/>
  <c r="AK91" i="16"/>
  <c r="AL91" i="16"/>
  <c r="AM91" i="16"/>
  <c r="AN91" i="16"/>
  <c r="AO91" i="16"/>
  <c r="AP91" i="16"/>
  <c r="AQ91" i="16"/>
  <c r="AR91" i="16"/>
  <c r="AS91" i="16"/>
  <c r="AT91" i="16"/>
  <c r="AU91" i="16"/>
  <c r="AV91" i="16"/>
  <c r="AW91" i="16"/>
  <c r="AX91" i="16"/>
  <c r="AY91" i="16"/>
  <c r="AZ91" i="16"/>
  <c r="BA91" i="16"/>
  <c r="BB91" i="16"/>
  <c r="AJ92" i="16"/>
  <c r="AK92" i="16"/>
  <c r="AL92" i="16"/>
  <c r="AM92" i="16"/>
  <c r="AN92" i="16"/>
  <c r="AO92" i="16"/>
  <c r="AP92" i="16"/>
  <c r="AQ92" i="16"/>
  <c r="AR92" i="16"/>
  <c r="AS92" i="16"/>
  <c r="AT92" i="16"/>
  <c r="AU92" i="16"/>
  <c r="AV92" i="16"/>
  <c r="AW92" i="16"/>
  <c r="AX92" i="16"/>
  <c r="AY92" i="16"/>
  <c r="AZ92" i="16"/>
  <c r="BA92" i="16"/>
  <c r="BB92" i="16"/>
  <c r="AJ93" i="16"/>
  <c r="AK93" i="16"/>
  <c r="AL93" i="16"/>
  <c r="AM93" i="16"/>
  <c r="AN93" i="16"/>
  <c r="AO93" i="16"/>
  <c r="AP93" i="16"/>
  <c r="AQ93" i="16"/>
  <c r="AR93" i="16"/>
  <c r="AS93" i="16"/>
  <c r="AT93" i="16"/>
  <c r="AU93" i="16"/>
  <c r="AV93" i="16"/>
  <c r="AW93" i="16"/>
  <c r="AX93" i="16"/>
  <c r="AY93" i="16"/>
  <c r="AZ93" i="16"/>
  <c r="BA93" i="16"/>
  <c r="BB93" i="16"/>
  <c r="AJ94" i="16"/>
  <c r="AK94" i="16"/>
  <c r="AL94" i="16"/>
  <c r="AM94" i="16"/>
  <c r="AN94" i="16"/>
  <c r="AO94" i="16"/>
  <c r="AP94" i="16"/>
  <c r="AQ94" i="16"/>
  <c r="AR94" i="16"/>
  <c r="AS94" i="16"/>
  <c r="AT94" i="16"/>
  <c r="AU94" i="16"/>
  <c r="AV94" i="16"/>
  <c r="AW94" i="16"/>
  <c r="AX94" i="16"/>
  <c r="AY94" i="16"/>
  <c r="AZ94" i="16"/>
  <c r="BA94" i="16"/>
  <c r="BB94" i="16"/>
  <c r="AJ95" i="16"/>
  <c r="AK95" i="16"/>
  <c r="AL95" i="16"/>
  <c r="AM95" i="16"/>
  <c r="AN95" i="16"/>
  <c r="AO95" i="16"/>
  <c r="AP95" i="16"/>
  <c r="AQ95" i="16"/>
  <c r="AR95" i="16"/>
  <c r="AS95" i="16"/>
  <c r="AT95" i="16"/>
  <c r="AU95" i="16"/>
  <c r="AV95" i="16"/>
  <c r="AW95" i="16"/>
  <c r="AX95" i="16"/>
  <c r="AY95" i="16"/>
  <c r="AZ95" i="16"/>
  <c r="BA95" i="16"/>
  <c r="BB95" i="16"/>
  <c r="AJ96" i="16"/>
  <c r="AK96" i="16"/>
  <c r="AL96" i="16"/>
  <c r="AM96" i="16"/>
  <c r="AN96" i="16"/>
  <c r="AO96" i="16"/>
  <c r="AP96" i="16"/>
  <c r="AQ96" i="16"/>
  <c r="AR96" i="16"/>
  <c r="AS96" i="16"/>
  <c r="AT96" i="16"/>
  <c r="AU96" i="16"/>
  <c r="AV96" i="16"/>
  <c r="AW96" i="16"/>
  <c r="AX96" i="16"/>
  <c r="AY96" i="16"/>
  <c r="AZ96" i="16"/>
  <c r="BA96" i="16"/>
  <c r="BB96" i="16"/>
  <c r="AJ97" i="16"/>
  <c r="AK97" i="16"/>
  <c r="AL97" i="16"/>
  <c r="AM97" i="16"/>
  <c r="AN97" i="16"/>
  <c r="AO97" i="16"/>
  <c r="AP97" i="16"/>
  <c r="AQ97" i="16"/>
  <c r="AR97" i="16"/>
  <c r="AS97" i="16"/>
  <c r="AT97" i="16"/>
  <c r="AU97" i="16"/>
  <c r="AV97" i="16"/>
  <c r="AW97" i="16"/>
  <c r="AX97" i="16"/>
  <c r="AY97" i="16"/>
  <c r="AZ97" i="16"/>
  <c r="BA97" i="16"/>
  <c r="BB97" i="16"/>
  <c r="AJ98" i="16"/>
  <c r="AK98" i="16"/>
  <c r="AL98" i="16"/>
  <c r="AM98" i="16"/>
  <c r="AN98" i="16"/>
  <c r="AO98" i="16"/>
  <c r="AP98" i="16"/>
  <c r="AQ98" i="16"/>
  <c r="AR98" i="16"/>
  <c r="AS98" i="16"/>
  <c r="AT98" i="16"/>
  <c r="AU98" i="16"/>
  <c r="AV98" i="16"/>
  <c r="AW98" i="16"/>
  <c r="AX98" i="16"/>
  <c r="AY98" i="16"/>
  <c r="AZ98" i="16"/>
  <c r="BA98" i="16"/>
  <c r="BB98" i="16"/>
  <c r="AJ99" i="16"/>
  <c r="AK99" i="16"/>
  <c r="AL99" i="16"/>
  <c r="AM99" i="16"/>
  <c r="AN99" i="16"/>
  <c r="AO99" i="16"/>
  <c r="AP99" i="16"/>
  <c r="AQ99" i="16"/>
  <c r="AR99" i="16"/>
  <c r="AS99" i="16"/>
  <c r="AT99" i="16"/>
  <c r="AU99" i="16"/>
  <c r="AV99" i="16"/>
  <c r="AW99" i="16"/>
  <c r="AX99" i="16"/>
  <c r="AY99" i="16"/>
  <c r="AZ99" i="16"/>
  <c r="BA99" i="16"/>
  <c r="BB99" i="16"/>
  <c r="AJ100" i="16"/>
  <c r="AK100" i="16"/>
  <c r="AL100" i="16"/>
  <c r="AM100" i="16"/>
  <c r="AN100" i="16"/>
  <c r="AO100" i="16"/>
  <c r="AP100" i="16"/>
  <c r="AQ100" i="16"/>
  <c r="AR100" i="16"/>
  <c r="AS100" i="16"/>
  <c r="AT100" i="16"/>
  <c r="AU100" i="16"/>
  <c r="AV100" i="16"/>
  <c r="AW100" i="16"/>
  <c r="AX100" i="16"/>
  <c r="AY100" i="16"/>
  <c r="AZ100" i="16"/>
  <c r="BA100" i="16"/>
  <c r="BB100" i="16"/>
  <c r="AJ101" i="16"/>
  <c r="AK101" i="16"/>
  <c r="AL101" i="16"/>
  <c r="AM101" i="16"/>
  <c r="AN101" i="16"/>
  <c r="AO101" i="16"/>
  <c r="AP101" i="16"/>
  <c r="AQ101" i="16"/>
  <c r="AR101" i="16"/>
  <c r="AS101" i="16"/>
  <c r="AT101" i="16"/>
  <c r="AU101" i="16"/>
  <c r="AV101" i="16"/>
  <c r="AW101" i="16"/>
  <c r="AX101" i="16"/>
  <c r="AY101" i="16"/>
  <c r="AZ101" i="16"/>
  <c r="BA101" i="16"/>
  <c r="BB101" i="16"/>
  <c r="AJ102" i="16"/>
  <c r="AK102" i="16"/>
  <c r="AL102" i="16"/>
  <c r="AM102" i="16"/>
  <c r="AN102" i="16"/>
  <c r="AO102" i="16"/>
  <c r="AP102" i="16"/>
  <c r="AQ102" i="16"/>
  <c r="AR102" i="16"/>
  <c r="AS102" i="16"/>
  <c r="AT102" i="16"/>
  <c r="AU102" i="16"/>
  <c r="AV102" i="16"/>
  <c r="AW102" i="16"/>
  <c r="AX102" i="16"/>
  <c r="AY102" i="16"/>
  <c r="AZ102" i="16"/>
  <c r="BA102" i="16"/>
  <c r="BB102" i="16"/>
  <c r="AJ103" i="16"/>
  <c r="AK103" i="16"/>
  <c r="AL103" i="16"/>
  <c r="AM103" i="16"/>
  <c r="AN103" i="16"/>
  <c r="AO103" i="16"/>
  <c r="AP103" i="16"/>
  <c r="AQ103" i="16"/>
  <c r="AR103" i="16"/>
  <c r="AS103" i="16"/>
  <c r="AT103" i="16"/>
  <c r="AU103" i="16"/>
  <c r="AV103" i="16"/>
  <c r="AW103" i="16"/>
  <c r="AX103" i="16"/>
  <c r="AY103" i="16"/>
  <c r="AZ103" i="16"/>
  <c r="BA103" i="16"/>
  <c r="BB103" i="16"/>
  <c r="AJ104" i="16"/>
  <c r="AK104" i="16"/>
  <c r="AL104" i="16"/>
  <c r="AM104" i="16"/>
  <c r="AN104" i="16"/>
  <c r="AO104" i="16"/>
  <c r="AP104" i="16"/>
  <c r="AQ104" i="16"/>
  <c r="AR104" i="16"/>
  <c r="AS104" i="16"/>
  <c r="AT104" i="16"/>
  <c r="AU104" i="16"/>
  <c r="AV104" i="16"/>
  <c r="AW104" i="16"/>
  <c r="AX104" i="16"/>
  <c r="AY104" i="16"/>
  <c r="AZ104" i="16"/>
  <c r="BA104" i="16"/>
  <c r="BB104" i="16"/>
  <c r="AJ105" i="16"/>
  <c r="AK105" i="16"/>
  <c r="AL105" i="16"/>
  <c r="AM105" i="16"/>
  <c r="AN105" i="16"/>
  <c r="AO105" i="16"/>
  <c r="AP105" i="16"/>
  <c r="AQ105" i="16"/>
  <c r="AR105" i="16"/>
  <c r="AS105" i="16"/>
  <c r="AT105" i="16"/>
  <c r="AU105" i="16"/>
  <c r="AV105" i="16"/>
  <c r="AW105" i="16"/>
  <c r="AX105" i="16"/>
  <c r="AY105" i="16"/>
  <c r="AZ105" i="16"/>
  <c r="BA105" i="16"/>
  <c r="BB105" i="16"/>
  <c r="AJ106" i="16"/>
  <c r="AK106" i="16"/>
  <c r="AL106" i="16"/>
  <c r="AM106" i="16"/>
  <c r="AN106" i="16"/>
  <c r="AO106" i="16"/>
  <c r="AP106" i="16"/>
  <c r="AQ106" i="16"/>
  <c r="AR106" i="16"/>
  <c r="AS106" i="16"/>
  <c r="AT106" i="16"/>
  <c r="AU106" i="16"/>
  <c r="AV106" i="16"/>
  <c r="AW106" i="16"/>
  <c r="AX106" i="16"/>
  <c r="AY106" i="16"/>
  <c r="AZ106" i="16"/>
  <c r="BA106" i="16"/>
  <c r="BB106" i="16"/>
  <c r="AJ107" i="16"/>
  <c r="AK107" i="16"/>
  <c r="AL107" i="16"/>
  <c r="AM107" i="16"/>
  <c r="AN107" i="16"/>
  <c r="AO107" i="16"/>
  <c r="AP107" i="16"/>
  <c r="AQ107" i="16"/>
  <c r="AR107" i="16"/>
  <c r="AS107" i="16"/>
  <c r="AT107" i="16"/>
  <c r="AU107" i="16"/>
  <c r="AV107" i="16"/>
  <c r="AW107" i="16"/>
  <c r="AX107" i="16"/>
  <c r="AY107" i="16"/>
  <c r="AZ107" i="16"/>
  <c r="BA107" i="16"/>
  <c r="BB107" i="16"/>
  <c r="AJ108" i="16"/>
  <c r="AK108" i="16"/>
  <c r="AL108" i="16"/>
  <c r="AM108" i="16"/>
  <c r="AN108" i="16"/>
  <c r="AO108" i="16"/>
  <c r="AP108" i="16"/>
  <c r="AQ108" i="16"/>
  <c r="AR108" i="16"/>
  <c r="AS108" i="16"/>
  <c r="AT108" i="16"/>
  <c r="AU108" i="16"/>
  <c r="AV108" i="16"/>
  <c r="AW108" i="16"/>
  <c r="AX108" i="16"/>
  <c r="AY108" i="16"/>
  <c r="AZ108" i="16"/>
  <c r="BA108" i="16"/>
  <c r="BB108" i="16"/>
  <c r="AJ109" i="16"/>
  <c r="AK109" i="16"/>
  <c r="AL109" i="16"/>
  <c r="AM109" i="16"/>
  <c r="AN109" i="16"/>
  <c r="AO109" i="16"/>
  <c r="AP109" i="16"/>
  <c r="AQ109" i="16"/>
  <c r="AR109" i="16"/>
  <c r="AS109" i="16"/>
  <c r="AT109" i="16"/>
  <c r="AU109" i="16"/>
  <c r="AV109" i="16"/>
  <c r="AW109" i="16"/>
  <c r="AX109" i="16"/>
  <c r="AY109" i="16"/>
  <c r="AZ109" i="16"/>
  <c r="BA109" i="16"/>
  <c r="BB109" i="16"/>
  <c r="AJ110" i="16"/>
  <c r="AK110" i="16"/>
  <c r="AL110" i="16"/>
  <c r="AM110" i="16"/>
  <c r="AN110" i="16"/>
  <c r="AO110" i="16"/>
  <c r="AP110" i="16"/>
  <c r="AQ110" i="16"/>
  <c r="AR110" i="16"/>
  <c r="AS110" i="16"/>
  <c r="AT110" i="16"/>
  <c r="AU110" i="16"/>
  <c r="AV110" i="16"/>
  <c r="AW110" i="16"/>
  <c r="AX110" i="16"/>
  <c r="AY110" i="16"/>
  <c r="AZ110" i="16"/>
  <c r="BA110" i="16"/>
  <c r="BB110" i="16"/>
  <c r="AJ111" i="16"/>
  <c r="AK111" i="16"/>
  <c r="AL111" i="16"/>
  <c r="AM111" i="16"/>
  <c r="AN111" i="16"/>
  <c r="AO111" i="16"/>
  <c r="AP111" i="16"/>
  <c r="AQ111" i="16"/>
  <c r="AR111" i="16"/>
  <c r="AS111" i="16"/>
  <c r="AT111" i="16"/>
  <c r="AU111" i="16"/>
  <c r="AV111" i="16"/>
  <c r="AW111" i="16"/>
  <c r="AX111" i="16"/>
  <c r="AY111" i="16"/>
  <c r="AZ111" i="16"/>
  <c r="BA111" i="16"/>
  <c r="BB111" i="16"/>
  <c r="AJ112" i="16"/>
  <c r="AK112" i="16"/>
  <c r="AL112" i="16"/>
  <c r="AM112" i="16"/>
  <c r="AN112" i="16"/>
  <c r="AO112" i="16"/>
  <c r="AP112" i="16"/>
  <c r="AQ112" i="16"/>
  <c r="AR112" i="16"/>
  <c r="AS112" i="16"/>
  <c r="AT112" i="16"/>
  <c r="AU112" i="16"/>
  <c r="AV112" i="16"/>
  <c r="AW112" i="16"/>
  <c r="AX112" i="16"/>
  <c r="AY112" i="16"/>
  <c r="AZ112" i="16"/>
  <c r="BA112" i="16"/>
  <c r="BB112" i="16"/>
  <c r="AJ113" i="16"/>
  <c r="AK113" i="16"/>
  <c r="AL113" i="16"/>
  <c r="AM113" i="16"/>
  <c r="AN113" i="16"/>
  <c r="AO113" i="16"/>
  <c r="AP113" i="16"/>
  <c r="AQ113" i="16"/>
  <c r="AR113" i="16"/>
  <c r="AS113" i="16"/>
  <c r="AT113" i="16"/>
  <c r="AU113" i="16"/>
  <c r="AV113" i="16"/>
  <c r="AW113" i="16"/>
  <c r="AX113" i="16"/>
  <c r="AY113" i="16"/>
  <c r="AZ113" i="16"/>
  <c r="BA113" i="16"/>
  <c r="BB113" i="16"/>
  <c r="AJ114" i="16"/>
  <c r="AK114" i="16"/>
  <c r="AL114" i="16"/>
  <c r="AM114" i="16"/>
  <c r="AN114" i="16"/>
  <c r="AO114" i="16"/>
  <c r="AP114" i="16"/>
  <c r="AQ114" i="16"/>
  <c r="AR114" i="16"/>
  <c r="AS114" i="16"/>
  <c r="AT114" i="16"/>
  <c r="AU114" i="16"/>
  <c r="AV114" i="16"/>
  <c r="AW114" i="16"/>
  <c r="AX114" i="16"/>
  <c r="AY114" i="16"/>
  <c r="AZ114" i="16"/>
  <c r="BA114" i="16"/>
  <c r="BB114" i="16"/>
  <c r="AJ115" i="16"/>
  <c r="AK115" i="16"/>
  <c r="AL115" i="16"/>
  <c r="AM115" i="16"/>
  <c r="AN115" i="16"/>
  <c r="AO115" i="16"/>
  <c r="AP115" i="16"/>
  <c r="AQ115" i="16"/>
  <c r="AR115" i="16"/>
  <c r="AS115" i="16"/>
  <c r="AT115" i="16"/>
  <c r="AU115" i="16"/>
  <c r="AV115" i="16"/>
  <c r="AW115" i="16"/>
  <c r="AX115" i="16"/>
  <c r="AY115" i="16"/>
  <c r="AZ115" i="16"/>
  <c r="BA115" i="16"/>
  <c r="BB115" i="16"/>
  <c r="AJ116" i="16"/>
  <c r="AK116" i="16"/>
  <c r="AL116" i="16"/>
  <c r="AM116" i="16"/>
  <c r="AN116" i="16"/>
  <c r="AO116" i="16"/>
  <c r="AP116" i="16"/>
  <c r="AQ116" i="16"/>
  <c r="AR116" i="16"/>
  <c r="AS116" i="16"/>
  <c r="AT116" i="16"/>
  <c r="AU116" i="16"/>
  <c r="AV116" i="16"/>
  <c r="AW116" i="16"/>
  <c r="AX116" i="16"/>
  <c r="AY116" i="16"/>
  <c r="AZ116" i="16"/>
  <c r="BA116" i="16"/>
  <c r="BB116" i="16"/>
  <c r="AJ117" i="16"/>
  <c r="AK117" i="16"/>
  <c r="AL117" i="16"/>
  <c r="AM117" i="16"/>
  <c r="AN117" i="16"/>
  <c r="AO117" i="16"/>
  <c r="AP117" i="16"/>
  <c r="AQ117" i="16"/>
  <c r="AR117" i="16"/>
  <c r="AS117" i="16"/>
  <c r="AT117" i="16"/>
  <c r="AU117" i="16"/>
  <c r="AV117" i="16"/>
  <c r="AW117" i="16"/>
  <c r="AX117" i="16"/>
  <c r="AY117" i="16"/>
  <c r="AZ117" i="16"/>
  <c r="BA117" i="16"/>
  <c r="BB117" i="16"/>
  <c r="AJ118" i="16"/>
  <c r="AK118" i="16"/>
  <c r="AL118" i="16"/>
  <c r="AM118" i="16"/>
  <c r="AN118" i="16"/>
  <c r="AO118" i="16"/>
  <c r="AP118" i="16"/>
  <c r="AQ118" i="16"/>
  <c r="AR118" i="16"/>
  <c r="AS118" i="16"/>
  <c r="AT118" i="16"/>
  <c r="AU118" i="16"/>
  <c r="AV118" i="16"/>
  <c r="AW118" i="16"/>
  <c r="AX118" i="16"/>
  <c r="AY118" i="16"/>
  <c r="AZ118" i="16"/>
  <c r="BA118" i="16"/>
  <c r="BB118" i="16"/>
  <c r="AJ119" i="16"/>
  <c r="AK119" i="16"/>
  <c r="AL119" i="16"/>
  <c r="AM119" i="16"/>
  <c r="AN119" i="16"/>
  <c r="AO119" i="16"/>
  <c r="AP119" i="16"/>
  <c r="AQ119" i="16"/>
  <c r="AR119" i="16"/>
  <c r="AS119" i="16"/>
  <c r="AT119" i="16"/>
  <c r="AU119" i="16"/>
  <c r="AV119" i="16"/>
  <c r="AW119" i="16"/>
  <c r="AX119" i="16"/>
  <c r="AY119" i="16"/>
  <c r="AZ119" i="16"/>
  <c r="BA119" i="16"/>
  <c r="BB119" i="16"/>
  <c r="AJ120" i="16"/>
  <c r="AK120" i="16"/>
  <c r="AL120" i="16"/>
  <c r="AM120" i="16"/>
  <c r="AN120" i="16"/>
  <c r="AO120" i="16"/>
  <c r="AP120" i="16"/>
  <c r="AQ120" i="16"/>
  <c r="AR120" i="16"/>
  <c r="AS120" i="16"/>
  <c r="AT120" i="16"/>
  <c r="AU120" i="16"/>
  <c r="AV120" i="16"/>
  <c r="AW120" i="16"/>
  <c r="AX120" i="16"/>
  <c r="AY120" i="16"/>
  <c r="AZ120" i="16"/>
  <c r="BA120" i="16"/>
  <c r="BB120" i="16"/>
  <c r="AJ121" i="16"/>
  <c r="AK121" i="16"/>
  <c r="AL121" i="16"/>
  <c r="AM121" i="16"/>
  <c r="AN121" i="16"/>
  <c r="AO121" i="16"/>
  <c r="AP121" i="16"/>
  <c r="AQ121" i="16"/>
  <c r="AR121" i="16"/>
  <c r="AS121" i="16"/>
  <c r="AT121" i="16"/>
  <c r="AU121" i="16"/>
  <c r="AV121" i="16"/>
  <c r="AW121" i="16"/>
  <c r="AX121" i="16"/>
  <c r="AY121" i="16"/>
  <c r="AZ121" i="16"/>
  <c r="BA121" i="16"/>
  <c r="BB121" i="16"/>
  <c r="AJ122" i="16"/>
  <c r="AK122" i="16"/>
  <c r="AL122" i="16"/>
  <c r="AM122" i="16"/>
  <c r="AN122" i="16"/>
  <c r="AO122" i="16"/>
  <c r="AP122" i="16"/>
  <c r="AQ122" i="16"/>
  <c r="AR122" i="16"/>
  <c r="AS122" i="16"/>
  <c r="AT122" i="16"/>
  <c r="AU122" i="16"/>
  <c r="AV122" i="16"/>
  <c r="AW122" i="16"/>
  <c r="AX122" i="16"/>
  <c r="AY122" i="16"/>
  <c r="AZ122" i="16"/>
  <c r="BA122" i="16"/>
  <c r="BB122" i="16"/>
  <c r="AJ123" i="16"/>
  <c r="AK123" i="16"/>
  <c r="AL123" i="16"/>
  <c r="AM123" i="16"/>
  <c r="AN123" i="16"/>
  <c r="AO123" i="16"/>
  <c r="AP123" i="16"/>
  <c r="AQ123" i="16"/>
  <c r="AR123" i="16"/>
  <c r="AS123" i="16"/>
  <c r="AT123" i="16"/>
  <c r="AU123" i="16"/>
  <c r="AV123" i="16"/>
  <c r="AW123" i="16"/>
  <c r="AX123" i="16"/>
  <c r="AY123" i="16"/>
  <c r="AZ123" i="16"/>
  <c r="BA123" i="16"/>
  <c r="BB123" i="16"/>
  <c r="AJ124" i="16"/>
  <c r="AK124" i="16"/>
  <c r="AL124" i="16"/>
  <c r="AM124" i="16"/>
  <c r="AN124" i="16"/>
  <c r="AO124" i="16"/>
  <c r="AP124" i="16"/>
  <c r="AQ124" i="16"/>
  <c r="AR124" i="16"/>
  <c r="AS124" i="16"/>
  <c r="AT124" i="16"/>
  <c r="AU124" i="16"/>
  <c r="AV124" i="16"/>
  <c r="AW124" i="16"/>
  <c r="AX124" i="16"/>
  <c r="AY124" i="16"/>
  <c r="AZ124" i="16"/>
  <c r="BA124" i="16"/>
  <c r="BB124" i="16"/>
  <c r="AJ125" i="16"/>
  <c r="AK125" i="16"/>
  <c r="AL125" i="16"/>
  <c r="AM125" i="16"/>
  <c r="AN125" i="16"/>
  <c r="AO125" i="16"/>
  <c r="AP125" i="16"/>
  <c r="AQ125" i="16"/>
  <c r="AR125" i="16"/>
  <c r="AS125" i="16"/>
  <c r="AT125" i="16"/>
  <c r="AU125" i="16"/>
  <c r="AV125" i="16"/>
  <c r="AW125" i="16"/>
  <c r="AX125" i="16"/>
  <c r="AY125" i="16"/>
  <c r="AZ125" i="16"/>
  <c r="BA125" i="16"/>
  <c r="BB125" i="16"/>
  <c r="AJ126" i="16"/>
  <c r="AK126" i="16"/>
  <c r="AL126" i="16"/>
  <c r="AM126" i="16"/>
  <c r="AN126" i="16"/>
  <c r="AO126" i="16"/>
  <c r="AP126" i="16"/>
  <c r="AQ126" i="16"/>
  <c r="AR126" i="16"/>
  <c r="AS126" i="16"/>
  <c r="AT126" i="16"/>
  <c r="AU126" i="16"/>
  <c r="AV126" i="16"/>
  <c r="AW126" i="16"/>
  <c r="AX126" i="16"/>
  <c r="AY126" i="16"/>
  <c r="AZ126" i="16"/>
  <c r="BA126" i="16"/>
  <c r="BB126" i="16"/>
  <c r="AJ127" i="16"/>
  <c r="AK127" i="16"/>
  <c r="AL127" i="16"/>
  <c r="AM127" i="16"/>
  <c r="AN127" i="16"/>
  <c r="AO127" i="16"/>
  <c r="AP127" i="16"/>
  <c r="AQ127" i="16"/>
  <c r="AR127" i="16"/>
  <c r="AS127" i="16"/>
  <c r="AT127" i="16"/>
  <c r="AU127" i="16"/>
  <c r="AV127" i="16"/>
  <c r="AW127" i="16"/>
  <c r="AX127" i="16"/>
  <c r="AY127" i="16"/>
  <c r="AZ127" i="16"/>
  <c r="BA127" i="16"/>
  <c r="BB127" i="16"/>
  <c r="AJ128" i="16"/>
  <c r="AK128" i="16"/>
  <c r="AL128" i="16"/>
  <c r="AM128" i="16"/>
  <c r="AN128" i="16"/>
  <c r="AO128" i="16"/>
  <c r="AP128" i="16"/>
  <c r="AQ128" i="16"/>
  <c r="AR128" i="16"/>
  <c r="AS128" i="16"/>
  <c r="AT128" i="16"/>
  <c r="AU128" i="16"/>
  <c r="AV128" i="16"/>
  <c r="AW128" i="16"/>
  <c r="AX128" i="16"/>
  <c r="AY128" i="16"/>
  <c r="AZ128" i="16"/>
  <c r="BA128" i="16"/>
  <c r="BB128" i="16"/>
  <c r="AJ129" i="16"/>
  <c r="AK129" i="16"/>
  <c r="AL129" i="16"/>
  <c r="AM129" i="16"/>
  <c r="AN129" i="16"/>
  <c r="AO129" i="16"/>
  <c r="AP129" i="16"/>
  <c r="AQ129" i="16"/>
  <c r="AR129" i="16"/>
  <c r="AS129" i="16"/>
  <c r="AT129" i="16"/>
  <c r="AU129" i="16"/>
  <c r="AV129" i="16"/>
  <c r="AW129" i="16"/>
  <c r="AX129" i="16"/>
  <c r="AY129" i="16"/>
  <c r="AZ129" i="16"/>
  <c r="BA129" i="16"/>
  <c r="BB129" i="16"/>
  <c r="AJ130" i="16"/>
  <c r="AK130" i="16"/>
  <c r="AL130" i="16"/>
  <c r="AM130" i="16"/>
  <c r="AN130" i="16"/>
  <c r="AO130" i="16"/>
  <c r="AP130" i="16"/>
  <c r="AQ130" i="16"/>
  <c r="AR130" i="16"/>
  <c r="AS130" i="16"/>
  <c r="AT130" i="16"/>
  <c r="AU130" i="16"/>
  <c r="AV130" i="16"/>
  <c r="AW130" i="16"/>
  <c r="AX130" i="16"/>
  <c r="AY130" i="16"/>
  <c r="AZ130" i="16"/>
  <c r="BA130" i="16"/>
  <c r="BB130" i="16"/>
  <c r="AJ131" i="16"/>
  <c r="AK131" i="16"/>
  <c r="AL131" i="16"/>
  <c r="AM131" i="16"/>
  <c r="AN131" i="16"/>
  <c r="AO131" i="16"/>
  <c r="AP131" i="16"/>
  <c r="AQ131" i="16"/>
  <c r="AR131" i="16"/>
  <c r="AS131" i="16"/>
  <c r="AT131" i="16"/>
  <c r="AU131" i="16"/>
  <c r="AV131" i="16"/>
  <c r="AW131" i="16"/>
  <c r="AX131" i="16"/>
  <c r="AY131" i="16"/>
  <c r="AZ131" i="16"/>
  <c r="BA131" i="16"/>
  <c r="BB131" i="16"/>
  <c r="AJ132" i="16"/>
  <c r="AK132" i="16"/>
  <c r="AL132" i="16"/>
  <c r="AM132" i="16"/>
  <c r="AN132" i="16"/>
  <c r="AO132" i="16"/>
  <c r="AP132" i="16"/>
  <c r="AQ132" i="16"/>
  <c r="AR132" i="16"/>
  <c r="AS132" i="16"/>
  <c r="AT132" i="16"/>
  <c r="AU132" i="16"/>
  <c r="AV132" i="16"/>
  <c r="AW132" i="16"/>
  <c r="AX132" i="16"/>
  <c r="AY132" i="16"/>
  <c r="AZ132" i="16"/>
  <c r="BA132" i="16"/>
  <c r="BB132" i="16"/>
  <c r="AJ133" i="16"/>
  <c r="AK133" i="16"/>
  <c r="AL133" i="16"/>
  <c r="AM133" i="16"/>
  <c r="AN133" i="16"/>
  <c r="AO133" i="16"/>
  <c r="AP133" i="16"/>
  <c r="AQ133" i="16"/>
  <c r="AR133" i="16"/>
  <c r="AS133" i="16"/>
  <c r="AT133" i="16"/>
  <c r="AU133" i="16"/>
  <c r="AV133" i="16"/>
  <c r="AW133" i="16"/>
  <c r="AX133" i="16"/>
  <c r="AY133" i="16"/>
  <c r="AZ133" i="16"/>
  <c r="BA133" i="16"/>
  <c r="BB133" i="16"/>
  <c r="AJ134" i="16"/>
  <c r="AK134" i="16"/>
  <c r="AL134" i="16"/>
  <c r="AM134" i="16"/>
  <c r="AN134" i="16"/>
  <c r="AO134" i="16"/>
  <c r="AP134" i="16"/>
  <c r="AQ134" i="16"/>
  <c r="AR134" i="16"/>
  <c r="AS134" i="16"/>
  <c r="AT134" i="16"/>
  <c r="AU134" i="16"/>
  <c r="AV134" i="16"/>
  <c r="AW134" i="16"/>
  <c r="AX134" i="16"/>
  <c r="AY134" i="16"/>
  <c r="AZ134" i="16"/>
  <c r="BA134" i="16"/>
  <c r="BB134" i="16"/>
  <c r="AJ135" i="16"/>
  <c r="AK135" i="16"/>
  <c r="AL135" i="16"/>
  <c r="AM135" i="16"/>
  <c r="AN135" i="16"/>
  <c r="AO135" i="16"/>
  <c r="AP135" i="16"/>
  <c r="AQ135" i="16"/>
  <c r="AR135" i="16"/>
  <c r="AS135" i="16"/>
  <c r="AT135" i="16"/>
  <c r="AU135" i="16"/>
  <c r="AV135" i="16"/>
  <c r="AW135" i="16"/>
  <c r="AX135" i="16"/>
  <c r="AY135" i="16"/>
  <c r="AZ135" i="16"/>
  <c r="BA135" i="16"/>
  <c r="BB135" i="16"/>
  <c r="AJ136" i="16"/>
  <c r="AK136" i="16"/>
  <c r="AL136" i="16"/>
  <c r="AM136" i="16"/>
  <c r="AN136" i="16"/>
  <c r="AO136" i="16"/>
  <c r="AP136" i="16"/>
  <c r="AQ136" i="16"/>
  <c r="AR136" i="16"/>
  <c r="AS136" i="16"/>
  <c r="AT136" i="16"/>
  <c r="AU136" i="16"/>
  <c r="AV136" i="16"/>
  <c r="AW136" i="16"/>
  <c r="AX136" i="16"/>
  <c r="AY136" i="16"/>
  <c r="AZ136" i="16"/>
  <c r="BA136" i="16"/>
  <c r="BB136" i="16"/>
  <c r="AJ137" i="16"/>
  <c r="AK137" i="16"/>
  <c r="AL137" i="16"/>
  <c r="AM137" i="16"/>
  <c r="AN137" i="16"/>
  <c r="AO137" i="16"/>
  <c r="AP137" i="16"/>
  <c r="AQ137" i="16"/>
  <c r="AR137" i="16"/>
  <c r="AS137" i="16"/>
  <c r="AT137" i="16"/>
  <c r="AU137" i="16"/>
  <c r="AV137" i="16"/>
  <c r="AW137" i="16"/>
  <c r="AX137" i="16"/>
  <c r="AY137" i="16"/>
  <c r="AZ137" i="16"/>
  <c r="BA137" i="16"/>
  <c r="BB137" i="16"/>
  <c r="AJ138" i="16"/>
  <c r="AK138" i="16"/>
  <c r="AL138" i="16"/>
  <c r="AM138" i="16"/>
  <c r="AN138" i="16"/>
  <c r="AO138" i="16"/>
  <c r="AP138" i="16"/>
  <c r="AQ138" i="16"/>
  <c r="AR138" i="16"/>
  <c r="AS138" i="16"/>
  <c r="AT138" i="16"/>
  <c r="AU138" i="16"/>
  <c r="AV138" i="16"/>
  <c r="AW138" i="16"/>
  <c r="AX138" i="16"/>
  <c r="AY138" i="16"/>
  <c r="AZ138" i="16"/>
  <c r="BA138" i="16"/>
  <c r="BB138" i="16"/>
  <c r="AI4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20" i="16"/>
  <c r="AI21" i="16"/>
  <c r="AI22" i="16"/>
  <c r="AI23" i="16"/>
  <c r="AI24" i="16"/>
  <c r="AI25" i="16"/>
  <c r="AI26" i="16"/>
  <c r="AI27" i="16"/>
  <c r="AI28" i="16"/>
  <c r="AI29" i="16"/>
  <c r="AI30" i="16"/>
  <c r="AI31" i="16"/>
  <c r="AI32" i="16"/>
  <c r="AI33" i="16"/>
  <c r="AI34" i="16"/>
  <c r="AI35" i="16"/>
  <c r="AI36" i="16"/>
  <c r="AI37" i="16"/>
  <c r="AI38" i="16"/>
  <c r="AI39" i="16"/>
  <c r="AI40" i="16"/>
  <c r="AI41" i="16"/>
  <c r="AI42" i="16"/>
  <c r="AI43" i="16"/>
  <c r="AI44" i="16"/>
  <c r="AI45" i="16"/>
  <c r="AI46" i="16"/>
  <c r="AI47" i="16"/>
  <c r="AI48" i="16"/>
  <c r="AI49" i="16"/>
  <c r="AI50" i="16"/>
  <c r="AI51" i="16"/>
  <c r="AI52" i="16"/>
  <c r="AI53" i="16"/>
  <c r="AI54" i="16"/>
  <c r="AI55" i="16"/>
  <c r="AI56" i="16"/>
  <c r="AI57" i="16"/>
  <c r="AI58" i="16"/>
  <c r="AI59" i="16"/>
  <c r="AI60" i="16"/>
  <c r="AI61" i="16"/>
  <c r="AI62" i="16"/>
  <c r="AI63" i="16"/>
  <c r="AI64" i="16"/>
  <c r="AI65" i="16"/>
  <c r="AI66" i="16"/>
  <c r="AI67" i="16"/>
  <c r="AI68" i="16"/>
  <c r="AI69" i="16"/>
  <c r="AI70" i="16"/>
  <c r="AI71" i="16"/>
  <c r="AI72" i="16"/>
  <c r="AI73" i="16"/>
  <c r="AI74" i="16"/>
  <c r="AI75" i="16"/>
  <c r="AI76" i="16"/>
  <c r="AI77" i="16"/>
  <c r="AI78" i="16"/>
  <c r="AI79" i="16"/>
  <c r="AI80" i="16"/>
  <c r="AI81" i="16"/>
  <c r="AI82" i="16"/>
  <c r="AI83" i="16"/>
  <c r="AI84" i="16"/>
  <c r="AI85" i="16"/>
  <c r="AI86" i="16"/>
  <c r="AI87" i="16"/>
  <c r="AI88" i="16"/>
  <c r="AI89" i="16"/>
  <c r="AI90" i="16"/>
  <c r="AI91" i="16"/>
  <c r="AI92" i="16"/>
  <c r="AI93" i="16"/>
  <c r="AI94" i="16"/>
  <c r="AI95" i="16"/>
  <c r="AI96" i="16"/>
  <c r="AI97" i="16"/>
  <c r="AI98" i="16"/>
  <c r="AI99" i="16"/>
  <c r="AI100" i="16"/>
  <c r="AI101" i="16"/>
  <c r="AI102" i="16"/>
  <c r="AI103" i="16"/>
  <c r="AI104" i="16"/>
  <c r="AI105" i="16"/>
  <c r="AI106" i="16"/>
  <c r="AI107" i="16"/>
  <c r="AI108" i="16"/>
  <c r="AI109" i="16"/>
  <c r="AI110" i="16"/>
  <c r="AI111" i="16"/>
  <c r="AI112" i="16"/>
  <c r="AI113" i="16"/>
  <c r="AI114" i="16"/>
  <c r="AI115" i="16"/>
  <c r="AI116" i="16"/>
  <c r="AI117" i="16"/>
  <c r="AI118" i="16"/>
  <c r="AI119" i="16"/>
  <c r="AI120" i="16"/>
  <c r="AI121" i="16"/>
  <c r="AI122" i="16"/>
  <c r="AI123" i="16"/>
  <c r="AI124" i="16"/>
  <c r="AI125" i="16"/>
  <c r="AI126" i="16"/>
  <c r="AI127" i="16"/>
  <c r="AI128" i="16"/>
  <c r="AI129" i="16"/>
  <c r="AI130" i="16"/>
  <c r="AI131" i="16"/>
  <c r="AI132" i="16"/>
  <c r="AI133" i="16"/>
  <c r="AI134" i="16"/>
  <c r="AI135" i="16"/>
  <c r="AI136" i="16"/>
  <c r="AI137" i="16"/>
  <c r="AI138" i="16"/>
  <c r="AI3" i="16"/>
  <c r="H138" i="14"/>
  <c r="G138" i="14"/>
  <c r="F138" i="14"/>
  <c r="H137" i="14"/>
  <c r="G137" i="14"/>
  <c r="F137" i="14"/>
  <c r="H136" i="14"/>
  <c r="G136" i="14"/>
  <c r="F136" i="14"/>
  <c r="H135" i="14"/>
  <c r="G135" i="14"/>
  <c r="F135" i="14"/>
  <c r="H134" i="14"/>
  <c r="G134" i="14"/>
  <c r="F134" i="14"/>
  <c r="H133" i="14"/>
  <c r="G133" i="14"/>
  <c r="F133" i="14"/>
  <c r="H132" i="14"/>
  <c r="G132" i="14"/>
  <c r="F132" i="14"/>
  <c r="H131" i="14"/>
  <c r="G131" i="14"/>
  <c r="F131" i="14"/>
  <c r="H130" i="14"/>
  <c r="G130" i="14"/>
  <c r="F130" i="14"/>
  <c r="H129" i="14"/>
  <c r="G129" i="14"/>
  <c r="F129" i="14"/>
  <c r="H128" i="14"/>
  <c r="G128" i="14"/>
  <c r="F128" i="14"/>
  <c r="H127" i="14"/>
  <c r="G127" i="14"/>
  <c r="F127" i="14"/>
  <c r="H126" i="14"/>
  <c r="G126" i="14"/>
  <c r="F126" i="14"/>
  <c r="H125" i="14"/>
  <c r="G125" i="14"/>
  <c r="F125" i="14"/>
  <c r="H124" i="14"/>
  <c r="G124" i="14"/>
  <c r="F124" i="14"/>
  <c r="H123" i="14"/>
  <c r="G123" i="14"/>
  <c r="F123" i="14"/>
  <c r="H122" i="14"/>
  <c r="G122" i="14"/>
  <c r="F122" i="14"/>
  <c r="H121" i="14"/>
  <c r="G121" i="14"/>
  <c r="F121" i="14"/>
  <c r="H120" i="14"/>
  <c r="G120" i="14"/>
  <c r="F120" i="14"/>
  <c r="H119" i="14"/>
  <c r="G119" i="14"/>
  <c r="F119" i="14"/>
  <c r="H118" i="14"/>
  <c r="G118" i="14"/>
  <c r="F118" i="14"/>
  <c r="H117" i="14"/>
  <c r="G117" i="14"/>
  <c r="F117" i="14"/>
  <c r="H116" i="14"/>
  <c r="G116" i="14"/>
  <c r="F116" i="14"/>
  <c r="H115" i="14"/>
  <c r="G115" i="14"/>
  <c r="F115" i="14"/>
  <c r="H114" i="14"/>
  <c r="G114" i="14"/>
  <c r="F114" i="14"/>
  <c r="H113" i="14"/>
  <c r="G113" i="14"/>
  <c r="F113" i="14"/>
  <c r="H112" i="14"/>
  <c r="G112" i="14"/>
  <c r="F112" i="14"/>
  <c r="H111" i="14"/>
  <c r="G111" i="14"/>
  <c r="F111" i="14"/>
  <c r="H110" i="14"/>
  <c r="G110" i="14"/>
  <c r="F110" i="14"/>
  <c r="H109" i="14"/>
  <c r="G109" i="14"/>
  <c r="F109" i="14"/>
  <c r="H108" i="14"/>
  <c r="G108" i="14"/>
  <c r="F108" i="14"/>
  <c r="H107" i="14"/>
  <c r="G107" i="14"/>
  <c r="F107" i="14"/>
  <c r="H106" i="14"/>
  <c r="G106" i="14"/>
  <c r="F106" i="14"/>
  <c r="H105" i="14"/>
  <c r="G105" i="14"/>
  <c r="F105" i="14"/>
  <c r="H104" i="14"/>
  <c r="G104" i="14"/>
  <c r="F104" i="14"/>
  <c r="H103" i="14"/>
  <c r="G103" i="14"/>
  <c r="F103" i="14"/>
  <c r="H102" i="14"/>
  <c r="G102" i="14"/>
  <c r="F102" i="14"/>
  <c r="H101" i="14"/>
  <c r="G101" i="14"/>
  <c r="F101" i="14"/>
  <c r="H100" i="14"/>
  <c r="G100" i="14"/>
  <c r="F100" i="14"/>
  <c r="H99" i="14"/>
  <c r="G99" i="14"/>
  <c r="F99" i="14"/>
  <c r="H98" i="14"/>
  <c r="G98" i="14"/>
  <c r="F98" i="14"/>
  <c r="H97" i="14"/>
  <c r="G97" i="14"/>
  <c r="F97" i="14"/>
  <c r="H96" i="14"/>
  <c r="G96" i="14"/>
  <c r="F96" i="14"/>
  <c r="H95" i="14"/>
  <c r="G95" i="14"/>
  <c r="F95" i="14"/>
  <c r="H94" i="14"/>
  <c r="G94" i="14"/>
  <c r="F94" i="14"/>
  <c r="H93" i="14"/>
  <c r="G93" i="14"/>
  <c r="F93" i="14"/>
  <c r="H92" i="14"/>
  <c r="G92" i="14"/>
  <c r="F92" i="14"/>
  <c r="H91" i="14"/>
  <c r="G91" i="14"/>
  <c r="F91" i="14"/>
  <c r="H90" i="14"/>
  <c r="G90" i="14"/>
  <c r="F90" i="14"/>
  <c r="H89" i="14"/>
  <c r="G89" i="14"/>
  <c r="F89" i="14"/>
  <c r="H88" i="14"/>
  <c r="G88" i="14"/>
  <c r="F88" i="14"/>
  <c r="H87" i="14"/>
  <c r="G87" i="14"/>
  <c r="F87" i="14"/>
  <c r="H86" i="14"/>
  <c r="G86" i="14"/>
  <c r="F86" i="14"/>
  <c r="H85" i="14"/>
  <c r="G85" i="14"/>
  <c r="F85" i="14"/>
  <c r="H84" i="14"/>
  <c r="G84" i="14"/>
  <c r="F84" i="14"/>
  <c r="H83" i="14"/>
  <c r="G83" i="14"/>
  <c r="F83" i="14"/>
  <c r="H82" i="14"/>
  <c r="G82" i="14"/>
  <c r="F82" i="14"/>
  <c r="H81" i="14"/>
  <c r="G81" i="14"/>
  <c r="F81" i="14"/>
  <c r="H80" i="14"/>
  <c r="G80" i="14"/>
  <c r="F80" i="14"/>
  <c r="H79" i="14"/>
  <c r="G79" i="14"/>
  <c r="F79" i="14"/>
  <c r="H78" i="14"/>
  <c r="G78" i="14"/>
  <c r="F78" i="14"/>
  <c r="H77" i="14"/>
  <c r="G77" i="14"/>
  <c r="F77" i="14"/>
  <c r="H76" i="14"/>
  <c r="G76" i="14"/>
  <c r="F76" i="14"/>
  <c r="H75" i="14"/>
  <c r="G75" i="14"/>
  <c r="F75" i="14"/>
  <c r="H74" i="14"/>
  <c r="G74" i="14"/>
  <c r="F74" i="14"/>
  <c r="H73" i="14"/>
  <c r="G73" i="14"/>
  <c r="F73" i="14"/>
  <c r="H72" i="14"/>
  <c r="G72" i="14"/>
  <c r="F72" i="14"/>
  <c r="H71" i="14"/>
  <c r="G71" i="14"/>
  <c r="F71" i="14"/>
  <c r="H70" i="14"/>
  <c r="G70" i="14"/>
  <c r="F70" i="14"/>
  <c r="H69" i="14"/>
  <c r="G69" i="14"/>
  <c r="F69" i="14"/>
  <c r="H68" i="14"/>
  <c r="G68" i="14"/>
  <c r="F68" i="14"/>
  <c r="H67" i="14"/>
  <c r="G67" i="14"/>
  <c r="F67" i="14"/>
  <c r="H66" i="14"/>
  <c r="G66" i="14"/>
  <c r="F66" i="14"/>
  <c r="H65" i="14"/>
  <c r="G65" i="14"/>
  <c r="F65" i="14"/>
  <c r="H64" i="14"/>
  <c r="G64" i="14"/>
  <c r="F64" i="14"/>
  <c r="H63" i="14"/>
  <c r="G63" i="14"/>
  <c r="F63" i="14"/>
  <c r="H62" i="14"/>
  <c r="G62" i="14"/>
  <c r="F62" i="14"/>
  <c r="H61" i="14"/>
  <c r="G61" i="14"/>
  <c r="F61" i="14"/>
  <c r="H60" i="14"/>
  <c r="G60" i="14"/>
  <c r="F60" i="14"/>
  <c r="H59" i="14"/>
  <c r="G59" i="14"/>
  <c r="F59" i="14"/>
  <c r="H58" i="14"/>
  <c r="G58" i="14"/>
  <c r="F58" i="14"/>
  <c r="H57" i="14"/>
  <c r="G57" i="14"/>
  <c r="F57" i="14"/>
  <c r="H56" i="14"/>
  <c r="G56" i="14"/>
  <c r="F56" i="14"/>
  <c r="H55" i="14"/>
  <c r="G55" i="14"/>
  <c r="F55" i="14"/>
  <c r="H54" i="14"/>
  <c r="G54" i="14"/>
  <c r="F54" i="14"/>
  <c r="H53" i="14"/>
  <c r="G53" i="14"/>
  <c r="F53" i="14"/>
  <c r="H52" i="14"/>
  <c r="G52" i="14"/>
  <c r="F52" i="14"/>
  <c r="H51" i="14"/>
  <c r="G51" i="14"/>
  <c r="F51" i="14"/>
  <c r="H50" i="14"/>
  <c r="G50" i="14"/>
  <c r="F50" i="14"/>
  <c r="H49" i="14"/>
  <c r="G49" i="14"/>
  <c r="F49" i="14"/>
  <c r="H48" i="14"/>
  <c r="G48" i="14"/>
  <c r="F48" i="14"/>
  <c r="H47" i="14"/>
  <c r="G47" i="14"/>
  <c r="F47" i="14"/>
  <c r="H46" i="14"/>
  <c r="G46" i="14"/>
  <c r="F46" i="14"/>
  <c r="H45" i="14"/>
  <c r="G45" i="14"/>
  <c r="F45" i="14"/>
  <c r="H44" i="14"/>
  <c r="G44" i="14"/>
  <c r="F44" i="14"/>
  <c r="H43" i="14"/>
  <c r="G43" i="14"/>
  <c r="F43" i="14"/>
  <c r="H42" i="14"/>
  <c r="G42" i="14"/>
  <c r="F42" i="14"/>
  <c r="H41" i="14"/>
  <c r="G41" i="14"/>
  <c r="F41" i="14"/>
  <c r="H40" i="14"/>
  <c r="G40" i="14"/>
  <c r="F40" i="14"/>
  <c r="H39" i="14"/>
  <c r="G39" i="14"/>
  <c r="F39" i="14"/>
  <c r="H38" i="14"/>
  <c r="G38" i="14"/>
  <c r="F38" i="14"/>
  <c r="H37" i="14"/>
  <c r="G37" i="14"/>
  <c r="F37" i="14"/>
  <c r="H36" i="14"/>
  <c r="G36" i="14"/>
  <c r="F36" i="14"/>
  <c r="H35" i="14"/>
  <c r="G35" i="14"/>
  <c r="F35" i="14"/>
  <c r="H34" i="14"/>
  <c r="G34" i="14"/>
  <c r="F34" i="14"/>
  <c r="H33" i="14"/>
  <c r="G33" i="14"/>
  <c r="F33" i="14"/>
  <c r="H32" i="14"/>
  <c r="G32" i="14"/>
  <c r="F32" i="14"/>
  <c r="H31" i="14"/>
  <c r="G31" i="14"/>
  <c r="F31" i="14"/>
  <c r="H30" i="14"/>
  <c r="G30" i="14"/>
  <c r="F30" i="14"/>
  <c r="H29" i="14"/>
  <c r="G29" i="14"/>
  <c r="F29" i="14"/>
  <c r="H28" i="14"/>
  <c r="G28" i="14"/>
  <c r="F28" i="14"/>
  <c r="H27" i="14"/>
  <c r="G27" i="14"/>
  <c r="F27" i="14"/>
  <c r="H26" i="14"/>
  <c r="G26" i="14"/>
  <c r="F26" i="14"/>
  <c r="H25" i="14"/>
  <c r="G25" i="14"/>
  <c r="F25" i="14"/>
  <c r="H24" i="14"/>
  <c r="G24" i="14"/>
  <c r="F24" i="14"/>
  <c r="H23" i="14"/>
  <c r="G23" i="14"/>
  <c r="F23" i="14"/>
  <c r="H22" i="14"/>
  <c r="G22" i="14"/>
  <c r="F22" i="14"/>
  <c r="H21" i="14"/>
  <c r="G21" i="14"/>
  <c r="F21" i="14"/>
  <c r="H20" i="14"/>
  <c r="G20" i="14"/>
  <c r="F20" i="14"/>
  <c r="H19" i="14"/>
  <c r="G19" i="14"/>
  <c r="F19" i="14"/>
  <c r="H18" i="14"/>
  <c r="G18" i="14"/>
  <c r="F18" i="14"/>
  <c r="H17" i="14"/>
  <c r="G17" i="14"/>
  <c r="F17" i="14"/>
  <c r="H16" i="14"/>
  <c r="G16" i="14"/>
  <c r="F16" i="14"/>
  <c r="H15" i="14"/>
  <c r="G15" i="14"/>
  <c r="F15" i="14"/>
  <c r="H14" i="14"/>
  <c r="G14" i="14"/>
  <c r="F14" i="14"/>
  <c r="H13" i="14"/>
  <c r="G13" i="14"/>
  <c r="F13" i="14"/>
  <c r="H12" i="14"/>
  <c r="G12" i="14"/>
  <c r="F12" i="14"/>
  <c r="H11" i="14"/>
  <c r="G11" i="14"/>
  <c r="F11" i="14"/>
  <c r="H10" i="14"/>
  <c r="G10" i="14"/>
  <c r="F10" i="14"/>
  <c r="H9" i="14"/>
  <c r="G9" i="14"/>
  <c r="F9" i="14"/>
  <c r="H8" i="14"/>
  <c r="G8" i="14"/>
  <c r="F8" i="14"/>
  <c r="H7" i="14"/>
  <c r="G7" i="14"/>
  <c r="F7" i="14"/>
  <c r="H6" i="14"/>
  <c r="G6" i="14"/>
  <c r="F6" i="14"/>
  <c r="H5" i="14"/>
  <c r="G5" i="14"/>
  <c r="F5" i="14"/>
  <c r="H4" i="14"/>
  <c r="G4" i="14"/>
  <c r="F4" i="14"/>
  <c r="H3" i="14"/>
  <c r="G3" i="14"/>
  <c r="F3" i="14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G12" i="13"/>
  <c r="H12" i="13"/>
  <c r="G13" i="13"/>
  <c r="H13" i="13"/>
  <c r="G14" i="13"/>
  <c r="H14" i="13"/>
  <c r="G15" i="13"/>
  <c r="H15" i="13"/>
  <c r="G16" i="13"/>
  <c r="H16" i="13"/>
  <c r="G17" i="13"/>
  <c r="H17" i="13"/>
  <c r="G18" i="13"/>
  <c r="H18" i="13"/>
  <c r="G19" i="13"/>
  <c r="H19" i="13"/>
  <c r="G20" i="13"/>
  <c r="H20" i="13"/>
  <c r="G21" i="13"/>
  <c r="H21" i="13"/>
  <c r="G22" i="13"/>
  <c r="H22" i="13"/>
  <c r="G23" i="13"/>
  <c r="H23" i="13"/>
  <c r="G24" i="13"/>
  <c r="H24" i="13"/>
  <c r="G25" i="13"/>
  <c r="H25" i="13"/>
  <c r="G26" i="13"/>
  <c r="H26" i="13"/>
  <c r="G27" i="13"/>
  <c r="H27" i="13"/>
  <c r="G28" i="13"/>
  <c r="H28" i="13"/>
  <c r="G29" i="13"/>
  <c r="H29" i="13"/>
  <c r="G30" i="13"/>
  <c r="H30" i="13"/>
  <c r="G31" i="13"/>
  <c r="H31" i="13"/>
  <c r="G32" i="13"/>
  <c r="H32" i="13"/>
  <c r="G33" i="13"/>
  <c r="H33" i="13"/>
  <c r="G34" i="13"/>
  <c r="H34" i="13"/>
  <c r="G35" i="13"/>
  <c r="H35" i="13"/>
  <c r="G36" i="13"/>
  <c r="H36" i="13"/>
  <c r="G37" i="13"/>
  <c r="H37" i="13"/>
  <c r="G38" i="13"/>
  <c r="H38" i="13"/>
  <c r="G39" i="13"/>
  <c r="H39" i="13"/>
  <c r="G40" i="13"/>
  <c r="H40" i="13"/>
  <c r="G41" i="13"/>
  <c r="H41" i="13"/>
  <c r="G42" i="13"/>
  <c r="H42" i="13"/>
  <c r="G43" i="13"/>
  <c r="H43" i="13"/>
  <c r="G44" i="13"/>
  <c r="H44" i="13"/>
  <c r="G45" i="13"/>
  <c r="H45" i="13"/>
  <c r="G46" i="13"/>
  <c r="H46" i="13"/>
  <c r="G47" i="13"/>
  <c r="H47" i="13"/>
  <c r="G48" i="13"/>
  <c r="H48" i="13"/>
  <c r="G49" i="13"/>
  <c r="H49" i="13"/>
  <c r="G50" i="13"/>
  <c r="H50" i="13"/>
  <c r="G51" i="13"/>
  <c r="H51" i="13"/>
  <c r="G52" i="13"/>
  <c r="H52" i="13"/>
  <c r="G53" i="13"/>
  <c r="H53" i="13"/>
  <c r="G54" i="13"/>
  <c r="H54" i="13"/>
  <c r="G55" i="13"/>
  <c r="H55" i="13"/>
  <c r="G56" i="13"/>
  <c r="H56" i="13"/>
  <c r="G57" i="13"/>
  <c r="H57" i="13"/>
  <c r="G58" i="13"/>
  <c r="H58" i="13"/>
  <c r="G59" i="13"/>
  <c r="H59" i="13"/>
  <c r="G60" i="13"/>
  <c r="H60" i="13"/>
  <c r="G61" i="13"/>
  <c r="H61" i="13"/>
  <c r="G62" i="13"/>
  <c r="H62" i="13"/>
  <c r="G63" i="13"/>
  <c r="H63" i="13"/>
  <c r="G64" i="13"/>
  <c r="H64" i="13"/>
  <c r="G65" i="13"/>
  <c r="H65" i="13"/>
  <c r="G66" i="13"/>
  <c r="H66" i="13"/>
  <c r="G67" i="13"/>
  <c r="H67" i="13"/>
  <c r="G68" i="13"/>
  <c r="H68" i="13"/>
  <c r="G69" i="13"/>
  <c r="H69" i="13"/>
  <c r="G70" i="13"/>
  <c r="H70" i="13"/>
  <c r="G71" i="13"/>
  <c r="H71" i="13"/>
  <c r="G72" i="13"/>
  <c r="H72" i="13"/>
  <c r="G73" i="13"/>
  <c r="H73" i="13"/>
  <c r="G74" i="13"/>
  <c r="H74" i="13"/>
  <c r="G75" i="13"/>
  <c r="H75" i="13"/>
  <c r="G76" i="13"/>
  <c r="H76" i="13"/>
  <c r="G77" i="13"/>
  <c r="H77" i="13"/>
  <c r="G78" i="13"/>
  <c r="H78" i="13"/>
  <c r="G79" i="13"/>
  <c r="H79" i="13"/>
  <c r="G80" i="13"/>
  <c r="H80" i="13"/>
  <c r="G81" i="13"/>
  <c r="H81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94" i="13"/>
  <c r="H94" i="13"/>
  <c r="G95" i="13"/>
  <c r="H95" i="13"/>
  <c r="G96" i="13"/>
  <c r="H96" i="13"/>
  <c r="G97" i="13"/>
  <c r="H97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06" i="13"/>
  <c r="H106" i="13"/>
  <c r="G107" i="13"/>
  <c r="H107" i="13"/>
  <c r="G108" i="13"/>
  <c r="H108" i="13"/>
  <c r="G109" i="13"/>
  <c r="H109" i="13"/>
  <c r="G110" i="13"/>
  <c r="H110" i="13"/>
  <c r="G111" i="13"/>
  <c r="H111" i="13"/>
  <c r="G112" i="13"/>
  <c r="H112" i="13"/>
  <c r="G113" i="13"/>
  <c r="H113" i="13"/>
  <c r="G114" i="13"/>
  <c r="H114" i="13"/>
  <c r="G115" i="13"/>
  <c r="H115" i="13"/>
  <c r="G116" i="13"/>
  <c r="H116" i="13"/>
  <c r="G117" i="13"/>
  <c r="H117" i="13"/>
  <c r="G118" i="13"/>
  <c r="H118" i="13"/>
  <c r="G119" i="13"/>
  <c r="H119" i="13"/>
  <c r="G120" i="13"/>
  <c r="H120" i="13"/>
  <c r="G121" i="13"/>
  <c r="H121" i="13"/>
  <c r="G122" i="13"/>
  <c r="H122" i="13"/>
  <c r="G123" i="13"/>
  <c r="H123" i="13"/>
  <c r="G124" i="13"/>
  <c r="H124" i="13"/>
  <c r="G125" i="13"/>
  <c r="H125" i="13"/>
  <c r="G126" i="13"/>
  <c r="H126" i="13"/>
  <c r="G127" i="13"/>
  <c r="H127" i="13"/>
  <c r="G128" i="13"/>
  <c r="H128" i="13"/>
  <c r="G129" i="13"/>
  <c r="H129" i="13"/>
  <c r="G130" i="13"/>
  <c r="H130" i="13"/>
  <c r="G131" i="13"/>
  <c r="H131" i="13"/>
  <c r="G132" i="13"/>
  <c r="H132" i="13"/>
  <c r="G133" i="13"/>
  <c r="H133" i="13"/>
  <c r="G134" i="13"/>
  <c r="H134" i="13"/>
  <c r="G135" i="13"/>
  <c r="H135" i="13"/>
  <c r="G136" i="13"/>
  <c r="H136" i="13"/>
  <c r="G137" i="13"/>
  <c r="H137" i="13"/>
  <c r="G138" i="13"/>
  <c r="H138" i="13"/>
  <c r="H3" i="13"/>
  <c r="G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3" i="13"/>
  <c r="Q119" i="9"/>
  <c r="O2" i="8"/>
  <c r="C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W3" i="9"/>
  <c r="X3" i="9"/>
  <c r="Y3" i="9"/>
  <c r="Z3" i="9"/>
  <c r="AA3" i="9"/>
  <c r="AB3" i="9"/>
  <c r="AC3" i="9"/>
  <c r="AD3" i="9"/>
  <c r="AE3" i="9"/>
  <c r="AF3" i="9"/>
  <c r="C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W4" i="9"/>
  <c r="X4" i="9"/>
  <c r="Y4" i="9"/>
  <c r="Z4" i="9"/>
  <c r="AA4" i="9"/>
  <c r="AB4" i="9"/>
  <c r="AC4" i="9"/>
  <c r="AD4" i="9"/>
  <c r="AE4" i="9"/>
  <c r="AF4" i="9"/>
  <c r="C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W5" i="9"/>
  <c r="X5" i="9"/>
  <c r="Y5" i="9"/>
  <c r="Z5" i="9"/>
  <c r="AA5" i="9"/>
  <c r="AB5" i="9"/>
  <c r="AC5" i="9"/>
  <c r="AD5" i="9"/>
  <c r="AE5" i="9"/>
  <c r="AF5" i="9"/>
  <c r="C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W6" i="9"/>
  <c r="X6" i="9"/>
  <c r="Y6" i="9"/>
  <c r="Z6" i="9"/>
  <c r="AA6" i="9"/>
  <c r="AB6" i="9"/>
  <c r="AC6" i="9"/>
  <c r="AD6" i="9"/>
  <c r="AE6" i="9"/>
  <c r="AF6" i="9"/>
  <c r="C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W7" i="9"/>
  <c r="X7" i="9"/>
  <c r="Y7" i="9"/>
  <c r="Z7" i="9"/>
  <c r="AA7" i="9"/>
  <c r="AB7" i="9"/>
  <c r="AC7" i="9"/>
  <c r="AD7" i="9"/>
  <c r="AE7" i="9"/>
  <c r="AF7" i="9"/>
  <c r="C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W8" i="9"/>
  <c r="X8" i="9"/>
  <c r="Y8" i="9"/>
  <c r="Z8" i="9"/>
  <c r="AA8" i="9"/>
  <c r="AB8" i="9"/>
  <c r="AC8" i="9"/>
  <c r="AD8" i="9"/>
  <c r="AE8" i="9"/>
  <c r="AF8" i="9"/>
  <c r="C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W9" i="9"/>
  <c r="X9" i="9"/>
  <c r="Y9" i="9"/>
  <c r="Z9" i="9"/>
  <c r="AA9" i="9"/>
  <c r="AB9" i="9"/>
  <c r="AC9" i="9"/>
  <c r="AD9" i="9"/>
  <c r="AE9" i="9"/>
  <c r="AF9" i="9"/>
  <c r="C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W10" i="9"/>
  <c r="X10" i="9"/>
  <c r="Y10" i="9"/>
  <c r="Z10" i="9"/>
  <c r="AA10" i="9"/>
  <c r="AB10" i="9"/>
  <c r="AC10" i="9"/>
  <c r="AD10" i="9"/>
  <c r="AE10" i="9"/>
  <c r="AF10" i="9"/>
  <c r="C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W11" i="9"/>
  <c r="X11" i="9"/>
  <c r="Y11" i="9"/>
  <c r="Z11" i="9"/>
  <c r="AA11" i="9"/>
  <c r="AB11" i="9"/>
  <c r="AC11" i="9"/>
  <c r="AD11" i="9"/>
  <c r="AE11" i="9"/>
  <c r="AF11" i="9"/>
  <c r="C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W12" i="9"/>
  <c r="X12" i="9"/>
  <c r="Y12" i="9"/>
  <c r="Z12" i="9"/>
  <c r="AA12" i="9"/>
  <c r="AB12" i="9"/>
  <c r="AC12" i="9"/>
  <c r="AD12" i="9"/>
  <c r="AE12" i="9"/>
  <c r="AF12" i="9"/>
  <c r="C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W13" i="9"/>
  <c r="X13" i="9"/>
  <c r="Y13" i="9"/>
  <c r="Z13" i="9"/>
  <c r="AA13" i="9"/>
  <c r="AB13" i="9"/>
  <c r="AC13" i="9"/>
  <c r="AD13" i="9"/>
  <c r="AE13" i="9"/>
  <c r="AF13" i="9"/>
  <c r="C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W14" i="9"/>
  <c r="X14" i="9"/>
  <c r="Y14" i="9"/>
  <c r="Z14" i="9"/>
  <c r="AA14" i="9"/>
  <c r="AB14" i="9"/>
  <c r="AC14" i="9"/>
  <c r="AD14" i="9"/>
  <c r="AE14" i="9"/>
  <c r="AF14" i="9"/>
  <c r="C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W15" i="9"/>
  <c r="X15" i="9"/>
  <c r="Y15" i="9"/>
  <c r="Z15" i="9"/>
  <c r="AA15" i="9"/>
  <c r="AB15" i="9"/>
  <c r="AC15" i="9"/>
  <c r="AD15" i="9"/>
  <c r="AE15" i="9"/>
  <c r="AF15" i="9"/>
  <c r="C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W16" i="9"/>
  <c r="X16" i="9"/>
  <c r="Y16" i="9"/>
  <c r="Z16" i="9"/>
  <c r="AA16" i="9"/>
  <c r="AB16" i="9"/>
  <c r="AC16" i="9"/>
  <c r="AD16" i="9"/>
  <c r="AE16" i="9"/>
  <c r="AF16" i="9"/>
  <c r="C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W17" i="9"/>
  <c r="X17" i="9"/>
  <c r="Y17" i="9"/>
  <c r="Z17" i="9"/>
  <c r="AA17" i="9"/>
  <c r="AB17" i="9"/>
  <c r="AC17" i="9"/>
  <c r="AD17" i="9"/>
  <c r="AE17" i="9"/>
  <c r="AF17" i="9"/>
  <c r="C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W18" i="9"/>
  <c r="X18" i="9"/>
  <c r="Y18" i="9"/>
  <c r="Z18" i="9"/>
  <c r="AA18" i="9"/>
  <c r="AB18" i="9"/>
  <c r="AC18" i="9"/>
  <c r="AD18" i="9"/>
  <c r="AE18" i="9"/>
  <c r="AF18" i="9"/>
  <c r="C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W19" i="9"/>
  <c r="X19" i="9"/>
  <c r="Y19" i="9"/>
  <c r="Z19" i="9"/>
  <c r="AA19" i="9"/>
  <c r="AB19" i="9"/>
  <c r="AC19" i="9"/>
  <c r="AD19" i="9"/>
  <c r="AE19" i="9"/>
  <c r="AF19" i="9"/>
  <c r="C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W20" i="9"/>
  <c r="X20" i="9"/>
  <c r="Y20" i="9"/>
  <c r="Z20" i="9"/>
  <c r="AA20" i="9"/>
  <c r="AB20" i="9"/>
  <c r="AC20" i="9"/>
  <c r="AD20" i="9"/>
  <c r="AE20" i="9"/>
  <c r="AF20" i="9"/>
  <c r="C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W21" i="9"/>
  <c r="X21" i="9"/>
  <c r="Y21" i="9"/>
  <c r="Z21" i="9"/>
  <c r="AA21" i="9"/>
  <c r="AB21" i="9"/>
  <c r="AC21" i="9"/>
  <c r="AD21" i="9"/>
  <c r="AE21" i="9"/>
  <c r="AF21" i="9"/>
  <c r="C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W22" i="9"/>
  <c r="X22" i="9"/>
  <c r="Y22" i="9"/>
  <c r="Z22" i="9"/>
  <c r="AA22" i="9"/>
  <c r="AB22" i="9"/>
  <c r="AC22" i="9"/>
  <c r="AD22" i="9"/>
  <c r="AE22" i="9"/>
  <c r="AF22" i="9"/>
  <c r="C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W23" i="9"/>
  <c r="X23" i="9"/>
  <c r="Y23" i="9"/>
  <c r="Z23" i="9"/>
  <c r="AA23" i="9"/>
  <c r="AB23" i="9"/>
  <c r="AC23" i="9"/>
  <c r="AD23" i="9"/>
  <c r="AE23" i="9"/>
  <c r="AF23" i="9"/>
  <c r="C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W24" i="9"/>
  <c r="X24" i="9"/>
  <c r="Y24" i="9"/>
  <c r="Z24" i="9"/>
  <c r="AA24" i="9"/>
  <c r="AB24" i="9"/>
  <c r="AC24" i="9"/>
  <c r="AD24" i="9"/>
  <c r="AE24" i="9"/>
  <c r="AF24" i="9"/>
  <c r="C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W25" i="9"/>
  <c r="X25" i="9"/>
  <c r="Y25" i="9"/>
  <c r="Z25" i="9"/>
  <c r="AA25" i="9"/>
  <c r="AB25" i="9"/>
  <c r="AC25" i="9"/>
  <c r="AD25" i="9"/>
  <c r="AE25" i="9"/>
  <c r="AF25" i="9"/>
  <c r="C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W26" i="9"/>
  <c r="X26" i="9"/>
  <c r="Y26" i="9"/>
  <c r="Z26" i="9"/>
  <c r="AA26" i="9"/>
  <c r="AB26" i="9"/>
  <c r="AC26" i="9"/>
  <c r="AD26" i="9"/>
  <c r="AE26" i="9"/>
  <c r="AF26" i="9"/>
  <c r="C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W27" i="9"/>
  <c r="X27" i="9"/>
  <c r="Y27" i="9"/>
  <c r="Z27" i="9"/>
  <c r="AA27" i="9"/>
  <c r="AB27" i="9"/>
  <c r="AC27" i="9"/>
  <c r="AD27" i="9"/>
  <c r="AE27" i="9"/>
  <c r="AF27" i="9"/>
  <c r="C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W28" i="9"/>
  <c r="X28" i="9"/>
  <c r="Y28" i="9"/>
  <c r="Z28" i="9"/>
  <c r="AA28" i="9"/>
  <c r="AB28" i="9"/>
  <c r="AC28" i="9"/>
  <c r="AD28" i="9"/>
  <c r="AE28" i="9"/>
  <c r="AF28" i="9"/>
  <c r="C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W29" i="9"/>
  <c r="X29" i="9"/>
  <c r="Y29" i="9"/>
  <c r="Z29" i="9"/>
  <c r="AA29" i="9"/>
  <c r="AB29" i="9"/>
  <c r="AC29" i="9"/>
  <c r="AD29" i="9"/>
  <c r="AE29" i="9"/>
  <c r="AF29" i="9"/>
  <c r="C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W30" i="9"/>
  <c r="X30" i="9"/>
  <c r="Y30" i="9"/>
  <c r="Z30" i="9"/>
  <c r="AA30" i="9"/>
  <c r="AB30" i="9"/>
  <c r="AC30" i="9"/>
  <c r="AD30" i="9"/>
  <c r="AE30" i="9"/>
  <c r="AF30" i="9"/>
  <c r="C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W31" i="9"/>
  <c r="X31" i="9"/>
  <c r="Y31" i="9"/>
  <c r="Z31" i="9"/>
  <c r="AA31" i="9"/>
  <c r="AB31" i="9"/>
  <c r="AC31" i="9"/>
  <c r="AD31" i="9"/>
  <c r="AE31" i="9"/>
  <c r="AF31" i="9"/>
  <c r="C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W32" i="9"/>
  <c r="X32" i="9"/>
  <c r="Y32" i="9"/>
  <c r="Z32" i="9"/>
  <c r="AA32" i="9"/>
  <c r="AB32" i="9"/>
  <c r="AC32" i="9"/>
  <c r="AD32" i="9"/>
  <c r="AE32" i="9"/>
  <c r="AF32" i="9"/>
  <c r="C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W33" i="9"/>
  <c r="X33" i="9"/>
  <c r="Y33" i="9"/>
  <c r="Z33" i="9"/>
  <c r="AA33" i="9"/>
  <c r="AB33" i="9"/>
  <c r="AC33" i="9"/>
  <c r="AD33" i="9"/>
  <c r="AE33" i="9"/>
  <c r="AF33" i="9"/>
  <c r="C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W34" i="9"/>
  <c r="X34" i="9"/>
  <c r="Y34" i="9"/>
  <c r="Z34" i="9"/>
  <c r="AA34" i="9"/>
  <c r="AB34" i="9"/>
  <c r="AC34" i="9"/>
  <c r="AD34" i="9"/>
  <c r="AE34" i="9"/>
  <c r="AF34" i="9"/>
  <c r="C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W35" i="9"/>
  <c r="X35" i="9"/>
  <c r="Y35" i="9"/>
  <c r="Z35" i="9"/>
  <c r="AA35" i="9"/>
  <c r="AB35" i="9"/>
  <c r="AC35" i="9"/>
  <c r="AD35" i="9"/>
  <c r="AE35" i="9"/>
  <c r="AF35" i="9"/>
  <c r="C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W36" i="9"/>
  <c r="X36" i="9"/>
  <c r="Y36" i="9"/>
  <c r="Z36" i="9"/>
  <c r="AA36" i="9"/>
  <c r="AB36" i="9"/>
  <c r="AC36" i="9"/>
  <c r="AD36" i="9"/>
  <c r="AE36" i="9"/>
  <c r="AF36" i="9"/>
  <c r="C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W37" i="9"/>
  <c r="X37" i="9"/>
  <c r="Y37" i="9"/>
  <c r="Z37" i="9"/>
  <c r="AA37" i="9"/>
  <c r="AB37" i="9"/>
  <c r="AC37" i="9"/>
  <c r="AD37" i="9"/>
  <c r="AE37" i="9"/>
  <c r="AF37" i="9"/>
  <c r="C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W38" i="9"/>
  <c r="X38" i="9"/>
  <c r="Y38" i="9"/>
  <c r="Z38" i="9"/>
  <c r="AA38" i="9"/>
  <c r="AB38" i="9"/>
  <c r="AC38" i="9"/>
  <c r="AD38" i="9"/>
  <c r="AE38" i="9"/>
  <c r="AF38" i="9"/>
  <c r="C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W39" i="9"/>
  <c r="X39" i="9"/>
  <c r="Y39" i="9"/>
  <c r="Z39" i="9"/>
  <c r="AA39" i="9"/>
  <c r="AB39" i="9"/>
  <c r="AC39" i="9"/>
  <c r="AD39" i="9"/>
  <c r="AE39" i="9"/>
  <c r="AF39" i="9"/>
  <c r="C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W40" i="9"/>
  <c r="X40" i="9"/>
  <c r="Y40" i="9"/>
  <c r="Z40" i="9"/>
  <c r="AA40" i="9"/>
  <c r="AB40" i="9"/>
  <c r="AC40" i="9"/>
  <c r="AD40" i="9"/>
  <c r="AE40" i="9"/>
  <c r="AF40" i="9"/>
  <c r="C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W41" i="9"/>
  <c r="X41" i="9"/>
  <c r="Y41" i="9"/>
  <c r="Z41" i="9"/>
  <c r="AA41" i="9"/>
  <c r="AB41" i="9"/>
  <c r="AC41" i="9"/>
  <c r="AD41" i="9"/>
  <c r="AE41" i="9"/>
  <c r="AF41" i="9"/>
  <c r="C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W42" i="9"/>
  <c r="X42" i="9"/>
  <c r="Y42" i="9"/>
  <c r="Z42" i="9"/>
  <c r="AA42" i="9"/>
  <c r="AB42" i="9"/>
  <c r="AC42" i="9"/>
  <c r="AD42" i="9"/>
  <c r="AE42" i="9"/>
  <c r="AF42" i="9"/>
  <c r="C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W43" i="9"/>
  <c r="X43" i="9"/>
  <c r="Y43" i="9"/>
  <c r="Z43" i="9"/>
  <c r="AA43" i="9"/>
  <c r="AB43" i="9"/>
  <c r="AC43" i="9"/>
  <c r="AD43" i="9"/>
  <c r="AE43" i="9"/>
  <c r="AF43" i="9"/>
  <c r="C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W44" i="9"/>
  <c r="X44" i="9"/>
  <c r="Y44" i="9"/>
  <c r="Z44" i="9"/>
  <c r="AA44" i="9"/>
  <c r="AB44" i="9"/>
  <c r="AC44" i="9"/>
  <c r="AD44" i="9"/>
  <c r="AE44" i="9"/>
  <c r="AF44" i="9"/>
  <c r="C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W45" i="9"/>
  <c r="X45" i="9"/>
  <c r="Y45" i="9"/>
  <c r="Z45" i="9"/>
  <c r="AA45" i="9"/>
  <c r="AB45" i="9"/>
  <c r="AC45" i="9"/>
  <c r="AD45" i="9"/>
  <c r="AE45" i="9"/>
  <c r="AF45" i="9"/>
  <c r="C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W46" i="9"/>
  <c r="X46" i="9"/>
  <c r="Y46" i="9"/>
  <c r="Z46" i="9"/>
  <c r="AA46" i="9"/>
  <c r="AB46" i="9"/>
  <c r="AC46" i="9"/>
  <c r="AD46" i="9"/>
  <c r="AE46" i="9"/>
  <c r="AF46" i="9"/>
  <c r="C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W47" i="9"/>
  <c r="X47" i="9"/>
  <c r="Y47" i="9"/>
  <c r="Z47" i="9"/>
  <c r="AA47" i="9"/>
  <c r="AB47" i="9"/>
  <c r="AC47" i="9"/>
  <c r="AD47" i="9"/>
  <c r="AE47" i="9"/>
  <c r="AF47" i="9"/>
  <c r="C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W48" i="9"/>
  <c r="X48" i="9"/>
  <c r="Y48" i="9"/>
  <c r="Z48" i="9"/>
  <c r="AA48" i="9"/>
  <c r="AB48" i="9"/>
  <c r="AC48" i="9"/>
  <c r="AD48" i="9"/>
  <c r="AE48" i="9"/>
  <c r="AF48" i="9"/>
  <c r="C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W49" i="9"/>
  <c r="X49" i="9"/>
  <c r="Y49" i="9"/>
  <c r="Z49" i="9"/>
  <c r="AA49" i="9"/>
  <c r="AB49" i="9"/>
  <c r="AC49" i="9"/>
  <c r="AD49" i="9"/>
  <c r="AE49" i="9"/>
  <c r="AF49" i="9"/>
  <c r="C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W50" i="9"/>
  <c r="X50" i="9"/>
  <c r="Y50" i="9"/>
  <c r="Z50" i="9"/>
  <c r="AA50" i="9"/>
  <c r="AB50" i="9"/>
  <c r="AC50" i="9"/>
  <c r="AD50" i="9"/>
  <c r="AE50" i="9"/>
  <c r="AF50" i="9"/>
  <c r="C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W51" i="9"/>
  <c r="X51" i="9"/>
  <c r="Y51" i="9"/>
  <c r="Z51" i="9"/>
  <c r="AA51" i="9"/>
  <c r="AB51" i="9"/>
  <c r="AC51" i="9"/>
  <c r="AD51" i="9"/>
  <c r="AE51" i="9"/>
  <c r="AF51" i="9"/>
  <c r="C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W52" i="9"/>
  <c r="X52" i="9"/>
  <c r="Y52" i="9"/>
  <c r="Z52" i="9"/>
  <c r="AA52" i="9"/>
  <c r="AB52" i="9"/>
  <c r="AC52" i="9"/>
  <c r="AD52" i="9"/>
  <c r="AE52" i="9"/>
  <c r="AF52" i="9"/>
  <c r="C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W53" i="9"/>
  <c r="X53" i="9"/>
  <c r="Y53" i="9"/>
  <c r="Z53" i="9"/>
  <c r="AA53" i="9"/>
  <c r="AB53" i="9"/>
  <c r="AC53" i="9"/>
  <c r="AD53" i="9"/>
  <c r="AE53" i="9"/>
  <c r="AF53" i="9"/>
  <c r="C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W54" i="9"/>
  <c r="X54" i="9"/>
  <c r="Y54" i="9"/>
  <c r="Z54" i="9"/>
  <c r="AA54" i="9"/>
  <c r="AB54" i="9"/>
  <c r="AC54" i="9"/>
  <c r="AD54" i="9"/>
  <c r="AE54" i="9"/>
  <c r="AF54" i="9"/>
  <c r="C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W55" i="9"/>
  <c r="X55" i="9"/>
  <c r="Y55" i="9"/>
  <c r="Z55" i="9"/>
  <c r="AA55" i="9"/>
  <c r="AB55" i="9"/>
  <c r="AC55" i="9"/>
  <c r="AD55" i="9"/>
  <c r="AE55" i="9"/>
  <c r="AF55" i="9"/>
  <c r="C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W56" i="9"/>
  <c r="X56" i="9"/>
  <c r="Y56" i="9"/>
  <c r="Z56" i="9"/>
  <c r="AA56" i="9"/>
  <c r="AB56" i="9"/>
  <c r="AC56" i="9"/>
  <c r="AD56" i="9"/>
  <c r="AE56" i="9"/>
  <c r="AF56" i="9"/>
  <c r="C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W57" i="9"/>
  <c r="X57" i="9"/>
  <c r="Y57" i="9"/>
  <c r="Z57" i="9"/>
  <c r="AA57" i="9"/>
  <c r="AB57" i="9"/>
  <c r="AC57" i="9"/>
  <c r="AD57" i="9"/>
  <c r="AE57" i="9"/>
  <c r="AF57" i="9"/>
  <c r="C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W58" i="9"/>
  <c r="X58" i="9"/>
  <c r="Y58" i="9"/>
  <c r="Z58" i="9"/>
  <c r="AA58" i="9"/>
  <c r="AB58" i="9"/>
  <c r="AC58" i="9"/>
  <c r="AD58" i="9"/>
  <c r="AE58" i="9"/>
  <c r="AF58" i="9"/>
  <c r="C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W59" i="9"/>
  <c r="X59" i="9"/>
  <c r="Y59" i="9"/>
  <c r="Z59" i="9"/>
  <c r="AA59" i="9"/>
  <c r="AB59" i="9"/>
  <c r="AC59" i="9"/>
  <c r="AD59" i="9"/>
  <c r="AE59" i="9"/>
  <c r="AF59" i="9"/>
  <c r="C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W60" i="9"/>
  <c r="X60" i="9"/>
  <c r="Y60" i="9"/>
  <c r="Z60" i="9"/>
  <c r="AA60" i="9"/>
  <c r="AB60" i="9"/>
  <c r="AC60" i="9"/>
  <c r="AD60" i="9"/>
  <c r="AE60" i="9"/>
  <c r="AF60" i="9"/>
  <c r="C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W61" i="9"/>
  <c r="X61" i="9"/>
  <c r="Y61" i="9"/>
  <c r="Z61" i="9"/>
  <c r="AA61" i="9"/>
  <c r="AB61" i="9"/>
  <c r="AC61" i="9"/>
  <c r="AD61" i="9"/>
  <c r="AE61" i="9"/>
  <c r="AF61" i="9"/>
  <c r="C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W62" i="9"/>
  <c r="X62" i="9"/>
  <c r="Y62" i="9"/>
  <c r="Z62" i="9"/>
  <c r="AA62" i="9"/>
  <c r="AB62" i="9"/>
  <c r="AC62" i="9"/>
  <c r="AD62" i="9"/>
  <c r="AE62" i="9"/>
  <c r="AF62" i="9"/>
  <c r="C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W63" i="9"/>
  <c r="X63" i="9"/>
  <c r="Y63" i="9"/>
  <c r="Z63" i="9"/>
  <c r="AA63" i="9"/>
  <c r="AB63" i="9"/>
  <c r="AC63" i="9"/>
  <c r="AD63" i="9"/>
  <c r="AE63" i="9"/>
  <c r="AF63" i="9"/>
  <c r="C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W64" i="9"/>
  <c r="X64" i="9"/>
  <c r="Y64" i="9"/>
  <c r="Z64" i="9"/>
  <c r="AA64" i="9"/>
  <c r="AB64" i="9"/>
  <c r="AC64" i="9"/>
  <c r="AD64" i="9"/>
  <c r="AE64" i="9"/>
  <c r="AF64" i="9"/>
  <c r="C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W65" i="9"/>
  <c r="X65" i="9"/>
  <c r="Y65" i="9"/>
  <c r="Z65" i="9"/>
  <c r="AA65" i="9"/>
  <c r="AB65" i="9"/>
  <c r="AC65" i="9"/>
  <c r="AD65" i="9"/>
  <c r="AE65" i="9"/>
  <c r="AF65" i="9"/>
  <c r="C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W66" i="9"/>
  <c r="X66" i="9"/>
  <c r="Y66" i="9"/>
  <c r="Z66" i="9"/>
  <c r="AA66" i="9"/>
  <c r="AB66" i="9"/>
  <c r="AC66" i="9"/>
  <c r="AD66" i="9"/>
  <c r="AE66" i="9"/>
  <c r="AF66" i="9"/>
  <c r="C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W67" i="9"/>
  <c r="X67" i="9"/>
  <c r="Y67" i="9"/>
  <c r="Z67" i="9"/>
  <c r="AA67" i="9"/>
  <c r="AB67" i="9"/>
  <c r="AC67" i="9"/>
  <c r="AD67" i="9"/>
  <c r="AE67" i="9"/>
  <c r="AF67" i="9"/>
  <c r="C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W68" i="9"/>
  <c r="X68" i="9"/>
  <c r="Y68" i="9"/>
  <c r="Z68" i="9"/>
  <c r="AA68" i="9"/>
  <c r="AB68" i="9"/>
  <c r="AC68" i="9"/>
  <c r="AD68" i="9"/>
  <c r="AE68" i="9"/>
  <c r="AF68" i="9"/>
  <c r="C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W69" i="9"/>
  <c r="X69" i="9"/>
  <c r="Y69" i="9"/>
  <c r="Z69" i="9"/>
  <c r="AA69" i="9"/>
  <c r="AB69" i="9"/>
  <c r="AC69" i="9"/>
  <c r="AD69" i="9"/>
  <c r="AE69" i="9"/>
  <c r="AF69" i="9"/>
  <c r="C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W70" i="9"/>
  <c r="X70" i="9"/>
  <c r="Y70" i="9"/>
  <c r="Z70" i="9"/>
  <c r="AA70" i="9"/>
  <c r="AB70" i="9"/>
  <c r="AC70" i="9"/>
  <c r="AD70" i="9"/>
  <c r="AE70" i="9"/>
  <c r="AF70" i="9"/>
  <c r="C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W71" i="9"/>
  <c r="X71" i="9"/>
  <c r="Y71" i="9"/>
  <c r="Z71" i="9"/>
  <c r="AA71" i="9"/>
  <c r="AB71" i="9"/>
  <c r="AC71" i="9"/>
  <c r="AD71" i="9"/>
  <c r="AE71" i="9"/>
  <c r="AF71" i="9"/>
  <c r="C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W72" i="9"/>
  <c r="X72" i="9"/>
  <c r="Y72" i="9"/>
  <c r="Z72" i="9"/>
  <c r="AA72" i="9"/>
  <c r="AB72" i="9"/>
  <c r="AC72" i="9"/>
  <c r="AD72" i="9"/>
  <c r="AE72" i="9"/>
  <c r="AF72" i="9"/>
  <c r="C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W73" i="9"/>
  <c r="X73" i="9"/>
  <c r="Y73" i="9"/>
  <c r="Z73" i="9"/>
  <c r="AA73" i="9"/>
  <c r="AB73" i="9"/>
  <c r="AC73" i="9"/>
  <c r="AD73" i="9"/>
  <c r="AE73" i="9"/>
  <c r="AF73" i="9"/>
  <c r="C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W74" i="9"/>
  <c r="X74" i="9"/>
  <c r="Y74" i="9"/>
  <c r="Z74" i="9"/>
  <c r="AA74" i="9"/>
  <c r="AB74" i="9"/>
  <c r="AC74" i="9"/>
  <c r="AD74" i="9"/>
  <c r="AE74" i="9"/>
  <c r="AF74" i="9"/>
  <c r="C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W75" i="9"/>
  <c r="X75" i="9"/>
  <c r="Y75" i="9"/>
  <c r="Z75" i="9"/>
  <c r="AA75" i="9"/>
  <c r="AB75" i="9"/>
  <c r="AC75" i="9"/>
  <c r="AD75" i="9"/>
  <c r="AE75" i="9"/>
  <c r="AF75" i="9"/>
  <c r="C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W76" i="9"/>
  <c r="X76" i="9"/>
  <c r="Y76" i="9"/>
  <c r="Z76" i="9"/>
  <c r="AA76" i="9"/>
  <c r="AB76" i="9"/>
  <c r="AC76" i="9"/>
  <c r="AD76" i="9"/>
  <c r="AE76" i="9"/>
  <c r="AF76" i="9"/>
  <c r="C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W77" i="9"/>
  <c r="X77" i="9"/>
  <c r="Y77" i="9"/>
  <c r="Z77" i="9"/>
  <c r="AA77" i="9"/>
  <c r="AB77" i="9"/>
  <c r="AC77" i="9"/>
  <c r="AD77" i="9"/>
  <c r="AE77" i="9"/>
  <c r="AF77" i="9"/>
  <c r="C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W78" i="9"/>
  <c r="X78" i="9"/>
  <c r="Y78" i="9"/>
  <c r="Z78" i="9"/>
  <c r="AA78" i="9"/>
  <c r="AB78" i="9"/>
  <c r="AC78" i="9"/>
  <c r="AD78" i="9"/>
  <c r="AE78" i="9"/>
  <c r="AF78" i="9"/>
  <c r="C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W79" i="9"/>
  <c r="X79" i="9"/>
  <c r="Y79" i="9"/>
  <c r="Z79" i="9"/>
  <c r="AA79" i="9"/>
  <c r="AB79" i="9"/>
  <c r="AC79" i="9"/>
  <c r="AD79" i="9"/>
  <c r="AE79" i="9"/>
  <c r="AF79" i="9"/>
  <c r="C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W80" i="9"/>
  <c r="X80" i="9"/>
  <c r="Y80" i="9"/>
  <c r="Z80" i="9"/>
  <c r="AA80" i="9"/>
  <c r="AB80" i="9"/>
  <c r="AC80" i="9"/>
  <c r="AD80" i="9"/>
  <c r="AE80" i="9"/>
  <c r="AF80" i="9"/>
  <c r="C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W81" i="9"/>
  <c r="X81" i="9"/>
  <c r="Y81" i="9"/>
  <c r="Z81" i="9"/>
  <c r="AA81" i="9"/>
  <c r="AB81" i="9"/>
  <c r="AC81" i="9"/>
  <c r="AD81" i="9"/>
  <c r="AE81" i="9"/>
  <c r="AF81" i="9"/>
  <c r="C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W82" i="9"/>
  <c r="X82" i="9"/>
  <c r="Y82" i="9"/>
  <c r="Z82" i="9"/>
  <c r="AA82" i="9"/>
  <c r="AB82" i="9"/>
  <c r="AC82" i="9"/>
  <c r="AD82" i="9"/>
  <c r="AE82" i="9"/>
  <c r="AF82" i="9"/>
  <c r="C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W83" i="9"/>
  <c r="X83" i="9"/>
  <c r="Y83" i="9"/>
  <c r="Z83" i="9"/>
  <c r="AA83" i="9"/>
  <c r="AB83" i="9"/>
  <c r="AC83" i="9"/>
  <c r="AD83" i="9"/>
  <c r="AE83" i="9"/>
  <c r="AF83" i="9"/>
  <c r="C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W84" i="9"/>
  <c r="X84" i="9"/>
  <c r="Y84" i="9"/>
  <c r="Z84" i="9"/>
  <c r="AA84" i="9"/>
  <c r="AB84" i="9"/>
  <c r="AC84" i="9"/>
  <c r="AD84" i="9"/>
  <c r="AE84" i="9"/>
  <c r="AF84" i="9"/>
  <c r="C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W85" i="9"/>
  <c r="X85" i="9"/>
  <c r="Y85" i="9"/>
  <c r="Z85" i="9"/>
  <c r="AA85" i="9"/>
  <c r="AB85" i="9"/>
  <c r="AC85" i="9"/>
  <c r="AD85" i="9"/>
  <c r="AE85" i="9"/>
  <c r="AF85" i="9"/>
  <c r="C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W86" i="9"/>
  <c r="X86" i="9"/>
  <c r="Y86" i="9"/>
  <c r="Z86" i="9"/>
  <c r="AA86" i="9"/>
  <c r="AB86" i="9"/>
  <c r="AC86" i="9"/>
  <c r="AD86" i="9"/>
  <c r="AE86" i="9"/>
  <c r="AF86" i="9"/>
  <c r="C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W87" i="9"/>
  <c r="X87" i="9"/>
  <c r="Y87" i="9"/>
  <c r="Z87" i="9"/>
  <c r="AA87" i="9"/>
  <c r="AB87" i="9"/>
  <c r="AC87" i="9"/>
  <c r="AD87" i="9"/>
  <c r="AE87" i="9"/>
  <c r="AF87" i="9"/>
  <c r="C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W88" i="9"/>
  <c r="X88" i="9"/>
  <c r="Y88" i="9"/>
  <c r="Z88" i="9"/>
  <c r="AA88" i="9"/>
  <c r="AB88" i="9"/>
  <c r="AC88" i="9"/>
  <c r="AD88" i="9"/>
  <c r="AE88" i="9"/>
  <c r="AF88" i="9"/>
  <c r="C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W89" i="9"/>
  <c r="X89" i="9"/>
  <c r="Y89" i="9"/>
  <c r="Z89" i="9"/>
  <c r="AA89" i="9"/>
  <c r="AB89" i="9"/>
  <c r="AC89" i="9"/>
  <c r="AD89" i="9"/>
  <c r="AE89" i="9"/>
  <c r="AF89" i="9"/>
  <c r="C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W90" i="9"/>
  <c r="X90" i="9"/>
  <c r="Y90" i="9"/>
  <c r="Z90" i="9"/>
  <c r="AA90" i="9"/>
  <c r="AB90" i="9"/>
  <c r="AC90" i="9"/>
  <c r="AD90" i="9"/>
  <c r="AE90" i="9"/>
  <c r="AF90" i="9"/>
  <c r="C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W91" i="9"/>
  <c r="X91" i="9"/>
  <c r="Y91" i="9"/>
  <c r="Z91" i="9"/>
  <c r="AA91" i="9"/>
  <c r="AB91" i="9"/>
  <c r="AC91" i="9"/>
  <c r="AD91" i="9"/>
  <c r="AE91" i="9"/>
  <c r="AF91" i="9"/>
  <c r="C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W92" i="9"/>
  <c r="X92" i="9"/>
  <c r="Y92" i="9"/>
  <c r="Z92" i="9"/>
  <c r="AA92" i="9"/>
  <c r="AB92" i="9"/>
  <c r="AC92" i="9"/>
  <c r="AD92" i="9"/>
  <c r="AE92" i="9"/>
  <c r="AF92" i="9"/>
  <c r="C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W93" i="9"/>
  <c r="X93" i="9"/>
  <c r="Y93" i="9"/>
  <c r="Z93" i="9"/>
  <c r="AA93" i="9"/>
  <c r="AB93" i="9"/>
  <c r="AC93" i="9"/>
  <c r="AD93" i="9"/>
  <c r="AE93" i="9"/>
  <c r="AF93" i="9"/>
  <c r="C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W94" i="9"/>
  <c r="X94" i="9"/>
  <c r="Y94" i="9"/>
  <c r="Z94" i="9"/>
  <c r="AA94" i="9"/>
  <c r="AB94" i="9"/>
  <c r="AC94" i="9"/>
  <c r="AD94" i="9"/>
  <c r="AE94" i="9"/>
  <c r="AF94" i="9"/>
  <c r="C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W95" i="9"/>
  <c r="X95" i="9"/>
  <c r="Y95" i="9"/>
  <c r="Z95" i="9"/>
  <c r="AA95" i="9"/>
  <c r="AB95" i="9"/>
  <c r="AC95" i="9"/>
  <c r="AD95" i="9"/>
  <c r="AE95" i="9"/>
  <c r="AF95" i="9"/>
  <c r="C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W96" i="9"/>
  <c r="X96" i="9"/>
  <c r="Y96" i="9"/>
  <c r="Z96" i="9"/>
  <c r="AA96" i="9"/>
  <c r="AB96" i="9"/>
  <c r="AC96" i="9"/>
  <c r="AD96" i="9"/>
  <c r="AE96" i="9"/>
  <c r="AF96" i="9"/>
  <c r="C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W97" i="9"/>
  <c r="X97" i="9"/>
  <c r="Y97" i="9"/>
  <c r="Z97" i="9"/>
  <c r="AA97" i="9"/>
  <c r="AB97" i="9"/>
  <c r="AC97" i="9"/>
  <c r="AD97" i="9"/>
  <c r="AE97" i="9"/>
  <c r="AF97" i="9"/>
  <c r="C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W98" i="9"/>
  <c r="X98" i="9"/>
  <c r="Y98" i="9"/>
  <c r="Z98" i="9"/>
  <c r="AA98" i="9"/>
  <c r="AB98" i="9"/>
  <c r="AC98" i="9"/>
  <c r="AD98" i="9"/>
  <c r="AE98" i="9"/>
  <c r="AF98" i="9"/>
  <c r="C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W99" i="9"/>
  <c r="X99" i="9"/>
  <c r="Y99" i="9"/>
  <c r="Z99" i="9"/>
  <c r="AA99" i="9"/>
  <c r="AB99" i="9"/>
  <c r="AC99" i="9"/>
  <c r="AD99" i="9"/>
  <c r="AE99" i="9"/>
  <c r="AF99" i="9"/>
  <c r="C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W100" i="9"/>
  <c r="X100" i="9"/>
  <c r="Y100" i="9"/>
  <c r="Z100" i="9"/>
  <c r="AA100" i="9"/>
  <c r="AB100" i="9"/>
  <c r="AC100" i="9"/>
  <c r="AD100" i="9"/>
  <c r="AE100" i="9"/>
  <c r="AF100" i="9"/>
  <c r="C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W101" i="9"/>
  <c r="X101" i="9"/>
  <c r="Y101" i="9"/>
  <c r="Z101" i="9"/>
  <c r="AA101" i="9"/>
  <c r="AB101" i="9"/>
  <c r="AC101" i="9"/>
  <c r="AD101" i="9"/>
  <c r="AE101" i="9"/>
  <c r="AF101" i="9"/>
  <c r="C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W102" i="9"/>
  <c r="X102" i="9"/>
  <c r="Y102" i="9"/>
  <c r="Z102" i="9"/>
  <c r="AA102" i="9"/>
  <c r="AB102" i="9"/>
  <c r="AC102" i="9"/>
  <c r="AD102" i="9"/>
  <c r="AE102" i="9"/>
  <c r="AF102" i="9"/>
  <c r="C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W103" i="9"/>
  <c r="X103" i="9"/>
  <c r="Y103" i="9"/>
  <c r="Z103" i="9"/>
  <c r="AA103" i="9"/>
  <c r="AB103" i="9"/>
  <c r="AC103" i="9"/>
  <c r="AD103" i="9"/>
  <c r="AE103" i="9"/>
  <c r="AF103" i="9"/>
  <c r="C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W104" i="9"/>
  <c r="X104" i="9"/>
  <c r="Y104" i="9"/>
  <c r="Z104" i="9"/>
  <c r="AA104" i="9"/>
  <c r="AB104" i="9"/>
  <c r="AC104" i="9"/>
  <c r="AD104" i="9"/>
  <c r="AE104" i="9"/>
  <c r="AF104" i="9"/>
  <c r="C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W105" i="9"/>
  <c r="X105" i="9"/>
  <c r="Y105" i="9"/>
  <c r="Z105" i="9"/>
  <c r="AA105" i="9"/>
  <c r="AB105" i="9"/>
  <c r="AC105" i="9"/>
  <c r="AD105" i="9"/>
  <c r="AE105" i="9"/>
  <c r="AF105" i="9"/>
  <c r="C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W106" i="9"/>
  <c r="X106" i="9"/>
  <c r="Y106" i="9"/>
  <c r="Z106" i="9"/>
  <c r="AA106" i="9"/>
  <c r="AB106" i="9"/>
  <c r="AC106" i="9"/>
  <c r="AD106" i="9"/>
  <c r="AE106" i="9"/>
  <c r="AF106" i="9"/>
  <c r="C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W107" i="9"/>
  <c r="X107" i="9"/>
  <c r="Y107" i="9"/>
  <c r="Z107" i="9"/>
  <c r="AA107" i="9"/>
  <c r="AB107" i="9"/>
  <c r="AC107" i="9"/>
  <c r="AD107" i="9"/>
  <c r="AE107" i="9"/>
  <c r="AF107" i="9"/>
  <c r="C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W108" i="9"/>
  <c r="X108" i="9"/>
  <c r="Y108" i="9"/>
  <c r="Z108" i="9"/>
  <c r="AA108" i="9"/>
  <c r="AB108" i="9"/>
  <c r="AC108" i="9"/>
  <c r="AD108" i="9"/>
  <c r="AE108" i="9"/>
  <c r="AF108" i="9"/>
  <c r="C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W109" i="9"/>
  <c r="X109" i="9"/>
  <c r="Y109" i="9"/>
  <c r="Z109" i="9"/>
  <c r="AA109" i="9"/>
  <c r="AB109" i="9"/>
  <c r="AC109" i="9"/>
  <c r="AD109" i="9"/>
  <c r="AE109" i="9"/>
  <c r="AF109" i="9"/>
  <c r="C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W110" i="9"/>
  <c r="X110" i="9"/>
  <c r="Y110" i="9"/>
  <c r="Z110" i="9"/>
  <c r="AA110" i="9"/>
  <c r="AB110" i="9"/>
  <c r="AC110" i="9"/>
  <c r="AD110" i="9"/>
  <c r="AE110" i="9"/>
  <c r="AF110" i="9"/>
  <c r="C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W111" i="9"/>
  <c r="X111" i="9"/>
  <c r="Y111" i="9"/>
  <c r="Z111" i="9"/>
  <c r="AA111" i="9"/>
  <c r="AB111" i="9"/>
  <c r="AC111" i="9"/>
  <c r="AD111" i="9"/>
  <c r="AE111" i="9"/>
  <c r="AF111" i="9"/>
  <c r="C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W112" i="9"/>
  <c r="X112" i="9"/>
  <c r="Y112" i="9"/>
  <c r="Z112" i="9"/>
  <c r="AA112" i="9"/>
  <c r="AB112" i="9"/>
  <c r="AC112" i="9"/>
  <c r="AD112" i="9"/>
  <c r="AE112" i="9"/>
  <c r="AF112" i="9"/>
  <c r="C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W113" i="9"/>
  <c r="X113" i="9"/>
  <c r="Y113" i="9"/>
  <c r="Z113" i="9"/>
  <c r="AA113" i="9"/>
  <c r="AB113" i="9"/>
  <c r="AC113" i="9"/>
  <c r="AD113" i="9"/>
  <c r="AE113" i="9"/>
  <c r="AF113" i="9"/>
  <c r="C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W114" i="9"/>
  <c r="X114" i="9"/>
  <c r="Y114" i="9"/>
  <c r="Z114" i="9"/>
  <c r="AA114" i="9"/>
  <c r="AB114" i="9"/>
  <c r="AC114" i="9"/>
  <c r="AD114" i="9"/>
  <c r="AE114" i="9"/>
  <c r="AF114" i="9"/>
  <c r="C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W115" i="9"/>
  <c r="X115" i="9"/>
  <c r="Y115" i="9"/>
  <c r="Z115" i="9"/>
  <c r="AA115" i="9"/>
  <c r="AB115" i="9"/>
  <c r="AC115" i="9"/>
  <c r="AD115" i="9"/>
  <c r="AE115" i="9"/>
  <c r="AF115" i="9"/>
  <c r="C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W116" i="9"/>
  <c r="X116" i="9"/>
  <c r="Y116" i="9"/>
  <c r="Z116" i="9"/>
  <c r="AA116" i="9"/>
  <c r="AB116" i="9"/>
  <c r="AC116" i="9"/>
  <c r="AD116" i="9"/>
  <c r="AE116" i="9"/>
  <c r="AF116" i="9"/>
  <c r="C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W117" i="9"/>
  <c r="X117" i="9"/>
  <c r="Y117" i="9"/>
  <c r="Z117" i="9"/>
  <c r="AA117" i="9"/>
  <c r="AB117" i="9"/>
  <c r="AC117" i="9"/>
  <c r="AD117" i="9"/>
  <c r="AE117" i="9"/>
  <c r="AF117" i="9"/>
  <c r="C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W118" i="9"/>
  <c r="X118" i="9"/>
  <c r="Y118" i="9"/>
  <c r="Z118" i="9"/>
  <c r="AA118" i="9"/>
  <c r="AB118" i="9"/>
  <c r="AC118" i="9"/>
  <c r="AD118" i="9"/>
  <c r="AE118" i="9"/>
  <c r="AF118" i="9"/>
  <c r="C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R119" i="9"/>
  <c r="S119" i="9"/>
  <c r="T119" i="9"/>
  <c r="U119" i="9"/>
  <c r="W119" i="9"/>
  <c r="X119" i="9"/>
  <c r="Y119" i="9"/>
  <c r="Z119" i="9"/>
  <c r="AA119" i="9"/>
  <c r="AB119" i="9"/>
  <c r="AC119" i="9"/>
  <c r="AD119" i="9"/>
  <c r="AE119" i="9"/>
  <c r="AF119" i="9"/>
  <c r="C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W120" i="9"/>
  <c r="X120" i="9"/>
  <c r="Y120" i="9"/>
  <c r="Z120" i="9"/>
  <c r="AA120" i="9"/>
  <c r="AB120" i="9"/>
  <c r="AC120" i="9"/>
  <c r="AD120" i="9"/>
  <c r="AE120" i="9"/>
  <c r="AF120" i="9"/>
  <c r="C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W121" i="9"/>
  <c r="X121" i="9"/>
  <c r="Y121" i="9"/>
  <c r="Z121" i="9"/>
  <c r="AA121" i="9"/>
  <c r="AB121" i="9"/>
  <c r="AC121" i="9"/>
  <c r="AD121" i="9"/>
  <c r="AE121" i="9"/>
  <c r="AF121" i="9"/>
  <c r="C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W122" i="9"/>
  <c r="X122" i="9"/>
  <c r="Y122" i="9"/>
  <c r="Z122" i="9"/>
  <c r="AA122" i="9"/>
  <c r="AB122" i="9"/>
  <c r="AC122" i="9"/>
  <c r="AD122" i="9"/>
  <c r="AE122" i="9"/>
  <c r="AF122" i="9"/>
  <c r="C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W123" i="9"/>
  <c r="X123" i="9"/>
  <c r="Y123" i="9"/>
  <c r="Z123" i="9"/>
  <c r="AA123" i="9"/>
  <c r="AB123" i="9"/>
  <c r="AC123" i="9"/>
  <c r="AD123" i="9"/>
  <c r="AE123" i="9"/>
  <c r="AF123" i="9"/>
  <c r="C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W124" i="9"/>
  <c r="X124" i="9"/>
  <c r="Y124" i="9"/>
  <c r="Z124" i="9"/>
  <c r="AA124" i="9"/>
  <c r="AB124" i="9"/>
  <c r="AC124" i="9"/>
  <c r="AD124" i="9"/>
  <c r="AE124" i="9"/>
  <c r="AF124" i="9"/>
  <c r="C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W125" i="9"/>
  <c r="X125" i="9"/>
  <c r="Y125" i="9"/>
  <c r="Z125" i="9"/>
  <c r="AA125" i="9"/>
  <c r="AB125" i="9"/>
  <c r="AC125" i="9"/>
  <c r="AD125" i="9"/>
  <c r="AE125" i="9"/>
  <c r="AF125" i="9"/>
  <c r="C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W126" i="9"/>
  <c r="X126" i="9"/>
  <c r="Y126" i="9"/>
  <c r="Z126" i="9"/>
  <c r="AA126" i="9"/>
  <c r="AB126" i="9"/>
  <c r="AC126" i="9"/>
  <c r="AD126" i="9"/>
  <c r="AE126" i="9"/>
  <c r="AF126" i="9"/>
  <c r="C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W127" i="9"/>
  <c r="X127" i="9"/>
  <c r="Y127" i="9"/>
  <c r="Z127" i="9"/>
  <c r="AA127" i="9"/>
  <c r="AB127" i="9"/>
  <c r="AC127" i="9"/>
  <c r="AD127" i="9"/>
  <c r="AE127" i="9"/>
  <c r="AF127" i="9"/>
  <c r="C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W128" i="9"/>
  <c r="X128" i="9"/>
  <c r="Y128" i="9"/>
  <c r="Z128" i="9"/>
  <c r="AA128" i="9"/>
  <c r="AB128" i="9"/>
  <c r="AC128" i="9"/>
  <c r="AD128" i="9"/>
  <c r="AE128" i="9"/>
  <c r="AF128" i="9"/>
  <c r="C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W129" i="9"/>
  <c r="X129" i="9"/>
  <c r="Y129" i="9"/>
  <c r="Z129" i="9"/>
  <c r="AA129" i="9"/>
  <c r="AB129" i="9"/>
  <c r="AC129" i="9"/>
  <c r="AD129" i="9"/>
  <c r="AE129" i="9"/>
  <c r="AF129" i="9"/>
  <c r="C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W130" i="9"/>
  <c r="X130" i="9"/>
  <c r="Y130" i="9"/>
  <c r="Z130" i="9"/>
  <c r="AA130" i="9"/>
  <c r="AB130" i="9"/>
  <c r="AC130" i="9"/>
  <c r="AD130" i="9"/>
  <c r="AE130" i="9"/>
  <c r="AF130" i="9"/>
  <c r="C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W131" i="9"/>
  <c r="X131" i="9"/>
  <c r="Y131" i="9"/>
  <c r="Z131" i="9"/>
  <c r="AA131" i="9"/>
  <c r="AB131" i="9"/>
  <c r="AC131" i="9"/>
  <c r="AD131" i="9"/>
  <c r="AE131" i="9"/>
  <c r="AF131" i="9"/>
  <c r="C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W132" i="9"/>
  <c r="X132" i="9"/>
  <c r="Y132" i="9"/>
  <c r="Z132" i="9"/>
  <c r="AA132" i="9"/>
  <c r="AB132" i="9"/>
  <c r="AC132" i="9"/>
  <c r="AD132" i="9"/>
  <c r="AE132" i="9"/>
  <c r="AF132" i="9"/>
  <c r="C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W133" i="9"/>
  <c r="X133" i="9"/>
  <c r="Y133" i="9"/>
  <c r="Z133" i="9"/>
  <c r="AA133" i="9"/>
  <c r="AB133" i="9"/>
  <c r="AC133" i="9"/>
  <c r="AD133" i="9"/>
  <c r="AE133" i="9"/>
  <c r="AF133" i="9"/>
  <c r="C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W134" i="9"/>
  <c r="X134" i="9"/>
  <c r="Y134" i="9"/>
  <c r="Z134" i="9"/>
  <c r="AA134" i="9"/>
  <c r="AB134" i="9"/>
  <c r="AC134" i="9"/>
  <c r="AD134" i="9"/>
  <c r="AE134" i="9"/>
  <c r="AF134" i="9"/>
  <c r="C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W135" i="9"/>
  <c r="X135" i="9"/>
  <c r="Y135" i="9"/>
  <c r="Z135" i="9"/>
  <c r="AA135" i="9"/>
  <c r="AB135" i="9"/>
  <c r="AC135" i="9"/>
  <c r="AD135" i="9"/>
  <c r="AE135" i="9"/>
  <c r="AF135" i="9"/>
  <c r="C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W136" i="9"/>
  <c r="X136" i="9"/>
  <c r="Y136" i="9"/>
  <c r="Z136" i="9"/>
  <c r="AA136" i="9"/>
  <c r="AB136" i="9"/>
  <c r="AC136" i="9"/>
  <c r="AD136" i="9"/>
  <c r="AE136" i="9"/>
  <c r="AF136" i="9"/>
  <c r="C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W137" i="9"/>
  <c r="X137" i="9"/>
  <c r="Y137" i="9"/>
  <c r="Z137" i="9"/>
  <c r="AA137" i="9"/>
  <c r="AB137" i="9"/>
  <c r="AC137" i="9"/>
  <c r="AD137" i="9"/>
  <c r="AE137" i="9"/>
  <c r="AF137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W2" i="9"/>
  <c r="X2" i="9"/>
  <c r="Y2" i="9"/>
  <c r="Z2" i="9"/>
  <c r="AA2" i="9"/>
  <c r="AB2" i="9"/>
  <c r="AC2" i="9"/>
  <c r="AD2" i="9"/>
  <c r="AE2" i="9"/>
  <c r="AF2" i="9"/>
  <c r="C2" i="9"/>
  <c r="AE3" i="8"/>
  <c r="AF3" i="8"/>
  <c r="AG3" i="8"/>
  <c r="AE4" i="8"/>
  <c r="AF4" i="8"/>
  <c r="AG4" i="8"/>
  <c r="AE5" i="8"/>
  <c r="AF5" i="8"/>
  <c r="AG5" i="8"/>
  <c r="AE6" i="8"/>
  <c r="AF6" i="8"/>
  <c r="AG6" i="8"/>
  <c r="AE7" i="8"/>
  <c r="AF7" i="8"/>
  <c r="AG7" i="8"/>
  <c r="AE8" i="8"/>
  <c r="AF8" i="8"/>
  <c r="AG8" i="8"/>
  <c r="AE9" i="8"/>
  <c r="AF9" i="8"/>
  <c r="AG9" i="8"/>
  <c r="AE10" i="8"/>
  <c r="AF10" i="8"/>
  <c r="AG10" i="8"/>
  <c r="AE11" i="8"/>
  <c r="AF11" i="8"/>
  <c r="AG11" i="8"/>
  <c r="AE12" i="8"/>
  <c r="AF12" i="8"/>
  <c r="AG12" i="8"/>
  <c r="AE13" i="8"/>
  <c r="AF13" i="8"/>
  <c r="AG13" i="8"/>
  <c r="AE14" i="8"/>
  <c r="AF14" i="8"/>
  <c r="AG14" i="8"/>
  <c r="AE15" i="8"/>
  <c r="AF15" i="8"/>
  <c r="AG15" i="8"/>
  <c r="AE16" i="8"/>
  <c r="AF16" i="8"/>
  <c r="AG16" i="8"/>
  <c r="AE17" i="8"/>
  <c r="AF17" i="8"/>
  <c r="AG17" i="8"/>
  <c r="AE18" i="8"/>
  <c r="AF18" i="8"/>
  <c r="AG18" i="8"/>
  <c r="AE19" i="8"/>
  <c r="AF19" i="8"/>
  <c r="AG19" i="8"/>
  <c r="AE20" i="8"/>
  <c r="AF20" i="8"/>
  <c r="AG20" i="8"/>
  <c r="AE21" i="8"/>
  <c r="AF21" i="8"/>
  <c r="AG21" i="8"/>
  <c r="AE22" i="8"/>
  <c r="AF22" i="8"/>
  <c r="AG22" i="8"/>
  <c r="AE23" i="8"/>
  <c r="AF23" i="8"/>
  <c r="AG23" i="8"/>
  <c r="AE24" i="8"/>
  <c r="AF24" i="8"/>
  <c r="AG24" i="8"/>
  <c r="AE25" i="8"/>
  <c r="AF25" i="8"/>
  <c r="AG25" i="8"/>
  <c r="AE26" i="8"/>
  <c r="AF26" i="8"/>
  <c r="AG26" i="8"/>
  <c r="AE27" i="8"/>
  <c r="AF27" i="8"/>
  <c r="AG27" i="8"/>
  <c r="AE28" i="8"/>
  <c r="AF28" i="8"/>
  <c r="AG28" i="8"/>
  <c r="AE29" i="8"/>
  <c r="AF29" i="8"/>
  <c r="AG29" i="8"/>
  <c r="AE30" i="8"/>
  <c r="AF30" i="8"/>
  <c r="AG30" i="8"/>
  <c r="AE31" i="8"/>
  <c r="AF31" i="8"/>
  <c r="AG31" i="8"/>
  <c r="AE32" i="8"/>
  <c r="AF32" i="8"/>
  <c r="AG32" i="8"/>
  <c r="AE33" i="8"/>
  <c r="AF33" i="8"/>
  <c r="AG33" i="8"/>
  <c r="AE34" i="8"/>
  <c r="AF34" i="8"/>
  <c r="AG34" i="8"/>
  <c r="AE35" i="8"/>
  <c r="AF35" i="8"/>
  <c r="AG35" i="8"/>
  <c r="AE36" i="8"/>
  <c r="AF36" i="8"/>
  <c r="AG36" i="8"/>
  <c r="AE37" i="8"/>
  <c r="AF37" i="8"/>
  <c r="AG37" i="8"/>
  <c r="AE38" i="8"/>
  <c r="AF38" i="8"/>
  <c r="AG38" i="8"/>
  <c r="AE39" i="8"/>
  <c r="AF39" i="8"/>
  <c r="AG39" i="8"/>
  <c r="AE40" i="8"/>
  <c r="AF40" i="8"/>
  <c r="AG40" i="8"/>
  <c r="AE41" i="8"/>
  <c r="AF41" i="8"/>
  <c r="AG41" i="8"/>
  <c r="AE42" i="8"/>
  <c r="AF42" i="8"/>
  <c r="AG42" i="8"/>
  <c r="AE43" i="8"/>
  <c r="AF43" i="8"/>
  <c r="AG43" i="8"/>
  <c r="AE44" i="8"/>
  <c r="AF44" i="8"/>
  <c r="AG44" i="8"/>
  <c r="AE45" i="8"/>
  <c r="AF45" i="8"/>
  <c r="AG45" i="8"/>
  <c r="AE46" i="8"/>
  <c r="AF46" i="8"/>
  <c r="AG46" i="8"/>
  <c r="AE47" i="8"/>
  <c r="AF47" i="8"/>
  <c r="AG47" i="8"/>
  <c r="AE48" i="8"/>
  <c r="AF48" i="8"/>
  <c r="AG48" i="8"/>
  <c r="AE49" i="8"/>
  <c r="AF49" i="8"/>
  <c r="AG49" i="8"/>
  <c r="AE50" i="8"/>
  <c r="AF50" i="8"/>
  <c r="AG50" i="8"/>
  <c r="AE51" i="8"/>
  <c r="AF51" i="8"/>
  <c r="AG51" i="8"/>
  <c r="AE52" i="8"/>
  <c r="AF52" i="8"/>
  <c r="AG52" i="8"/>
  <c r="AE53" i="8"/>
  <c r="AF53" i="8"/>
  <c r="AG53" i="8"/>
  <c r="AE54" i="8"/>
  <c r="AF54" i="8"/>
  <c r="AG54" i="8"/>
  <c r="AE55" i="8"/>
  <c r="AF55" i="8"/>
  <c r="AG55" i="8"/>
  <c r="AE56" i="8"/>
  <c r="AF56" i="8"/>
  <c r="AG56" i="8"/>
  <c r="AE57" i="8"/>
  <c r="AF57" i="8"/>
  <c r="AG57" i="8"/>
  <c r="AE58" i="8"/>
  <c r="AF58" i="8"/>
  <c r="AG58" i="8"/>
  <c r="AE59" i="8"/>
  <c r="AF59" i="8"/>
  <c r="AG59" i="8"/>
  <c r="AE60" i="8"/>
  <c r="AF60" i="8"/>
  <c r="AG60" i="8"/>
  <c r="AE61" i="8"/>
  <c r="AF61" i="8"/>
  <c r="AG61" i="8"/>
  <c r="AE62" i="8"/>
  <c r="AF62" i="8"/>
  <c r="AG62" i="8"/>
  <c r="AE63" i="8"/>
  <c r="AF63" i="8"/>
  <c r="AG63" i="8"/>
  <c r="AE64" i="8"/>
  <c r="AF64" i="8"/>
  <c r="AG64" i="8"/>
  <c r="AE65" i="8"/>
  <c r="AF65" i="8"/>
  <c r="AG65" i="8"/>
  <c r="AE66" i="8"/>
  <c r="AF66" i="8"/>
  <c r="AG66" i="8"/>
  <c r="AE67" i="8"/>
  <c r="AF67" i="8"/>
  <c r="AG67" i="8"/>
  <c r="AE68" i="8"/>
  <c r="AF68" i="8"/>
  <c r="AG68" i="8"/>
  <c r="AE69" i="8"/>
  <c r="AF69" i="8"/>
  <c r="AG69" i="8"/>
  <c r="AE70" i="8"/>
  <c r="AF70" i="8"/>
  <c r="AG70" i="8"/>
  <c r="AE71" i="8"/>
  <c r="AF71" i="8"/>
  <c r="AG71" i="8"/>
  <c r="AE72" i="8"/>
  <c r="AF72" i="8"/>
  <c r="AG72" i="8"/>
  <c r="AE73" i="8"/>
  <c r="AF73" i="8"/>
  <c r="AG73" i="8"/>
  <c r="AE74" i="8"/>
  <c r="AF74" i="8"/>
  <c r="AG74" i="8"/>
  <c r="AE75" i="8"/>
  <c r="AF75" i="8"/>
  <c r="AG75" i="8"/>
  <c r="AE76" i="8"/>
  <c r="AF76" i="8"/>
  <c r="AG76" i="8"/>
  <c r="AE77" i="8"/>
  <c r="AF77" i="8"/>
  <c r="AG77" i="8"/>
  <c r="AE78" i="8"/>
  <c r="AF78" i="8"/>
  <c r="AG78" i="8"/>
  <c r="AE79" i="8"/>
  <c r="AF79" i="8"/>
  <c r="AG79" i="8"/>
  <c r="AE80" i="8"/>
  <c r="AF80" i="8"/>
  <c r="AG80" i="8"/>
  <c r="AE81" i="8"/>
  <c r="AF81" i="8"/>
  <c r="AG81" i="8"/>
  <c r="AE82" i="8"/>
  <c r="AF82" i="8"/>
  <c r="AG82" i="8"/>
  <c r="AE83" i="8"/>
  <c r="AF83" i="8"/>
  <c r="AG83" i="8"/>
  <c r="AE84" i="8"/>
  <c r="AF84" i="8"/>
  <c r="AG84" i="8"/>
  <c r="AE85" i="8"/>
  <c r="AF85" i="8"/>
  <c r="AG85" i="8"/>
  <c r="AE86" i="8"/>
  <c r="AF86" i="8"/>
  <c r="AG86" i="8"/>
  <c r="AE87" i="8"/>
  <c r="AF87" i="8"/>
  <c r="AG87" i="8"/>
  <c r="AE88" i="8"/>
  <c r="AF88" i="8"/>
  <c r="AG88" i="8"/>
  <c r="AE89" i="8"/>
  <c r="AF89" i="8"/>
  <c r="AG89" i="8"/>
  <c r="AE90" i="8"/>
  <c r="AF90" i="8"/>
  <c r="AG90" i="8"/>
  <c r="AE91" i="8"/>
  <c r="AF91" i="8"/>
  <c r="AG91" i="8"/>
  <c r="AE92" i="8"/>
  <c r="AF92" i="8"/>
  <c r="AG92" i="8"/>
  <c r="AE93" i="8"/>
  <c r="AF93" i="8"/>
  <c r="AG93" i="8"/>
  <c r="AE94" i="8"/>
  <c r="AF94" i="8"/>
  <c r="AG94" i="8"/>
  <c r="AE95" i="8"/>
  <c r="AF95" i="8"/>
  <c r="AG95" i="8"/>
  <c r="AE96" i="8"/>
  <c r="AF96" i="8"/>
  <c r="AG96" i="8"/>
  <c r="AE97" i="8"/>
  <c r="AF97" i="8"/>
  <c r="AG97" i="8"/>
  <c r="AE98" i="8"/>
  <c r="AF98" i="8"/>
  <c r="AG98" i="8"/>
  <c r="AE99" i="8"/>
  <c r="AF99" i="8"/>
  <c r="AG99" i="8"/>
  <c r="AE100" i="8"/>
  <c r="AF100" i="8"/>
  <c r="AG100" i="8"/>
  <c r="AE101" i="8"/>
  <c r="AF101" i="8"/>
  <c r="AG101" i="8"/>
  <c r="AE102" i="8"/>
  <c r="AF102" i="8"/>
  <c r="AG102" i="8"/>
  <c r="AE103" i="8"/>
  <c r="AF103" i="8"/>
  <c r="AG103" i="8"/>
  <c r="AE104" i="8"/>
  <c r="AF104" i="8"/>
  <c r="AG104" i="8"/>
  <c r="AE105" i="8"/>
  <c r="AF105" i="8"/>
  <c r="AG105" i="8"/>
  <c r="AE106" i="8"/>
  <c r="AF106" i="8"/>
  <c r="AG106" i="8"/>
  <c r="AE107" i="8"/>
  <c r="AF107" i="8"/>
  <c r="AG107" i="8"/>
  <c r="AE108" i="8"/>
  <c r="AF108" i="8"/>
  <c r="AG108" i="8"/>
  <c r="AE109" i="8"/>
  <c r="AF109" i="8"/>
  <c r="AG109" i="8"/>
  <c r="AE110" i="8"/>
  <c r="AF110" i="8"/>
  <c r="AG110" i="8"/>
  <c r="AE111" i="8"/>
  <c r="AF111" i="8"/>
  <c r="AG111" i="8"/>
  <c r="AE112" i="8"/>
  <c r="AF112" i="8"/>
  <c r="AG112" i="8"/>
  <c r="AE113" i="8"/>
  <c r="AF113" i="8"/>
  <c r="AG113" i="8"/>
  <c r="AE114" i="8"/>
  <c r="AF114" i="8"/>
  <c r="AG114" i="8"/>
  <c r="AE115" i="8"/>
  <c r="AF115" i="8"/>
  <c r="AG115" i="8"/>
  <c r="AE116" i="8"/>
  <c r="AF116" i="8"/>
  <c r="AG116" i="8"/>
  <c r="AE117" i="8"/>
  <c r="AF117" i="8"/>
  <c r="AG117" i="8"/>
  <c r="AE118" i="8"/>
  <c r="AF118" i="8"/>
  <c r="AG118" i="8"/>
  <c r="AE119" i="8"/>
  <c r="AF119" i="8"/>
  <c r="AG119" i="8"/>
  <c r="AE120" i="8"/>
  <c r="AF120" i="8"/>
  <c r="AG120" i="8"/>
  <c r="AE121" i="8"/>
  <c r="AF121" i="8"/>
  <c r="AG121" i="8"/>
  <c r="AE122" i="8"/>
  <c r="AF122" i="8"/>
  <c r="AG122" i="8"/>
  <c r="AE123" i="8"/>
  <c r="AF123" i="8"/>
  <c r="AG123" i="8"/>
  <c r="AE124" i="8"/>
  <c r="AF124" i="8"/>
  <c r="AG124" i="8"/>
  <c r="AE125" i="8"/>
  <c r="AF125" i="8"/>
  <c r="AG125" i="8"/>
  <c r="AE126" i="8"/>
  <c r="AF126" i="8"/>
  <c r="AG126" i="8"/>
  <c r="AE127" i="8"/>
  <c r="AF127" i="8"/>
  <c r="AG127" i="8"/>
  <c r="AE128" i="8"/>
  <c r="AF128" i="8"/>
  <c r="AG128" i="8"/>
  <c r="AE129" i="8"/>
  <c r="AF129" i="8"/>
  <c r="AG129" i="8"/>
  <c r="AE130" i="8"/>
  <c r="AF130" i="8"/>
  <c r="AG130" i="8"/>
  <c r="AE131" i="8"/>
  <c r="AF131" i="8"/>
  <c r="AG131" i="8"/>
  <c r="AE132" i="8"/>
  <c r="AF132" i="8"/>
  <c r="AG132" i="8"/>
  <c r="AE133" i="8"/>
  <c r="AF133" i="8"/>
  <c r="AG133" i="8"/>
  <c r="AE134" i="8"/>
  <c r="AF134" i="8"/>
  <c r="AG134" i="8"/>
  <c r="AE135" i="8"/>
  <c r="AF135" i="8"/>
  <c r="AG135" i="8"/>
  <c r="AE136" i="8"/>
  <c r="AF136" i="8"/>
  <c r="AG136" i="8"/>
  <c r="AE137" i="8"/>
  <c r="AF137" i="8"/>
  <c r="AG137" i="8"/>
  <c r="AF2" i="8"/>
  <c r="AG2" i="8"/>
  <c r="AE2" i="8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G111" i="11"/>
  <c r="AG112" i="11"/>
  <c r="AG113" i="11"/>
  <c r="AG114" i="11"/>
  <c r="AG115" i="11"/>
  <c r="AG116" i="11"/>
  <c r="AG117" i="11"/>
  <c r="AG118" i="11"/>
  <c r="AG119" i="11"/>
  <c r="AG120" i="11"/>
  <c r="AG121" i="11"/>
  <c r="AG122" i="11"/>
  <c r="AG123" i="11"/>
  <c r="AG124" i="11"/>
  <c r="AG125" i="11"/>
  <c r="AG126" i="11"/>
  <c r="AG127" i="11"/>
  <c r="AG128" i="11"/>
  <c r="AG129" i="11"/>
  <c r="AG130" i="11"/>
  <c r="AG131" i="11"/>
  <c r="AG132" i="11"/>
  <c r="AG133" i="11"/>
  <c r="AG134" i="11"/>
  <c r="AG135" i="11"/>
  <c r="AG136" i="11"/>
  <c r="AG137" i="11"/>
  <c r="AG2" i="11"/>
  <c r="D2" i="8"/>
  <c r="E2" i="8"/>
  <c r="F2" i="8"/>
  <c r="G2" i="8"/>
  <c r="H2" i="8"/>
  <c r="I2" i="8"/>
  <c r="J2" i="8"/>
  <c r="K2" i="8"/>
  <c r="L2" i="8"/>
  <c r="M2" i="8"/>
  <c r="N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2" i="8"/>
  <c r="H21" i="15" l="1"/>
  <c r="E20" i="15"/>
  <c r="G22" i="15"/>
  <c r="H23" i="15"/>
  <c r="G20" i="15"/>
  <c r="H22" i="15"/>
  <c r="F20" i="15"/>
  <c r="BC18" i="16"/>
  <c r="H19" i="15"/>
  <c r="G21" i="15"/>
  <c r="BC133" i="16"/>
  <c r="BC125" i="16"/>
  <c r="BC117" i="16"/>
  <c r="BC109" i="16"/>
  <c r="BC101" i="16"/>
  <c r="BC93" i="16"/>
  <c r="BC85" i="16"/>
  <c r="BC77" i="16"/>
  <c r="BC69" i="16"/>
  <c r="BC61" i="16"/>
  <c r="BC53" i="16"/>
  <c r="BC45" i="16"/>
  <c r="BC37" i="16"/>
  <c r="BC29" i="16"/>
  <c r="BC21" i="16"/>
  <c r="BC13" i="16"/>
  <c r="BC5" i="16"/>
  <c r="H20" i="15"/>
  <c r="E23" i="15"/>
  <c r="E19" i="15"/>
  <c r="E21" i="15"/>
  <c r="F23" i="15"/>
  <c r="F19" i="15"/>
  <c r="F21" i="15"/>
  <c r="G23" i="15"/>
  <c r="G19" i="15"/>
  <c r="E22" i="15"/>
  <c r="BC46" i="16"/>
  <c r="BC38" i="16"/>
  <c r="BC6" i="16"/>
  <c r="BC3" i="16"/>
  <c r="F22" i="15"/>
  <c r="BC131" i="16"/>
  <c r="BC43" i="16"/>
  <c r="BC19" i="16"/>
  <c r="BC135" i="16"/>
  <c r="BC127" i="16"/>
  <c r="BC119" i="16"/>
  <c r="BC111" i="16"/>
  <c r="BC103" i="16"/>
  <c r="BC95" i="16"/>
  <c r="BC87" i="16"/>
  <c r="BC79" i="16"/>
  <c r="BC71" i="16"/>
  <c r="BC63" i="16"/>
  <c r="BC55" i="16"/>
  <c r="BC47" i="16"/>
  <c r="BC39" i="16"/>
  <c r="BC31" i="16"/>
  <c r="BC23" i="16"/>
  <c r="BC15" i="16"/>
  <c r="E4" i="15"/>
  <c r="BC7" i="16"/>
  <c r="H4" i="15"/>
  <c r="H17" i="15"/>
  <c r="H3" i="15"/>
  <c r="BC57" i="16"/>
  <c r="BC9" i="16"/>
  <c r="H9" i="15"/>
  <c r="BC26" i="16"/>
  <c r="BC134" i="16"/>
  <c r="BC126" i="16"/>
  <c r="BC118" i="16"/>
  <c r="BC110" i="16"/>
  <c r="BC102" i="16"/>
  <c r="BC94" i="16"/>
  <c r="BC86" i="16"/>
  <c r="BC78" i="16"/>
  <c r="BC70" i="16"/>
  <c r="BC62" i="16"/>
  <c r="BC54" i="16"/>
  <c r="BC30" i="16"/>
  <c r="BC22" i="16"/>
  <c r="BC14" i="16"/>
  <c r="H8" i="15"/>
  <c r="BC132" i="16"/>
  <c r="BC124" i="16"/>
  <c r="BC116" i="16"/>
  <c r="BC108" i="16"/>
  <c r="BC100" i="16"/>
  <c r="BC92" i="16"/>
  <c r="BC84" i="16"/>
  <c r="BC76" i="16"/>
  <c r="BC68" i="16"/>
  <c r="BC60" i="16"/>
  <c r="BC52" i="16"/>
  <c r="BC44" i="16"/>
  <c r="BC36" i="16"/>
  <c r="BC28" i="16"/>
  <c r="BC20" i="16"/>
  <c r="BC12" i="16"/>
  <c r="BC4" i="16"/>
  <c r="F4" i="15"/>
  <c r="BC137" i="16"/>
  <c r="BC129" i="16"/>
  <c r="BC121" i="16"/>
  <c r="BC113" i="16"/>
  <c r="BC105" i="16"/>
  <c r="BC97" i="16"/>
  <c r="BC89" i="16"/>
  <c r="BC81" i="16"/>
  <c r="BC73" i="16"/>
  <c r="BC65" i="16"/>
  <c r="BC49" i="16"/>
  <c r="BC41" i="16"/>
  <c r="BC33" i="16"/>
  <c r="BC25" i="16"/>
  <c r="BC17" i="16"/>
  <c r="G4" i="15"/>
  <c r="BC123" i="16"/>
  <c r="BC115" i="16"/>
  <c r="BC107" i="16"/>
  <c r="BC99" i="16"/>
  <c r="BC91" i="16"/>
  <c r="BC83" i="16"/>
  <c r="BC75" i="16"/>
  <c r="BC67" i="16"/>
  <c r="BC59" i="16"/>
  <c r="BC51" i="16"/>
  <c r="BC35" i="16"/>
  <c r="BC27" i="16"/>
  <c r="BC11" i="16"/>
  <c r="E8" i="15"/>
  <c r="E9" i="15"/>
  <c r="E3" i="15"/>
  <c r="E17" i="15"/>
  <c r="BC136" i="16"/>
  <c r="BC128" i="16"/>
  <c r="BC120" i="16"/>
  <c r="BC112" i="16"/>
  <c r="BC104" i="16"/>
  <c r="BC96" i="16"/>
  <c r="BC88" i="16"/>
  <c r="BC80" i="16"/>
  <c r="BC72" i="16"/>
  <c r="BC64" i="16"/>
  <c r="BC56" i="16"/>
  <c r="BC48" i="16"/>
  <c r="BC40" i="16"/>
  <c r="BC32" i="16"/>
  <c r="BC24" i="16"/>
  <c r="BC16" i="16"/>
  <c r="BC8" i="16"/>
  <c r="F8" i="15"/>
  <c r="F9" i="15"/>
  <c r="F3" i="15"/>
  <c r="F17" i="15"/>
  <c r="BC10" i="16"/>
  <c r="G8" i="15"/>
  <c r="G9" i="15"/>
  <c r="G3" i="15"/>
  <c r="G17" i="15"/>
  <c r="BC138" i="16"/>
  <c r="BC130" i="16"/>
  <c r="BC122" i="16"/>
  <c r="BC114" i="16"/>
  <c r="BC106" i="16"/>
  <c r="BC98" i="16"/>
  <c r="BC90" i="16"/>
  <c r="BC82" i="16"/>
  <c r="BC74" i="16"/>
  <c r="BC66" i="16"/>
  <c r="BC58" i="16"/>
  <c r="BC50" i="16"/>
  <c r="BC42" i="16"/>
  <c r="BC34" i="16"/>
  <c r="H5" i="15"/>
  <c r="E5" i="15"/>
  <c r="F5" i="15"/>
  <c r="G5" i="15"/>
  <c r="H7" i="15" l="1"/>
  <c r="G7" i="15"/>
  <c r="E7" i="15"/>
  <c r="F7" i="15"/>
</calcChain>
</file>

<file path=xl/sharedStrings.xml><?xml version="1.0" encoding="utf-8"?>
<sst xmlns="http://schemas.openxmlformats.org/spreadsheetml/2006/main" count="9294" uniqueCount="214">
  <si>
    <t>Complete energy balances [nrg_bal_c__custom_15820597]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</si>
  <si>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</si>
  <si>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</si>
  <si>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</si>
  <si>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</si>
  <si>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</si>
  <si>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04/03/2025 23:00</t>
  </si>
  <si>
    <t xml:space="preserve">Last change of data structure: </t>
  </si>
  <si>
    <t>16/12/2024 11:00</t>
  </si>
  <si>
    <t>Institutional source(s)</t>
  </si>
  <si>
    <t>Eurostat</t>
  </si>
  <si>
    <t>Contents</t>
  </si>
  <si>
    <t>Time frequency</t>
  </si>
  <si>
    <t>Energy balance</t>
  </si>
  <si>
    <t>Unit of measure</t>
  </si>
  <si>
    <t>Sheet 1</t>
  </si>
  <si>
    <t>Annual</t>
  </si>
  <si>
    <t>Imports</t>
  </si>
  <si>
    <t>Gigawatt-hour</t>
  </si>
  <si>
    <t>Sheet 2</t>
  </si>
  <si>
    <t>Exports</t>
  </si>
  <si>
    <t>Sheet 3</t>
  </si>
  <si>
    <t>Change in stock</t>
  </si>
  <si>
    <t>Sheet 4</t>
  </si>
  <si>
    <t>Gross inland consumption</t>
  </si>
  <si>
    <t>Sheet 5</t>
  </si>
  <si>
    <t>Distribution losses</t>
  </si>
  <si>
    <t>Sheet 6</t>
  </si>
  <si>
    <t>Gross electricity production</t>
  </si>
  <si>
    <t>Sheet 7</t>
  </si>
  <si>
    <t>Gross heat production</t>
  </si>
  <si>
    <t>Structure</t>
  </si>
  <si>
    <t>Dimension</t>
  </si>
  <si>
    <t>Position</t>
  </si>
  <si>
    <t>Label</t>
  </si>
  <si>
    <t>Standard international energy product classification (SIEC)</t>
  </si>
  <si>
    <t>Total</t>
  </si>
  <si>
    <t>Solid fossil fuels</t>
  </si>
  <si>
    <t>Manufactured gases</t>
  </si>
  <si>
    <t>Peat and peat products</t>
  </si>
  <si>
    <t>Oil shale and oil sands</t>
  </si>
  <si>
    <t>Natural gas</t>
  </si>
  <si>
    <t>Oil and petroleum products (excluding biofuel portion)</t>
  </si>
  <si>
    <t>Crude oil</t>
  </si>
  <si>
    <t>Fuel oil</t>
  </si>
  <si>
    <t>Other oil products n.e.c.</t>
  </si>
  <si>
    <t>Renewables and biofuels</t>
  </si>
  <si>
    <t>Hydro</t>
  </si>
  <si>
    <t>Geothermal</t>
  </si>
  <si>
    <t>Wind</t>
  </si>
  <si>
    <t>Solar thermal</t>
  </si>
  <si>
    <t>Solar photovoltaic</t>
  </si>
  <si>
    <t>Tide, wave, ocean</t>
  </si>
  <si>
    <t>Ambient heat (heat pumps)</t>
  </si>
  <si>
    <t>Primary solid biofuels</t>
  </si>
  <si>
    <t>Charcoal</t>
  </si>
  <si>
    <t>Industrial waste (non-renewable)</t>
  </si>
  <si>
    <t>Renewable municipal waste</t>
  </si>
  <si>
    <t>Non-renewable waste</t>
  </si>
  <si>
    <t>Nuclear heat</t>
  </si>
  <si>
    <t>Electricity</t>
  </si>
  <si>
    <t>Heat</t>
  </si>
  <si>
    <t>Bioenergy</t>
  </si>
  <si>
    <t>Fossil energy</t>
  </si>
  <si>
    <t>Geopolitical entity (reporting)</t>
  </si>
  <si>
    <t>Denmark</t>
  </si>
  <si>
    <t>Finland</t>
  </si>
  <si>
    <t>Sweden</t>
  </si>
  <si>
    <t>Norway</t>
  </si>
  <si>
    <t>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</si>
  <si>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</si>
  <si>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</si>
  <si>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</si>
  <si>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</si>
  <si>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</si>
  <si>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</si>
  <si>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</si>
  <si>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</si>
  <si>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</si>
  <si>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</si>
  <si>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</si>
  <si>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</si>
  <si>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</si>
  <si>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</si>
  <si>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</si>
  <si>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</si>
  <si>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</si>
  <si>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</si>
  <si>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</si>
  <si>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</si>
  <si>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</si>
  <si>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</si>
  <si>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</si>
  <si>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</si>
  <si>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</si>
  <si>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</si>
  <si>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</si>
  <si>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</si>
  <si>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</si>
  <si>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</si>
  <si>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</si>
  <si>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</si>
  <si>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</si>
  <si>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</si>
  <si>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Data extracted on 17/03/2025 14:32:00 from [ESTAT]</t>
  </si>
  <si>
    <t xml:space="preserve">Dataset: </t>
  </si>
  <si>
    <t xml:space="preserve">Last updated: </t>
  </si>
  <si>
    <t>SIEC (Labels)</t>
  </si>
  <si>
    <t>GEO (Labels)</t>
  </si>
  <si>
    <t>TIME</t>
  </si>
  <si>
    <t/>
  </si>
  <si>
    <t>Special value</t>
  </si>
  <si>
    <t>not available</t>
  </si>
  <si>
    <t>Denmark [DNK] - Urban population (% of total population) [SP.URB.TOTL.IN.ZS]</t>
  </si>
  <si>
    <t>Denmark [DNK] - Industry (including construction), value added (% of GDP) [NV.IND.TOTL.ZS]</t>
  </si>
  <si>
    <t>Denmark [DNK] - Manufacturing, value added (% of GDP) [NV.IND.MANF.ZS]</t>
  </si>
  <si>
    <t>Denmark [DNK] - Population, total [SP.POP.TOTL]</t>
  </si>
  <si>
    <t>Denmark [DNK] - GDP per capita, PPP (constant 2021 international $) [NY.GDP.PCAP.PP.KD]</t>
  </si>
  <si>
    <t>Denmark [DNK] - GDP (constant 2015 US$) [NY.GDP.MKTP.KD]</t>
  </si>
  <si>
    <t>Denmark [DNK] - Age dependency ratio (% of working-age population) [SP.POP.DPND]</t>
  </si>
  <si>
    <t>Sweden [SWE] - Urban population (% of total population) [SP.URB.TOTL.IN.ZS]</t>
  </si>
  <si>
    <t>Sweden [SWE] - Industry (including construction), value added (% of GDP) [NV.IND.TOTL.ZS]</t>
  </si>
  <si>
    <t>Sweden [SWE] - Manufacturing, value added (% of GDP) [NV.IND.MANF.ZS]</t>
  </si>
  <si>
    <t>Sweden [SWE] - Population, total [SP.POP.TOTL]</t>
  </si>
  <si>
    <t>Sweden [SWE] - GDP per capita, PPP (constant 2021 international $) [NY.GDP.PCAP.PP.KD]</t>
  </si>
  <si>
    <t>Sweden [SWE] - GDP (constant 2015 US$) [NY.GDP.MKTP.KD]</t>
  </si>
  <si>
    <t>Sweden [SWE] - Age dependency ratio (% of working-age population) [SP.POP.DPND]</t>
  </si>
  <si>
    <t>Finland [FIN] - Urban population (% of total population) [SP.URB.TOTL.IN.ZS]</t>
  </si>
  <si>
    <t>Finland [FIN] - Industry (including construction), value added (% of GDP) [NV.IND.TOTL.ZS]</t>
  </si>
  <si>
    <t>Finland [FIN] - Manufacturing, value added (% of GDP) [NV.IND.MANF.ZS]</t>
  </si>
  <si>
    <t>Finland [FIN] - Population, total [SP.POP.TOTL]</t>
  </si>
  <si>
    <t>Finland [FIN] - GDP per capita, PPP (constant 2021 international $) [NY.GDP.PCAP.PP.KD]</t>
  </si>
  <si>
    <t>Finland [FIN] - GDP (constant 2015 US$) [NY.GDP.MKTP.KD]</t>
  </si>
  <si>
    <t>Finland [FIN] - Age dependency ratio (% of working-age population) [SP.POP.DPND]</t>
  </si>
  <si>
    <t>Norway [NOR] - Urban population (% of total population) [SP.URB.TOTL.IN.ZS]</t>
  </si>
  <si>
    <t>Norway [NOR] - Industry (including construction), value added (% of GDP) [NV.IND.TOTL.ZS]</t>
  </si>
  <si>
    <t>Norway [NOR] - Manufacturing, value added (% of GDP) [NV.IND.MANF.ZS]</t>
  </si>
  <si>
    <t>Norway [NOR] - Population, total [SP.POP.TOTL]</t>
  </si>
  <si>
    <t>Norway [NOR] - GDP per capita, PPP (constant 2021 international $) [NY.GDP.PCAP.PP.KD]</t>
  </si>
  <si>
    <t>Norway [NOR] - GDP (constant 2015 US$) [NY.GDP.MKTP.KD]</t>
  </si>
  <si>
    <t>Norway [NOR] - Age dependency ratio (% of working-age population) [SP.POP.DPND]</t>
  </si>
  <si>
    <t>Country</t>
  </si>
  <si>
    <t>Industry</t>
  </si>
  <si>
    <t>Manufacturing</t>
  </si>
  <si>
    <t>Population</t>
  </si>
  <si>
    <t>GDP</t>
  </si>
  <si>
    <t>Solid_fossil_fuels</t>
  </si>
  <si>
    <t>Manufactured_gases</t>
  </si>
  <si>
    <t>Peat_and_peat_products</t>
  </si>
  <si>
    <t>Oil_shale_and_oil_sands</t>
  </si>
  <si>
    <t>Natural_gas</t>
  </si>
  <si>
    <t>Oil_and_petroleum_products</t>
  </si>
  <si>
    <t>Crude_oil</t>
  </si>
  <si>
    <t>Fuel_oil</t>
  </si>
  <si>
    <t>Other_oil_products_n.e.c.</t>
  </si>
  <si>
    <t>Renewables_and_biofuels</t>
  </si>
  <si>
    <t>Solar_thermal</t>
  </si>
  <si>
    <t>Solar_photovoltaic</t>
  </si>
  <si>
    <t>Tide_wave_ocean</t>
  </si>
  <si>
    <t>Ambient_heat_(heat_pumps)</t>
  </si>
  <si>
    <t>Primary_solid_biofuels</t>
  </si>
  <si>
    <t>Industrial_waste_(non-renewable)</t>
  </si>
  <si>
    <t>Renewable_municipal_waste</t>
  </si>
  <si>
    <t>Non-renewable_waste</t>
  </si>
  <si>
    <t>Nuclear_heat</t>
  </si>
  <si>
    <t>Fossil_energy</t>
  </si>
  <si>
    <t>Urban_Population</t>
  </si>
  <si>
    <t>GDP_per_capita</t>
  </si>
  <si>
    <t>Age_dependency_ratio</t>
  </si>
  <si>
    <t>HDD</t>
  </si>
  <si>
    <t>Net_imports</t>
  </si>
  <si>
    <t>Natural_gas_price</t>
  </si>
  <si>
    <t>Coal_price</t>
  </si>
  <si>
    <t>New_heatpumps</t>
  </si>
  <si>
    <t>Electricity_kWh_per_capita</t>
  </si>
  <si>
    <t>Heat_kWh_per_capita</t>
  </si>
  <si>
    <t>Surface_temperature</t>
  </si>
  <si>
    <t>old_Total</t>
  </si>
  <si>
    <t>Fossil</t>
  </si>
  <si>
    <t>Renewables</t>
  </si>
  <si>
    <t>Total per capita</t>
  </si>
  <si>
    <t>Fossil per capita</t>
  </si>
  <si>
    <t>Renewables per capita</t>
  </si>
  <si>
    <t>Electricity-related variables</t>
  </si>
  <si>
    <t>Renewables_per_capita</t>
  </si>
  <si>
    <t>Nuclear_heat_per_capita</t>
  </si>
  <si>
    <t>Wind_Solar_Combined</t>
  </si>
  <si>
    <t>Bioenergy_per_capita</t>
  </si>
  <si>
    <t>ln_GDP_per_capita</t>
  </si>
  <si>
    <t>Manufacture</t>
  </si>
  <si>
    <t>Netimports_per_capita</t>
  </si>
  <si>
    <t>Heat-related variabels</t>
  </si>
  <si>
    <t>Heat_pumps_per_capita</t>
  </si>
  <si>
    <t>Policy variables</t>
  </si>
  <si>
    <t>Fossil_share</t>
  </si>
  <si>
    <t>Total_Policies</t>
  </si>
  <si>
    <t>Regulations_and_Standards</t>
  </si>
  <si>
    <t>Taxes_and_Charges</t>
  </si>
  <si>
    <t>Subsidies_and_other_Incentives</t>
  </si>
  <si>
    <t>Tradeable_Permits</t>
  </si>
  <si>
    <t>Voluntary_Agreements_and_Information</t>
  </si>
  <si>
    <t>Mean</t>
  </si>
  <si>
    <t>Min</t>
  </si>
  <si>
    <t>Max</t>
  </si>
  <si>
    <t>Wind_Solar</t>
  </si>
  <si>
    <t>lnGDP_per_capita</t>
  </si>
  <si>
    <t>Std. Dev</t>
  </si>
  <si>
    <t>Fossil_elecricity_per_capita</t>
  </si>
  <si>
    <t>Fossil_heat_per_capita</t>
  </si>
  <si>
    <t>Subsidies_and_Other_Incentives</t>
  </si>
  <si>
    <t>Tradable_Permits</t>
  </si>
  <si>
    <t>Hydro_per_capita</t>
  </si>
  <si>
    <t>Fossil_share_electricity</t>
  </si>
  <si>
    <t>Fossil_share_heat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</si>
</sst>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00"/>
  </numFmts>
  <fonts count="16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rgb="FF000000"/>
      <name val="Aptos Narrow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indexed="8"/>
      <name val="Calibri"/>
      <family val="2"/>
    </font>
    <font>
      <sz val="10"/>
      <name val="Calibri"/>
      <family val="2"/>
    </font>
    <font>
      <b/>
      <sz val="9"/>
      <color indexed="9"/>
      <name val="Arial"/>
      <family val="2"/>
    </font>
    <font>
      <b/>
      <sz val="10"/>
      <name val="Calibri"/>
      <family val="2"/>
    </font>
    <font>
      <b/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4" fontId="2" fillId="0" borderId="0" xfId="0" applyNumberFormat="1" applyFont="1" applyAlignment="1">
      <alignment horizontal="right" vertical="center" shrinkToFit="1"/>
    </xf>
    <xf numFmtId="4" fontId="2" fillId="6" borderId="0" xfId="0" applyNumberFormat="1" applyFont="1" applyFill="1" applyAlignment="1">
      <alignment horizontal="right" vertical="center" shrinkToFit="1"/>
    </xf>
    <xf numFmtId="0" fontId="3" fillId="2" borderId="0" xfId="0" applyFont="1" applyFill="1" applyAlignment="1">
      <alignment horizontal="left" vertical="center"/>
    </xf>
    <xf numFmtId="0" fontId="6" fillId="0" borderId="0" xfId="0" applyFont="1"/>
    <xf numFmtId="4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4" fontId="0" fillId="0" borderId="0" xfId="0" applyNumberFormat="1"/>
    <xf numFmtId="0" fontId="8" fillId="0" borderId="0" xfId="0" applyFont="1" applyAlignment="1" applyProtection="1">
      <alignment horizontal="left"/>
      <protection locked="0"/>
    </xf>
    <xf numFmtId="9" fontId="0" fillId="0" borderId="0" xfId="1" applyFont="1"/>
    <xf numFmtId="10" fontId="0" fillId="0" borderId="0" xfId="1" applyNumberFormat="1" applyFont="1"/>
    <xf numFmtId="2" fontId="0" fillId="0" borderId="0" xfId="1" applyNumberFormat="1" applyFont="1"/>
    <xf numFmtId="3" fontId="0" fillId="0" borderId="0" xfId="0" applyNumberFormat="1"/>
    <xf numFmtId="0" fontId="6" fillId="0" borderId="2" xfId="0" applyFont="1" applyBorder="1"/>
    <xf numFmtId="2" fontId="6" fillId="0" borderId="0" xfId="0" applyNumberFormat="1" applyFont="1"/>
    <xf numFmtId="2" fontId="6" fillId="0" borderId="2" xfId="0" applyNumberFormat="1" applyFont="1" applyBorder="1"/>
    <xf numFmtId="2" fontId="0" fillId="0" borderId="0" xfId="0" applyNumberFormat="1"/>
    <xf numFmtId="10" fontId="0" fillId="0" borderId="0" xfId="0" applyNumberFormat="1"/>
    <xf numFmtId="0" fontId="11" fillId="0" borderId="0" xfId="0" applyFont="1"/>
    <xf numFmtId="10" fontId="11" fillId="0" borderId="0" xfId="0" applyNumberFormat="1" applyFont="1"/>
    <xf numFmtId="0" fontId="12" fillId="0" borderId="0" xfId="0" applyFont="1" applyAlignment="1">
      <alignment horizontal="left" vertical="center" shrinkToFit="1"/>
    </xf>
    <xf numFmtId="3" fontId="12" fillId="0" borderId="0" xfId="0" applyNumberFormat="1" applyFont="1" applyAlignment="1">
      <alignment horizontal="left" vertical="center" shrinkToFit="1"/>
    </xf>
    <xf numFmtId="0" fontId="13" fillId="2" borderId="0" xfId="0" applyFont="1" applyFill="1" applyAlignment="1">
      <alignment horizontal="left" vertical="center"/>
    </xf>
    <xf numFmtId="0" fontId="10" fillId="0" borderId="0" xfId="0" applyFont="1" applyAlignment="1">
      <alignment horizontal="center"/>
    </xf>
    <xf numFmtId="3" fontId="14" fillId="0" borderId="0" xfId="0" applyNumberFormat="1" applyFont="1" applyAlignment="1">
      <alignment horizontal="left" vertical="center" shrinkToFit="1"/>
    </xf>
    <xf numFmtId="0" fontId="14" fillId="0" borderId="0" xfId="0" applyFont="1" applyAlignment="1">
      <alignment horizontal="left" vertical="center" shrinkToFit="1"/>
    </xf>
    <xf numFmtId="3" fontId="11" fillId="0" borderId="0" xfId="0" applyNumberFormat="1" applyFont="1"/>
    <xf numFmtId="4" fontId="11" fillId="0" borderId="0" xfId="0" applyNumberFormat="1" applyFont="1"/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5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'Appendix Figur EL'!$D$2</c:f>
              <c:strCache>
                <c:ptCount val="1"/>
                <c:pt idx="0">
                  <c:v>Fossil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'Appendix Figur EL'!$D$3:$D$36</c:f>
            </c:numRef>
          </c:val>
          <c:smooth val="0"/>
          <c:extLst>
            <c:ext xmlns:c16="http://schemas.microsoft.com/office/drawing/2014/chart" uri="{C3380CC4-5D6E-409C-BE32-E72D297353CC}">
              <c16:uniqueId val="{00000002-256D-40CE-9542-AE06BB4319FD}"/>
            </c:ext>
          </c:extLst>
        </c:ser>
        <c:ser>
          <c:idx val="3"/>
          <c:order val="2"/>
          <c:tx>
            <c:strRef>
              <c:f>'Appendix Figur EL'!$E$2</c:f>
              <c:strCache>
                <c:ptCount val="1"/>
                <c:pt idx="0">
                  <c:v>Renewables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'Appendix Figur EL'!$E$3:$E$36</c:f>
            </c:numRef>
          </c:val>
          <c:smooth val="0"/>
          <c:extLst>
            <c:ext xmlns:c16="http://schemas.microsoft.com/office/drawing/2014/chart" uri="{C3380CC4-5D6E-409C-BE32-E72D297353CC}">
              <c16:uniqueId val="{00000003-256D-40CE-9542-AE06BB431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935"/>
        <c:axId val="174340975"/>
      </c:lineChart>
      <c:lineChart>
        <c:grouping val="standard"/>
        <c:varyColors val="0"/>
        <c:ser>
          <c:idx val="1"/>
          <c:order val="0"/>
          <c:tx>
            <c:strRef>
              <c:f>'Appendix Figur EL'!$C$2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675853018372703E-2"/>
                  <c:y val="-9.2153324584426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'Appendix Figur EL'!$B$3:$B$36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EL'!$C$3:$C$36</c:f>
              <c:numCache>
                <c:formatCode>0.00</c:formatCode>
                <c:ptCount val="34"/>
                <c:pt idx="0">
                  <c:v>25982000000</c:v>
                </c:pt>
                <c:pt idx="1">
                  <c:v>36545000000</c:v>
                </c:pt>
                <c:pt idx="2">
                  <c:v>30738000000</c:v>
                </c:pt>
                <c:pt idx="3">
                  <c:v>33974000000</c:v>
                </c:pt>
                <c:pt idx="4">
                  <c:v>40578000000</c:v>
                </c:pt>
                <c:pt idx="5">
                  <c:v>36759443000</c:v>
                </c:pt>
                <c:pt idx="6">
                  <c:v>53581948000</c:v>
                </c:pt>
                <c:pt idx="7">
                  <c:v>44314605000</c:v>
                </c:pt>
                <c:pt idx="8">
                  <c:v>41113000000</c:v>
                </c:pt>
                <c:pt idx="9">
                  <c:v>38920000000</c:v>
                </c:pt>
                <c:pt idx="10">
                  <c:v>36053000000</c:v>
                </c:pt>
                <c:pt idx="11">
                  <c:v>37729000000</c:v>
                </c:pt>
                <c:pt idx="12">
                  <c:v>39287000000</c:v>
                </c:pt>
                <c:pt idx="13">
                  <c:v>46186000000</c:v>
                </c:pt>
                <c:pt idx="14">
                  <c:v>40430000000</c:v>
                </c:pt>
                <c:pt idx="15">
                  <c:v>36246000000</c:v>
                </c:pt>
                <c:pt idx="16">
                  <c:v>45611000000</c:v>
                </c:pt>
                <c:pt idx="17">
                  <c:v>39316000000</c:v>
                </c:pt>
                <c:pt idx="18">
                  <c:v>36616000000</c:v>
                </c:pt>
                <c:pt idx="19">
                  <c:v>36383000000</c:v>
                </c:pt>
                <c:pt idx="20">
                  <c:v>38862096000</c:v>
                </c:pt>
                <c:pt idx="21">
                  <c:v>35229121000</c:v>
                </c:pt>
                <c:pt idx="22">
                  <c:v>30701118000</c:v>
                </c:pt>
                <c:pt idx="23">
                  <c:v>34742780000</c:v>
                </c:pt>
                <c:pt idx="24">
                  <c:v>32183620000</c:v>
                </c:pt>
                <c:pt idx="25">
                  <c:v>28940632000</c:v>
                </c:pt>
                <c:pt idx="26">
                  <c:v>30538406000</c:v>
                </c:pt>
                <c:pt idx="27">
                  <c:v>31022559000</c:v>
                </c:pt>
                <c:pt idx="28">
                  <c:v>30370174000</c:v>
                </c:pt>
                <c:pt idx="29">
                  <c:v>29516955000</c:v>
                </c:pt>
                <c:pt idx="30">
                  <c:v>28728658000</c:v>
                </c:pt>
                <c:pt idx="31">
                  <c:v>33050614999.999996</c:v>
                </c:pt>
                <c:pt idx="32">
                  <c:v>35123888000</c:v>
                </c:pt>
                <c:pt idx="33">
                  <c:v>33732930000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D-40CE-9542-AE06BB431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935"/>
        <c:axId val="174340975"/>
      </c:lineChart>
      <c:lineChart>
        <c:grouping val="standard"/>
        <c:varyColors val="0"/>
        <c:ser>
          <c:idx val="4"/>
          <c:order val="3"/>
          <c:tx>
            <c:strRef>
              <c:f>'Appendix Figur EL'!$F$2</c:f>
              <c:strCache>
                <c:ptCount val="1"/>
                <c:pt idx="0">
                  <c:v>Total per capita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814807524059491"/>
                  <c:y val="-3.11315252260134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val>
            <c:numRef>
              <c:f>'Appendix Figur EL'!$F$3:$F$36</c:f>
              <c:numCache>
                <c:formatCode>General</c:formatCode>
                <c:ptCount val="34"/>
                <c:pt idx="0">
                  <c:v>5053.9405349878689</c:v>
                </c:pt>
                <c:pt idx="1">
                  <c:v>7090.199286110349</c:v>
                </c:pt>
                <c:pt idx="2">
                  <c:v>5943.8794748780301</c:v>
                </c:pt>
                <c:pt idx="3">
                  <c:v>6547.7810319028458</c:v>
                </c:pt>
                <c:pt idx="4">
                  <c:v>7794.1984334003055</c:v>
                </c:pt>
                <c:pt idx="5">
                  <c:v>7024.044148964731</c:v>
                </c:pt>
                <c:pt idx="6">
                  <c:v>10180.732400874471</c:v>
                </c:pt>
                <c:pt idx="7">
                  <c:v>8384.9915733063681</c:v>
                </c:pt>
                <c:pt idx="8">
                  <c:v>7750.9997230506506</c:v>
                </c:pt>
                <c:pt idx="9">
                  <c:v>7313.3164180007552</c:v>
                </c:pt>
                <c:pt idx="10">
                  <c:v>6751.9836632446977</c:v>
                </c:pt>
                <c:pt idx="11">
                  <c:v>7040.5911192895846</c:v>
                </c:pt>
                <c:pt idx="12">
                  <c:v>7307.9434985307662</c:v>
                </c:pt>
                <c:pt idx="13">
                  <c:v>8567.9187411210751</c:v>
                </c:pt>
                <c:pt idx="14">
                  <c:v>7480.771198494298</c:v>
                </c:pt>
                <c:pt idx="15">
                  <c:v>6688.1547734153692</c:v>
                </c:pt>
                <c:pt idx="16">
                  <c:v>8388.5816269629322</c:v>
                </c:pt>
                <c:pt idx="17">
                  <c:v>7198.8366433895253</c:v>
                </c:pt>
                <c:pt idx="18">
                  <c:v>6665.1849481425825</c:v>
                </c:pt>
                <c:pt idx="19">
                  <c:v>6587.4296929529546</c:v>
                </c:pt>
                <c:pt idx="20">
                  <c:v>7005.1039325786996</c:v>
                </c:pt>
                <c:pt idx="21">
                  <c:v>6324.1478612968294</c:v>
                </c:pt>
                <c:pt idx="22">
                  <c:v>5490.6058618220422</c:v>
                </c:pt>
                <c:pt idx="23">
                  <c:v>6187.5691459843147</c:v>
                </c:pt>
                <c:pt idx="24">
                  <c:v>5702.8019083986374</c:v>
                </c:pt>
                <c:pt idx="25">
                  <c:v>5092.0592179126779</c:v>
                </c:pt>
                <c:pt idx="26">
                  <c:v>5331.4163208513955</c:v>
                </c:pt>
                <c:pt idx="27">
                  <c:v>5381.2084343744473</c:v>
                </c:pt>
                <c:pt idx="28">
                  <c:v>5241.9886233791694</c:v>
                </c:pt>
                <c:pt idx="29">
                  <c:v>5076.5071747458305</c:v>
                </c:pt>
                <c:pt idx="30">
                  <c:v>4926.5422186492306</c:v>
                </c:pt>
                <c:pt idx="31">
                  <c:v>5643.1828119875017</c:v>
                </c:pt>
                <c:pt idx="32">
                  <c:v>5950.1385473274177</c:v>
                </c:pt>
                <c:pt idx="33">
                  <c:v>5672.3057458677995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6D-40CE-9542-AE06BB431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711647"/>
        <c:axId val="446244943"/>
      </c:lineChart>
      <c:catAx>
        <c:axId val="17434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340975"/>
        <c:crosses val="autoZero"/>
        <c:auto val="1"/>
        <c:lblAlgn val="ctr"/>
        <c:lblOffset val="100"/>
        <c:noMultiLvlLbl val="0"/>
      </c:catAx>
      <c:valAx>
        <c:axId val="1743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341935"/>
        <c:crosses val="autoZero"/>
        <c:crossBetween val="between"/>
      </c:valAx>
      <c:valAx>
        <c:axId val="446244943"/>
        <c:scaling>
          <c:orientation val="minMax"/>
          <c:max val="11000"/>
          <c:min val="3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kWh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6711647"/>
        <c:crosses val="max"/>
        <c:crossBetween val="between"/>
      </c:valAx>
      <c:catAx>
        <c:axId val="636711647"/>
        <c:scaling>
          <c:orientation val="minMax"/>
        </c:scaling>
        <c:delete val="1"/>
        <c:axPos val="b"/>
        <c:majorTickMark val="out"/>
        <c:minorTickMark val="none"/>
        <c:tickLblPos val="nextTo"/>
        <c:crossAx val="44624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'Appendix Figur EL'!$D$2</c:f>
              <c:strCache>
                <c:ptCount val="1"/>
                <c:pt idx="0">
                  <c:v>Fossil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'Appendix Figur EL'!$B$37:$B$70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EL'!$D$37:$D$70</c:f>
            </c:numRef>
          </c:val>
          <c:smooth val="0"/>
          <c:extLst>
            <c:ext xmlns:c16="http://schemas.microsoft.com/office/drawing/2014/chart" uri="{C3380CC4-5D6E-409C-BE32-E72D297353CC}">
              <c16:uniqueId val="{00000000-DDAE-45EC-8F8D-554419DFED95}"/>
            </c:ext>
          </c:extLst>
        </c:ser>
        <c:ser>
          <c:idx val="3"/>
          <c:order val="2"/>
          <c:tx>
            <c:strRef>
              <c:f>'Appendix Figur EL'!$E$2</c:f>
              <c:strCache>
                <c:ptCount val="1"/>
                <c:pt idx="0">
                  <c:v>Renewables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'Appendix Figur EL'!$B$37:$B$70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EL'!$E$37:$E$70</c:f>
            </c:numRef>
          </c:val>
          <c:smooth val="0"/>
          <c:extLst>
            <c:ext xmlns:c16="http://schemas.microsoft.com/office/drawing/2014/chart" uri="{C3380CC4-5D6E-409C-BE32-E72D297353CC}">
              <c16:uniqueId val="{00000001-DDAE-45EC-8F8D-554419DFE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935"/>
        <c:axId val="174340975"/>
      </c:lineChart>
      <c:lineChart>
        <c:grouping val="standard"/>
        <c:varyColors val="0"/>
        <c:ser>
          <c:idx val="1"/>
          <c:order val="0"/>
          <c:tx>
            <c:strRef>
              <c:f>'Appendix Figur EL'!$C$2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185695538057743E-2"/>
                  <c:y val="-4.218175853018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'Appendix Figur EL'!$B$37:$B$70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EL'!$C$37:$C$70</c:f>
              <c:numCache>
                <c:formatCode>0.00</c:formatCode>
                <c:ptCount val="34"/>
                <c:pt idx="0">
                  <c:v>54377455000</c:v>
                </c:pt>
                <c:pt idx="1">
                  <c:v>57985520000</c:v>
                </c:pt>
                <c:pt idx="2">
                  <c:v>57724594000</c:v>
                </c:pt>
                <c:pt idx="3">
                  <c:v>61078672000</c:v>
                </c:pt>
                <c:pt idx="4">
                  <c:v>65630751000.000008</c:v>
                </c:pt>
                <c:pt idx="5">
                  <c:v>64034837000</c:v>
                </c:pt>
                <c:pt idx="6">
                  <c:v>69372982000</c:v>
                </c:pt>
                <c:pt idx="7">
                  <c:v>69176208000</c:v>
                </c:pt>
                <c:pt idx="8">
                  <c:v>70167292000</c:v>
                </c:pt>
                <c:pt idx="9">
                  <c:v>69457417000</c:v>
                </c:pt>
                <c:pt idx="10">
                  <c:v>69974903000</c:v>
                </c:pt>
                <c:pt idx="11">
                  <c:v>74487387000</c:v>
                </c:pt>
                <c:pt idx="12">
                  <c:v>74957177000</c:v>
                </c:pt>
                <c:pt idx="13">
                  <c:v>84327350000</c:v>
                </c:pt>
                <c:pt idx="14">
                  <c:v>85845372000</c:v>
                </c:pt>
                <c:pt idx="15">
                  <c:v>70583575000</c:v>
                </c:pt>
                <c:pt idx="16">
                  <c:v>82312332000</c:v>
                </c:pt>
                <c:pt idx="17">
                  <c:v>81246346000</c:v>
                </c:pt>
                <c:pt idx="18">
                  <c:v>77433340000</c:v>
                </c:pt>
                <c:pt idx="19">
                  <c:v>72070997000</c:v>
                </c:pt>
                <c:pt idx="20">
                  <c:v>80672761000</c:v>
                </c:pt>
                <c:pt idx="21">
                  <c:v>73502395000</c:v>
                </c:pt>
                <c:pt idx="22">
                  <c:v>70409766000</c:v>
                </c:pt>
                <c:pt idx="23">
                  <c:v>71258443000</c:v>
                </c:pt>
                <c:pt idx="24">
                  <c:v>68093524000.000008</c:v>
                </c:pt>
                <c:pt idx="25">
                  <c:v>68598087000</c:v>
                </c:pt>
                <c:pt idx="26">
                  <c:v>68757176000</c:v>
                </c:pt>
                <c:pt idx="27">
                  <c:v>67524666000</c:v>
                </c:pt>
                <c:pt idx="28">
                  <c:v>70263128000</c:v>
                </c:pt>
                <c:pt idx="29">
                  <c:v>68650852000</c:v>
                </c:pt>
                <c:pt idx="30">
                  <c:v>69267072000</c:v>
                </c:pt>
                <c:pt idx="31">
                  <c:v>72120231000</c:v>
                </c:pt>
                <c:pt idx="32">
                  <c:v>72186834000</c:v>
                </c:pt>
                <c:pt idx="33">
                  <c:v>81540775000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AE-45EC-8F8D-554419DFE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935"/>
        <c:axId val="174340975"/>
      </c:lineChart>
      <c:lineChart>
        <c:grouping val="standard"/>
        <c:varyColors val="0"/>
        <c:ser>
          <c:idx val="4"/>
          <c:order val="3"/>
          <c:tx>
            <c:strRef>
              <c:f>'Appendix Figur EL'!$F$2</c:f>
              <c:strCache>
                <c:ptCount val="1"/>
                <c:pt idx="0">
                  <c:v>Total per capita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537992125984253"/>
                  <c:y val="9.0939778361038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'Appendix Figur EL'!$B$37:$B$70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EL'!$F$37:$F$70</c:f>
              <c:numCache>
                <c:formatCode>0.00</c:formatCode>
                <c:ptCount val="34"/>
                <c:pt idx="0">
                  <c:v>10905.08522027077</c:v>
                </c:pt>
                <c:pt idx="1">
                  <c:v>11565.322493787073</c:v>
                </c:pt>
                <c:pt idx="2">
                  <c:v>11448.767471269291</c:v>
                </c:pt>
                <c:pt idx="3">
                  <c:v>12055.523723035098</c:v>
                </c:pt>
                <c:pt idx="4">
                  <c:v>12898.28142143999</c:v>
                </c:pt>
                <c:pt idx="5">
                  <c:v>12536.701195624722</c:v>
                </c:pt>
                <c:pt idx="6">
                  <c:v>13537.319499595382</c:v>
                </c:pt>
                <c:pt idx="7">
                  <c:v>13458.83827010011</c:v>
                </c:pt>
                <c:pt idx="8">
                  <c:v>13615.468949439779</c:v>
                </c:pt>
                <c:pt idx="9">
                  <c:v>13446.474999196589</c:v>
                </c:pt>
                <c:pt idx="10">
                  <c:v>13518.562136884349</c:v>
                </c:pt>
                <c:pt idx="11">
                  <c:v>14357.608353726517</c:v>
                </c:pt>
                <c:pt idx="12">
                  <c:v>14413.184214584553</c:v>
                </c:pt>
                <c:pt idx="13">
                  <c:v>16176.313740956766</c:v>
                </c:pt>
                <c:pt idx="14">
                  <c:v>16419.768133106561</c:v>
                </c:pt>
                <c:pt idx="15">
                  <c:v>13454.495495316898</c:v>
                </c:pt>
                <c:pt idx="16">
                  <c:v>15630.106937208664</c:v>
                </c:pt>
                <c:pt idx="17">
                  <c:v>15362.194633105932</c:v>
                </c:pt>
                <c:pt idx="18">
                  <c:v>14573.221397451989</c:v>
                </c:pt>
                <c:pt idx="19">
                  <c:v>13499.295450292768</c:v>
                </c:pt>
                <c:pt idx="20">
                  <c:v>15041.481707708164</c:v>
                </c:pt>
                <c:pt idx="21">
                  <c:v>13641.181254398442</c:v>
                </c:pt>
                <c:pt idx="22">
                  <c:v>13005.19821772226</c:v>
                </c:pt>
                <c:pt idx="23">
                  <c:v>13101.454282169498</c:v>
                </c:pt>
                <c:pt idx="24">
                  <c:v>12467.888745827164</c:v>
                </c:pt>
                <c:pt idx="25">
                  <c:v>12518.970510432371</c:v>
                </c:pt>
                <c:pt idx="26">
                  <c:v>12511.989966704292</c:v>
                </c:pt>
                <c:pt idx="27">
                  <c:v>12258.903884271744</c:v>
                </c:pt>
                <c:pt idx="28">
                  <c:v>12739.155021507471</c:v>
                </c:pt>
                <c:pt idx="29">
                  <c:v>12433.131230297851</c:v>
                </c:pt>
                <c:pt idx="30">
                  <c:v>12526.726349718232</c:v>
                </c:pt>
                <c:pt idx="31">
                  <c:v>13015.702893530195</c:v>
                </c:pt>
                <c:pt idx="32">
                  <c:v>12992.342838671544</c:v>
                </c:pt>
                <c:pt idx="33">
                  <c:v>14602.807064797415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AE-45EC-8F8D-554419DFE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711647"/>
        <c:axId val="446244943"/>
      </c:lineChart>
      <c:catAx>
        <c:axId val="17434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340975"/>
        <c:crosses val="autoZero"/>
        <c:auto val="1"/>
        <c:lblAlgn val="ctr"/>
        <c:lblOffset val="100"/>
        <c:noMultiLvlLbl val="0"/>
      </c:catAx>
      <c:valAx>
        <c:axId val="1743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341935"/>
        <c:crosses val="autoZero"/>
        <c:crossBetween val="between"/>
      </c:valAx>
      <c:valAx>
        <c:axId val="446244943"/>
        <c:scaling>
          <c:orientation val="minMax"/>
          <c:min val="1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kWh</a:t>
                </a:r>
                <a:r>
                  <a:rPr lang="da-DK" baseline="0"/>
                  <a:t> per capita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6711647"/>
        <c:crosses val="max"/>
        <c:crossBetween val="between"/>
      </c:valAx>
      <c:catAx>
        <c:axId val="636711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24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'Appendix Figur EL'!$D$2</c:f>
              <c:strCache>
                <c:ptCount val="1"/>
                <c:pt idx="0">
                  <c:v>Fossil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'Appendix Figur EL'!$B$71:$B$104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EL'!$D$71:$D$104</c:f>
            </c:numRef>
          </c:val>
          <c:smooth val="0"/>
          <c:extLst>
            <c:ext xmlns:c16="http://schemas.microsoft.com/office/drawing/2014/chart" uri="{C3380CC4-5D6E-409C-BE32-E72D297353CC}">
              <c16:uniqueId val="{00000000-854E-48B5-B3D7-51314DC6F67D}"/>
            </c:ext>
          </c:extLst>
        </c:ser>
        <c:ser>
          <c:idx val="3"/>
          <c:order val="2"/>
          <c:tx>
            <c:strRef>
              <c:f>'Appendix Figur EL'!$E$2</c:f>
              <c:strCache>
                <c:ptCount val="1"/>
                <c:pt idx="0">
                  <c:v>Renewables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'Appendix Figur EL'!$B$71:$B$104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EL'!$E$71:$E$104</c:f>
            </c:numRef>
          </c:val>
          <c:smooth val="0"/>
          <c:extLst>
            <c:ext xmlns:c16="http://schemas.microsoft.com/office/drawing/2014/chart" uri="{C3380CC4-5D6E-409C-BE32-E72D297353CC}">
              <c16:uniqueId val="{00000001-854E-48B5-B3D7-51314DC6F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935"/>
        <c:axId val="174340975"/>
      </c:lineChart>
      <c:lineChart>
        <c:grouping val="standard"/>
        <c:varyColors val="0"/>
        <c:ser>
          <c:idx val="1"/>
          <c:order val="0"/>
          <c:tx>
            <c:strRef>
              <c:f>'Appendix Figur EL'!$C$2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707458442694658"/>
                  <c:y val="-5.3738334791484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'Appendix Figur EL'!$B$71:$B$104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EL'!$C$71:$C$104</c:f>
              <c:numCache>
                <c:formatCode>0.00</c:formatCode>
                <c:ptCount val="34"/>
                <c:pt idx="0">
                  <c:v>146514000000</c:v>
                </c:pt>
                <c:pt idx="1">
                  <c:v>147396000000</c:v>
                </c:pt>
                <c:pt idx="2">
                  <c:v>146465405000</c:v>
                </c:pt>
                <c:pt idx="3">
                  <c:v>145811506000</c:v>
                </c:pt>
                <c:pt idx="4">
                  <c:v>143052658000</c:v>
                </c:pt>
                <c:pt idx="5">
                  <c:v>148350810000</c:v>
                </c:pt>
                <c:pt idx="6">
                  <c:v>140661911000</c:v>
                </c:pt>
                <c:pt idx="7">
                  <c:v>149249063000</c:v>
                </c:pt>
                <c:pt idx="8">
                  <c:v>158831215000</c:v>
                </c:pt>
                <c:pt idx="9">
                  <c:v>154860316000</c:v>
                </c:pt>
                <c:pt idx="10">
                  <c:v>145266418000</c:v>
                </c:pt>
                <c:pt idx="11">
                  <c:v>161616519000</c:v>
                </c:pt>
                <c:pt idx="12">
                  <c:v>146734671000</c:v>
                </c:pt>
                <c:pt idx="13">
                  <c:v>135436821000</c:v>
                </c:pt>
                <c:pt idx="14">
                  <c:v>151739141000</c:v>
                </c:pt>
                <c:pt idx="15">
                  <c:v>158434392000</c:v>
                </c:pt>
                <c:pt idx="16">
                  <c:v>143416522000</c:v>
                </c:pt>
                <c:pt idx="17">
                  <c:v>148921895000</c:v>
                </c:pt>
                <c:pt idx="18">
                  <c:v>150038694000</c:v>
                </c:pt>
                <c:pt idx="19">
                  <c:v>136734684000.00002</c:v>
                </c:pt>
                <c:pt idx="20">
                  <c:v>148546510000</c:v>
                </c:pt>
                <c:pt idx="21">
                  <c:v>150405489000</c:v>
                </c:pt>
                <c:pt idx="22">
                  <c:v>166561000000</c:v>
                </c:pt>
                <c:pt idx="23">
                  <c:v>153165863000</c:v>
                </c:pt>
                <c:pt idx="24">
                  <c:v>153662426000</c:v>
                </c:pt>
                <c:pt idx="25">
                  <c:v>162112747000</c:v>
                </c:pt>
                <c:pt idx="26">
                  <c:v>156009638000</c:v>
                </c:pt>
                <c:pt idx="27">
                  <c:v>164250000000</c:v>
                </c:pt>
                <c:pt idx="28">
                  <c:v>163400000000</c:v>
                </c:pt>
                <c:pt idx="29">
                  <c:v>168439000000</c:v>
                </c:pt>
                <c:pt idx="30">
                  <c:v>163833000000</c:v>
                </c:pt>
                <c:pt idx="31">
                  <c:v>171798000000</c:v>
                </c:pt>
                <c:pt idx="32">
                  <c:v>173159000000</c:v>
                </c:pt>
                <c:pt idx="33">
                  <c:v>166093000000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E-48B5-B3D7-51314DC6F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935"/>
        <c:axId val="174340975"/>
      </c:lineChart>
      <c:lineChart>
        <c:grouping val="standard"/>
        <c:varyColors val="0"/>
        <c:ser>
          <c:idx val="4"/>
          <c:order val="3"/>
          <c:tx>
            <c:strRef>
              <c:f>'Appendix Figur EL'!$F$2</c:f>
              <c:strCache>
                <c:ptCount val="1"/>
                <c:pt idx="0">
                  <c:v>Total per capita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101924759405071E-2"/>
                  <c:y val="4.9873140857392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'Appendix Figur EL'!$B$71:$B$104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EL'!$F$71:$F$104</c:f>
              <c:numCache>
                <c:formatCode>0.00</c:formatCode>
                <c:ptCount val="34"/>
                <c:pt idx="0">
                  <c:v>17118.451284549825</c:v>
                </c:pt>
                <c:pt idx="1">
                  <c:v>17104.512685127433</c:v>
                </c:pt>
                <c:pt idx="2">
                  <c:v>16897.12423773374</c:v>
                </c:pt>
                <c:pt idx="3">
                  <c:v>16724.262868608708</c:v>
                </c:pt>
                <c:pt idx="4">
                  <c:v>16291.631063195662</c:v>
                </c:pt>
                <c:pt idx="5">
                  <c:v>16806.597394634766</c:v>
                </c:pt>
                <c:pt idx="6">
                  <c:v>15910.184687294353</c:v>
                </c:pt>
                <c:pt idx="7">
                  <c:v>16871.808382080071</c:v>
                </c:pt>
                <c:pt idx="8">
                  <c:v>17945.054973610815</c:v>
                </c:pt>
                <c:pt idx="9">
                  <c:v>17482.786050016064</c:v>
                </c:pt>
                <c:pt idx="10">
                  <c:v>16373.380669691953</c:v>
                </c:pt>
                <c:pt idx="11">
                  <c:v>18167.406215855288</c:v>
                </c:pt>
                <c:pt idx="12">
                  <c:v>16440.936864912979</c:v>
                </c:pt>
                <c:pt idx="13">
                  <c:v>15118.704935986789</c:v>
                </c:pt>
                <c:pt idx="14">
                  <c:v>16872.031797077256</c:v>
                </c:pt>
                <c:pt idx="15">
                  <c:v>17546.168522716249</c:v>
                </c:pt>
                <c:pt idx="16">
                  <c:v>15793.892740546919</c:v>
                </c:pt>
                <c:pt idx="17">
                  <c:v>16279.01151409496</c:v>
                </c:pt>
                <c:pt idx="18">
                  <c:v>16273.817938819066</c:v>
                </c:pt>
                <c:pt idx="19">
                  <c:v>14705.002250359334</c:v>
                </c:pt>
                <c:pt idx="20">
                  <c:v>15839.679483939542</c:v>
                </c:pt>
                <c:pt idx="21">
                  <c:v>15917.250357251974</c:v>
                </c:pt>
                <c:pt idx="22">
                  <c:v>17497.053902914206</c:v>
                </c:pt>
                <c:pt idx="23">
                  <c:v>15954.147539383601</c:v>
                </c:pt>
                <c:pt idx="24">
                  <c:v>15847.842691553624</c:v>
                </c:pt>
                <c:pt idx="25">
                  <c:v>16543.4911634497</c:v>
                </c:pt>
                <c:pt idx="26">
                  <c:v>15721.888706989812</c:v>
                </c:pt>
                <c:pt idx="27">
                  <c:v>16330.774696158107</c:v>
                </c:pt>
                <c:pt idx="28">
                  <c:v>16058.630314802223</c:v>
                </c:pt>
                <c:pt idx="29">
                  <c:v>16386.890915329644</c:v>
                </c:pt>
                <c:pt idx="30">
                  <c:v>15824.012922465785</c:v>
                </c:pt>
                <c:pt idx="31">
                  <c:v>16493.962880086823</c:v>
                </c:pt>
                <c:pt idx="32">
                  <c:v>16511.86938116654</c:v>
                </c:pt>
                <c:pt idx="33">
                  <c:v>15763.386250938631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E-48B5-B3D7-51314DC6F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711647"/>
        <c:axId val="446244943"/>
      </c:lineChart>
      <c:catAx>
        <c:axId val="17434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340975"/>
        <c:crosses val="autoZero"/>
        <c:auto val="1"/>
        <c:lblAlgn val="ctr"/>
        <c:lblOffset val="100"/>
        <c:noMultiLvlLbl val="0"/>
      </c:catAx>
      <c:valAx>
        <c:axId val="174340975"/>
        <c:scaling>
          <c:orientation val="minMax"/>
          <c:min val="2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341935"/>
        <c:crosses val="autoZero"/>
        <c:crossBetween val="between"/>
      </c:valAx>
      <c:valAx>
        <c:axId val="446244943"/>
        <c:scaling>
          <c:orientation val="minMax"/>
          <c:min val="13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kWh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6711647"/>
        <c:crosses val="max"/>
        <c:crossBetween val="between"/>
      </c:valAx>
      <c:catAx>
        <c:axId val="636711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24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'Appendix Figur EL'!$D$2</c:f>
              <c:strCache>
                <c:ptCount val="1"/>
                <c:pt idx="0">
                  <c:v>Fossil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'Appendix Figur EL'!$B$105:$B$138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EL'!$D$105:$D$138</c:f>
            </c:numRef>
          </c:val>
          <c:smooth val="0"/>
          <c:extLst>
            <c:ext xmlns:c16="http://schemas.microsoft.com/office/drawing/2014/chart" uri="{C3380CC4-5D6E-409C-BE32-E72D297353CC}">
              <c16:uniqueId val="{00000000-D3D0-4314-961A-8C0F106C7EA0}"/>
            </c:ext>
          </c:extLst>
        </c:ser>
        <c:ser>
          <c:idx val="3"/>
          <c:order val="2"/>
          <c:tx>
            <c:strRef>
              <c:f>'Appendix Figur EL'!$E$2</c:f>
              <c:strCache>
                <c:ptCount val="1"/>
                <c:pt idx="0">
                  <c:v>Renewables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'Appendix Figur EL'!$B$105:$B$138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EL'!$E$105:$E$138</c:f>
            </c:numRef>
          </c:val>
          <c:smooth val="0"/>
          <c:extLst>
            <c:ext xmlns:c16="http://schemas.microsoft.com/office/drawing/2014/chart" uri="{C3380CC4-5D6E-409C-BE32-E72D297353CC}">
              <c16:uniqueId val="{00000001-D3D0-4314-961A-8C0F106C7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935"/>
        <c:axId val="174340975"/>
      </c:lineChart>
      <c:lineChart>
        <c:grouping val="standard"/>
        <c:varyColors val="0"/>
        <c:ser>
          <c:idx val="1"/>
          <c:order val="0"/>
          <c:tx>
            <c:strRef>
              <c:f>'Appendix Figur EL'!$C$2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407917760279966E-2"/>
                  <c:y val="-4.3036964129483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'Appendix Figur EL'!$B$105:$B$138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EL'!$C$105:$C$138</c:f>
              <c:numCache>
                <c:formatCode>0.00</c:formatCode>
                <c:ptCount val="34"/>
                <c:pt idx="0">
                  <c:v>121848000000</c:v>
                </c:pt>
                <c:pt idx="1">
                  <c:v>111009000000</c:v>
                </c:pt>
                <c:pt idx="2">
                  <c:v>117503000000</c:v>
                </c:pt>
                <c:pt idx="3">
                  <c:v>120107000000</c:v>
                </c:pt>
                <c:pt idx="4">
                  <c:v>113356000000</c:v>
                </c:pt>
                <c:pt idx="5">
                  <c:v>123199000000</c:v>
                </c:pt>
                <c:pt idx="6">
                  <c:v>104984000000</c:v>
                </c:pt>
                <c:pt idx="7">
                  <c:v>111657000000</c:v>
                </c:pt>
                <c:pt idx="8">
                  <c:v>117008000000</c:v>
                </c:pt>
                <c:pt idx="9">
                  <c:v>122717000000</c:v>
                </c:pt>
                <c:pt idx="10">
                  <c:v>142982000000</c:v>
                </c:pt>
                <c:pt idx="11">
                  <c:v>121890000000</c:v>
                </c:pt>
                <c:pt idx="12">
                  <c:v>130705000000</c:v>
                </c:pt>
                <c:pt idx="13">
                  <c:v>107273000000</c:v>
                </c:pt>
                <c:pt idx="14">
                  <c:v>110617000000</c:v>
                </c:pt>
                <c:pt idx="15">
                  <c:v>138009000000</c:v>
                </c:pt>
                <c:pt idx="16">
                  <c:v>121582000000</c:v>
                </c:pt>
                <c:pt idx="17">
                  <c:v>137192000000</c:v>
                </c:pt>
                <c:pt idx="18">
                  <c:v>142134000000</c:v>
                </c:pt>
                <c:pt idx="19">
                  <c:v>131773000000</c:v>
                </c:pt>
                <c:pt idx="20">
                  <c:v>123631000000</c:v>
                </c:pt>
                <c:pt idx="21">
                  <c:v>127539000000</c:v>
                </c:pt>
                <c:pt idx="22">
                  <c:v>147663000000</c:v>
                </c:pt>
                <c:pt idx="23">
                  <c:v>134072000000</c:v>
                </c:pt>
                <c:pt idx="24">
                  <c:v>141970000000</c:v>
                </c:pt>
                <c:pt idx="25">
                  <c:v>144546000000</c:v>
                </c:pt>
                <c:pt idx="26">
                  <c:v>149042000000</c:v>
                </c:pt>
                <c:pt idx="27">
                  <c:v>149480000000</c:v>
                </c:pt>
                <c:pt idx="28">
                  <c:v>147097186000</c:v>
                </c:pt>
                <c:pt idx="29">
                  <c:v>134906614999.99998</c:v>
                </c:pt>
                <c:pt idx="30">
                  <c:v>155195666000</c:v>
                </c:pt>
                <c:pt idx="31">
                  <c:v>157921189000</c:v>
                </c:pt>
                <c:pt idx="32">
                  <c:v>146730944000</c:v>
                </c:pt>
                <c:pt idx="33">
                  <c:v>154895069000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0-4314-961A-8C0F106C7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935"/>
        <c:axId val="174340975"/>
      </c:lineChart>
      <c:lineChart>
        <c:grouping val="standard"/>
        <c:varyColors val="0"/>
        <c:ser>
          <c:idx val="4"/>
          <c:order val="3"/>
          <c:tx>
            <c:strRef>
              <c:f>'Appendix Figur EL'!$F$2</c:f>
              <c:strCache>
                <c:ptCount val="1"/>
                <c:pt idx="0">
                  <c:v>Total per capita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952974628171478E-2"/>
                  <c:y val="0.12652996500437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'Appendix Figur EL'!$B$105:$B$138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EL'!$F$105:$F$138</c:f>
              <c:numCache>
                <c:formatCode>0.00</c:formatCode>
                <c:ptCount val="34"/>
                <c:pt idx="0">
                  <c:v>28727.755664128948</c:v>
                </c:pt>
                <c:pt idx="1">
                  <c:v>26047.860353490083</c:v>
                </c:pt>
                <c:pt idx="2">
                  <c:v>27412.974194434912</c:v>
                </c:pt>
                <c:pt idx="3">
                  <c:v>27854.186152058293</c:v>
                </c:pt>
                <c:pt idx="4">
                  <c:v>26139.293499327701</c:v>
                </c:pt>
                <c:pt idx="5">
                  <c:v>28261.940766895823</c:v>
                </c:pt>
                <c:pt idx="6">
                  <c:v>23961.64092413821</c:v>
                </c:pt>
                <c:pt idx="7">
                  <c:v>25346.883209837924</c:v>
                </c:pt>
                <c:pt idx="8">
                  <c:v>26403.915274952025</c:v>
                </c:pt>
                <c:pt idx="9">
                  <c:v>27503.22563438597</c:v>
                </c:pt>
                <c:pt idx="10">
                  <c:v>31837.686627401181</c:v>
                </c:pt>
                <c:pt idx="11">
                  <c:v>27004.147991326947</c:v>
                </c:pt>
                <c:pt idx="12">
                  <c:v>28801.326705388681</c:v>
                </c:pt>
                <c:pt idx="13">
                  <c:v>23499.760671478063</c:v>
                </c:pt>
                <c:pt idx="14">
                  <c:v>24089.540082449352</c:v>
                </c:pt>
                <c:pt idx="15">
                  <c:v>29850.814062969432</c:v>
                </c:pt>
                <c:pt idx="16">
                  <c:v>26086.768081117829</c:v>
                </c:pt>
                <c:pt idx="17">
                  <c:v>29133.052164582463</c:v>
                </c:pt>
                <c:pt idx="18">
                  <c:v>29808.657836522369</c:v>
                </c:pt>
                <c:pt idx="19">
                  <c:v>27289.39268867192</c:v>
                </c:pt>
                <c:pt idx="20">
                  <c:v>25286.281009855906</c:v>
                </c:pt>
                <c:pt idx="21">
                  <c:v>25749.391086934051</c:v>
                </c:pt>
                <c:pt idx="22">
                  <c:v>29423.304194240074</c:v>
                </c:pt>
                <c:pt idx="23">
                  <c:v>26394.084757864905</c:v>
                </c:pt>
                <c:pt idx="24">
                  <c:v>27635.504878891978</c:v>
                </c:pt>
                <c:pt idx="25">
                  <c:v>27858.344253091436</c:v>
                </c:pt>
                <c:pt idx="26">
                  <c:v>28472.912219823826</c:v>
                </c:pt>
                <c:pt idx="27">
                  <c:v>28326.872552571855</c:v>
                </c:pt>
                <c:pt idx="28">
                  <c:v>27691.926227749082</c:v>
                </c:pt>
                <c:pt idx="29">
                  <c:v>25226.110418003638</c:v>
                </c:pt>
                <c:pt idx="30">
                  <c:v>28849.593315332815</c:v>
                </c:pt>
                <c:pt idx="31">
                  <c:v>29199.675499970417</c:v>
                </c:pt>
                <c:pt idx="32">
                  <c:v>26887.947449271385</c:v>
                </c:pt>
                <c:pt idx="33">
                  <c:v>28062.764942493959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D0-4314-961A-8C0F106C7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711647"/>
        <c:axId val="446244943"/>
      </c:lineChart>
      <c:catAx>
        <c:axId val="17434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340975"/>
        <c:crosses val="autoZero"/>
        <c:auto val="1"/>
        <c:lblAlgn val="ctr"/>
        <c:lblOffset val="100"/>
        <c:noMultiLvlLbl val="0"/>
      </c:catAx>
      <c:valAx>
        <c:axId val="1743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341935"/>
        <c:crosses val="autoZero"/>
        <c:crossBetween val="between"/>
      </c:valAx>
      <c:valAx>
        <c:axId val="446244943"/>
        <c:scaling>
          <c:orientation val="minMax"/>
          <c:min val="18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kWh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6711647"/>
        <c:crosses val="max"/>
        <c:crossBetween val="between"/>
      </c:valAx>
      <c:catAx>
        <c:axId val="636711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24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'Appendix Figur EL'!$D$2</c:f>
              <c:strCache>
                <c:ptCount val="1"/>
                <c:pt idx="0">
                  <c:v>Fossil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'Appendix Figur EL'!$D$3:$D$36</c:f>
            </c:numRef>
          </c:val>
          <c:smooth val="0"/>
          <c:extLst>
            <c:ext xmlns:c16="http://schemas.microsoft.com/office/drawing/2014/chart" uri="{C3380CC4-5D6E-409C-BE32-E72D297353CC}">
              <c16:uniqueId val="{00000000-BB7A-4B06-9A71-31D7C2ACC7C2}"/>
            </c:ext>
          </c:extLst>
        </c:ser>
        <c:ser>
          <c:idx val="3"/>
          <c:order val="2"/>
          <c:tx>
            <c:strRef>
              <c:f>'Appendix Figur EL'!$E$2</c:f>
              <c:strCache>
                <c:ptCount val="1"/>
                <c:pt idx="0">
                  <c:v>Renewables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'Appendix Figur EL'!$E$3:$E$36</c:f>
            </c:numRef>
          </c:val>
          <c:smooth val="0"/>
          <c:extLst>
            <c:ext xmlns:c16="http://schemas.microsoft.com/office/drawing/2014/chart" uri="{C3380CC4-5D6E-409C-BE32-E72D297353CC}">
              <c16:uniqueId val="{00000001-BB7A-4B06-9A71-31D7C2AC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935"/>
        <c:axId val="174340975"/>
      </c:lineChart>
      <c:lineChart>
        <c:grouping val="standard"/>
        <c:varyColors val="0"/>
        <c:ser>
          <c:idx val="1"/>
          <c:order val="0"/>
          <c:tx>
            <c:strRef>
              <c:f>'Appendix Figur HEAT'!$C$2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675853018372703E-2"/>
                  <c:y val="-9.2153324584426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'Appendix Figur HEAT'!$B$3:$B$36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HEAT'!$C$3:$C$36</c:f>
              <c:numCache>
                <c:formatCode>0.00</c:formatCode>
                <c:ptCount val="34"/>
                <c:pt idx="0">
                  <c:v>25663611000</c:v>
                </c:pt>
                <c:pt idx="1">
                  <c:v>29156429503.5714</c:v>
                </c:pt>
                <c:pt idx="2">
                  <c:v>29125097408.5714</c:v>
                </c:pt>
                <c:pt idx="3">
                  <c:v>30938504715</c:v>
                </c:pt>
                <c:pt idx="4">
                  <c:v>31488872422.857101</c:v>
                </c:pt>
                <c:pt idx="5">
                  <c:v>33100921532.142899</c:v>
                </c:pt>
                <c:pt idx="6">
                  <c:v>36586322042.857101</c:v>
                </c:pt>
                <c:pt idx="7">
                  <c:v>34470626955</c:v>
                </c:pt>
                <c:pt idx="8">
                  <c:v>35290504268.571404</c:v>
                </c:pt>
                <c:pt idx="9">
                  <c:v>34328174983.5714</c:v>
                </c:pt>
                <c:pt idx="10">
                  <c:v>33193525114.285702</c:v>
                </c:pt>
                <c:pt idx="11">
                  <c:v>35947132235.714302</c:v>
                </c:pt>
                <c:pt idx="12">
                  <c:v>35783364514.285698</c:v>
                </c:pt>
                <c:pt idx="13">
                  <c:v>37020865928.571404</c:v>
                </c:pt>
                <c:pt idx="14">
                  <c:v>36991681000</c:v>
                </c:pt>
                <c:pt idx="15">
                  <c:v>36682420000</c:v>
                </c:pt>
                <c:pt idx="16">
                  <c:v>36599835000</c:v>
                </c:pt>
                <c:pt idx="17">
                  <c:v>35824371000</c:v>
                </c:pt>
                <c:pt idx="18">
                  <c:v>36875747000</c:v>
                </c:pt>
                <c:pt idx="19">
                  <c:v>37742066000</c:v>
                </c:pt>
                <c:pt idx="20">
                  <c:v>43106206000</c:v>
                </c:pt>
                <c:pt idx="21">
                  <c:v>38224203000</c:v>
                </c:pt>
                <c:pt idx="22">
                  <c:v>39305457000</c:v>
                </c:pt>
                <c:pt idx="23">
                  <c:v>39176181000</c:v>
                </c:pt>
                <c:pt idx="24">
                  <c:v>35903387000</c:v>
                </c:pt>
                <c:pt idx="25">
                  <c:v>38045054000</c:v>
                </c:pt>
                <c:pt idx="26">
                  <c:v>39627507000</c:v>
                </c:pt>
                <c:pt idx="27">
                  <c:v>39860214000</c:v>
                </c:pt>
                <c:pt idx="28">
                  <c:v>39933905000</c:v>
                </c:pt>
                <c:pt idx="29">
                  <c:v>39427642000</c:v>
                </c:pt>
                <c:pt idx="30">
                  <c:v>39520909000</c:v>
                </c:pt>
                <c:pt idx="31">
                  <c:v>42607006000</c:v>
                </c:pt>
                <c:pt idx="32">
                  <c:v>39585519000</c:v>
                </c:pt>
                <c:pt idx="33">
                  <c:v>41264319000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A-4B06-9A71-31D7C2AC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935"/>
        <c:axId val="174340975"/>
      </c:lineChart>
      <c:lineChart>
        <c:grouping val="standard"/>
        <c:varyColors val="0"/>
        <c:ser>
          <c:idx val="4"/>
          <c:order val="3"/>
          <c:tx>
            <c:strRef>
              <c:f>'Appendix Figur HEAT'!$F$2</c:f>
              <c:strCache>
                <c:ptCount val="1"/>
                <c:pt idx="0">
                  <c:v>Total per capita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780118110236219"/>
                  <c:y val="0.1108985855934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val>
            <c:numRef>
              <c:f>'Appendix Figur HEAT'!$F$3:$F$36</c:f>
              <c:numCache>
                <c:formatCode>General</c:formatCode>
                <c:ptCount val="34"/>
                <c:pt idx="0">
                  <c:v>4992.0084638234375</c:v>
                </c:pt>
                <c:pt idx="1">
                  <c:v>5656.7217307907695</c:v>
                </c:pt>
                <c:pt idx="2">
                  <c:v>5631.9887009769946</c:v>
                </c:pt>
                <c:pt idx="3">
                  <c:v>5962.7525262940417</c:v>
                </c:pt>
                <c:pt idx="4">
                  <c:v>6048.3641408589601</c:v>
                </c:pt>
                <c:pt idx="5">
                  <c:v>6324.9689124285424</c:v>
                </c:pt>
                <c:pt idx="6">
                  <c:v>6951.5119952440537</c:v>
                </c:pt>
                <c:pt idx="7">
                  <c:v>6522.3624704375088</c:v>
                </c:pt>
                <c:pt idx="8">
                  <c:v>6653.2894415881783</c:v>
                </c:pt>
                <c:pt idx="9">
                  <c:v>6450.4831887809742</c:v>
                </c:pt>
                <c:pt idx="10">
                  <c:v>6216.4629655551453</c:v>
                </c:pt>
                <c:pt idx="11">
                  <c:v>6708.0776056269306</c:v>
                </c:pt>
                <c:pt idx="12">
                  <c:v>6656.2172234512864</c:v>
                </c:pt>
                <c:pt idx="13">
                  <c:v>6867.7038713449447</c:v>
                </c:pt>
                <c:pt idx="14">
                  <c:v>6844.5783281891854</c:v>
                </c:pt>
                <c:pt idx="15">
                  <c:v>6768.6835077919604</c:v>
                </c:pt>
                <c:pt idx="16">
                  <c:v>6731.2863877326718</c:v>
                </c:pt>
                <c:pt idx="17">
                  <c:v>6559.5125313150129</c:v>
                </c:pt>
                <c:pt idx="18">
                  <c:v>6712.4665134343995</c:v>
                </c:pt>
                <c:pt idx="19">
                  <c:v>6833.4993332542717</c:v>
                </c:pt>
                <c:pt idx="20">
                  <c:v>7770.1278173248184</c:v>
                </c:pt>
                <c:pt idx="21">
                  <c:v>6861.8093438160386</c:v>
                </c:pt>
                <c:pt idx="22">
                  <c:v>7029.4108705029639</c:v>
                </c:pt>
                <c:pt idx="23">
                  <c:v>6977.142554887575</c:v>
                </c:pt>
                <c:pt idx="24">
                  <c:v>6361.928953348779</c:v>
                </c:pt>
                <c:pt idx="25">
                  <c:v>6693.9681177897428</c:v>
                </c:pt>
                <c:pt idx="26">
                  <c:v>6918.1979430901829</c:v>
                </c:pt>
                <c:pt idx="27">
                  <c:v>6914.1981411904289</c:v>
                </c:pt>
                <c:pt idx="28">
                  <c:v>6892.7190109975845</c:v>
                </c:pt>
                <c:pt idx="29">
                  <c:v>6781.0079832526771</c:v>
                </c:pt>
                <c:pt idx="30">
                  <c:v>6777.2544999454676</c:v>
                </c:pt>
                <c:pt idx="31">
                  <c:v>7274.8759419287171</c:v>
                </c:pt>
                <c:pt idx="32">
                  <c:v>6705.9581364643318</c:v>
                </c:pt>
                <c:pt idx="33">
                  <c:v>6938.7341616343965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A-4B06-9A71-31D7C2AC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711647"/>
        <c:axId val="446244943"/>
      </c:lineChart>
      <c:catAx>
        <c:axId val="17434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340975"/>
        <c:crosses val="autoZero"/>
        <c:auto val="1"/>
        <c:lblAlgn val="ctr"/>
        <c:lblOffset val="100"/>
        <c:noMultiLvlLbl val="0"/>
      </c:catAx>
      <c:valAx>
        <c:axId val="1743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341935"/>
        <c:crosses val="autoZero"/>
        <c:crossBetween val="between"/>
      </c:valAx>
      <c:valAx>
        <c:axId val="446244943"/>
        <c:scaling>
          <c:orientation val="minMax"/>
          <c:max val="11000"/>
          <c:min val="3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kWh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6711647"/>
        <c:crosses val="max"/>
        <c:crossBetween val="between"/>
      </c:valAx>
      <c:catAx>
        <c:axId val="636711647"/>
        <c:scaling>
          <c:orientation val="minMax"/>
        </c:scaling>
        <c:delete val="1"/>
        <c:axPos val="b"/>
        <c:majorTickMark val="out"/>
        <c:minorTickMark val="none"/>
        <c:tickLblPos val="nextTo"/>
        <c:crossAx val="44624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'Appendix Figur EL'!$D$2</c:f>
              <c:strCache>
                <c:ptCount val="1"/>
                <c:pt idx="0">
                  <c:v>Fossil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'Appendix Figur EL'!$B$37:$B$70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EL'!$D$37:$D$70</c:f>
            </c:numRef>
          </c:val>
          <c:smooth val="0"/>
          <c:extLst>
            <c:ext xmlns:c16="http://schemas.microsoft.com/office/drawing/2014/chart" uri="{C3380CC4-5D6E-409C-BE32-E72D297353CC}">
              <c16:uniqueId val="{00000000-7C72-4AC9-B0F7-4ED2C249F461}"/>
            </c:ext>
          </c:extLst>
        </c:ser>
        <c:ser>
          <c:idx val="3"/>
          <c:order val="2"/>
          <c:tx>
            <c:strRef>
              <c:f>'Appendix Figur EL'!$E$2</c:f>
              <c:strCache>
                <c:ptCount val="1"/>
                <c:pt idx="0">
                  <c:v>Renewables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'Appendix Figur EL'!$B$37:$B$70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EL'!$E$37:$E$70</c:f>
            </c:numRef>
          </c:val>
          <c:smooth val="0"/>
          <c:extLst>
            <c:ext xmlns:c16="http://schemas.microsoft.com/office/drawing/2014/chart" uri="{C3380CC4-5D6E-409C-BE32-E72D297353CC}">
              <c16:uniqueId val="{00000001-7C72-4AC9-B0F7-4ED2C249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935"/>
        <c:axId val="174340975"/>
      </c:lineChart>
      <c:lineChart>
        <c:grouping val="standard"/>
        <c:varyColors val="0"/>
        <c:ser>
          <c:idx val="1"/>
          <c:order val="0"/>
          <c:tx>
            <c:strRef>
              <c:f>'Appendix Figur HEAT'!$C$2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459536307961508E-2"/>
                  <c:y val="-2.3148148148148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'Appendix Figur HEAT'!$B$37:$B$70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HEAT'!$C$37:$C$70</c:f>
              <c:numCache>
                <c:formatCode>0.00</c:formatCode>
                <c:ptCount val="34"/>
                <c:pt idx="0">
                  <c:v>24120000000</c:v>
                </c:pt>
                <c:pt idx="1">
                  <c:v>25501315567.857101</c:v>
                </c:pt>
                <c:pt idx="2">
                  <c:v>25570379362.857101</c:v>
                </c:pt>
                <c:pt idx="3">
                  <c:v>26536636385</c:v>
                </c:pt>
                <c:pt idx="4">
                  <c:v>26868419634.285702</c:v>
                </c:pt>
                <c:pt idx="5">
                  <c:v>27151840110.714298</c:v>
                </c:pt>
                <c:pt idx="6">
                  <c:v>34622453814.285698</c:v>
                </c:pt>
                <c:pt idx="7">
                  <c:v>34313315745</c:v>
                </c:pt>
                <c:pt idx="8">
                  <c:v>32172202902.857101</c:v>
                </c:pt>
                <c:pt idx="9">
                  <c:v>34560506287.857101</c:v>
                </c:pt>
                <c:pt idx="10">
                  <c:v>41862098171.428596</c:v>
                </c:pt>
                <c:pt idx="11">
                  <c:v>44978216478.571404</c:v>
                </c:pt>
                <c:pt idx="12">
                  <c:v>50436108771.428596</c:v>
                </c:pt>
                <c:pt idx="13">
                  <c:v>52688436642.857101</c:v>
                </c:pt>
                <c:pt idx="14">
                  <c:v>51923359000</c:v>
                </c:pt>
                <c:pt idx="15">
                  <c:v>50390274000</c:v>
                </c:pt>
                <c:pt idx="16">
                  <c:v>54093756000</c:v>
                </c:pt>
                <c:pt idx="17">
                  <c:v>53313023000</c:v>
                </c:pt>
                <c:pt idx="18">
                  <c:v>54132364000</c:v>
                </c:pt>
                <c:pt idx="19">
                  <c:v>54405307000</c:v>
                </c:pt>
                <c:pt idx="20">
                  <c:v>60931461000</c:v>
                </c:pt>
                <c:pt idx="21">
                  <c:v>55047429000</c:v>
                </c:pt>
                <c:pt idx="22">
                  <c:v>58631244000</c:v>
                </c:pt>
                <c:pt idx="23">
                  <c:v>55948171000</c:v>
                </c:pt>
                <c:pt idx="24">
                  <c:v>55194490000</c:v>
                </c:pt>
                <c:pt idx="25">
                  <c:v>52998720000</c:v>
                </c:pt>
                <c:pt idx="26">
                  <c:v>58215735000</c:v>
                </c:pt>
                <c:pt idx="27">
                  <c:v>57490584000</c:v>
                </c:pt>
                <c:pt idx="28">
                  <c:v>56856770000</c:v>
                </c:pt>
                <c:pt idx="29">
                  <c:v>56000813000</c:v>
                </c:pt>
                <c:pt idx="30">
                  <c:v>52393018000</c:v>
                </c:pt>
                <c:pt idx="31">
                  <c:v>59006556000</c:v>
                </c:pt>
                <c:pt idx="32">
                  <c:v>56652364000</c:v>
                </c:pt>
                <c:pt idx="33">
                  <c:v>56990663000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2-4AC9-B0F7-4ED2C249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935"/>
        <c:axId val="174340975"/>
      </c:lineChart>
      <c:lineChart>
        <c:grouping val="standard"/>
        <c:varyColors val="0"/>
        <c:ser>
          <c:idx val="4"/>
          <c:order val="3"/>
          <c:tx>
            <c:strRef>
              <c:f>'Appendix Figur HEAT'!$F$2</c:f>
              <c:strCache>
                <c:ptCount val="1"/>
                <c:pt idx="0">
                  <c:v>Total per capita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1154199475065617E-2"/>
                  <c:y val="0.27797025371828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'Appendix Figur HEAT'!$B$37:$B$70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HEAT'!$F$37:$F$70</c:f>
              <c:numCache>
                <c:formatCode>0.00</c:formatCode>
                <c:ptCount val="34"/>
                <c:pt idx="0">
                  <c:v>4837.1269952396815</c:v>
                </c:pt>
                <c:pt idx="1">
                  <c:v>5086.2859996443976</c:v>
                </c:pt>
                <c:pt idx="2">
                  <c:v>5071.4835253322699</c:v>
                </c:pt>
                <c:pt idx="3">
                  <c:v>5237.7211061321668</c:v>
                </c:pt>
                <c:pt idx="4">
                  <c:v>5280.3972606127982</c:v>
                </c:pt>
                <c:pt idx="5">
                  <c:v>5315.7706387134749</c:v>
                </c:pt>
                <c:pt idx="6">
                  <c:v>6756.1636480318848</c:v>
                </c:pt>
                <c:pt idx="7">
                  <c:v>6675.956668842482</c:v>
                </c:pt>
                <c:pt idx="8">
                  <c:v>6242.7894418232245</c:v>
                </c:pt>
                <c:pt idx="9">
                  <c:v>6690.6747159809729</c:v>
                </c:pt>
                <c:pt idx="10">
                  <c:v>8087.4049273181581</c:v>
                </c:pt>
                <c:pt idx="11">
                  <c:v>8669.6505631007894</c:v>
                </c:pt>
                <c:pt idx="12">
                  <c:v>9698.1364011270616</c:v>
                </c:pt>
                <c:pt idx="13">
                  <c:v>10107.096708901434</c:v>
                </c:pt>
                <c:pt idx="14">
                  <c:v>9931.4557745996117</c:v>
                </c:pt>
                <c:pt idx="15">
                  <c:v>9605.2901052516008</c:v>
                </c:pt>
                <c:pt idx="16">
                  <c:v>10271.743861117588</c:v>
                </c:pt>
                <c:pt idx="17">
                  <c:v>10080.515323178388</c:v>
                </c:pt>
                <c:pt idx="18">
                  <c:v>10187.89742686367</c:v>
                </c:pt>
                <c:pt idx="19">
                  <c:v>10190.414228026862</c:v>
                </c:pt>
                <c:pt idx="20">
                  <c:v>11360.705208235448</c:v>
                </c:pt>
                <c:pt idx="21">
                  <c:v>10216.156311336917</c:v>
                </c:pt>
                <c:pt idx="22">
                  <c:v>10829.619146463843</c:v>
                </c:pt>
                <c:pt idx="23">
                  <c:v>10286.534109754564</c:v>
                </c:pt>
                <c:pt idx="24">
                  <c:v>10106.082344962348</c:v>
                </c:pt>
                <c:pt idx="25">
                  <c:v>9672.1270488295431</c:v>
                </c:pt>
                <c:pt idx="26">
                  <c:v>10593.726133026696</c:v>
                </c:pt>
                <c:pt idx="27">
                  <c:v>10437.245902210771</c:v>
                </c:pt>
                <c:pt idx="28">
                  <c:v>10308.496471324126</c:v>
                </c:pt>
                <c:pt idx="29">
                  <c:v>10142.12404869163</c:v>
                </c:pt>
                <c:pt idx="30">
                  <c:v>9475.1081599329282</c:v>
                </c:pt>
                <c:pt idx="31">
                  <c:v>10649.047999672262</c:v>
                </c:pt>
                <c:pt idx="32">
                  <c:v>10196.415259176121</c:v>
                </c:pt>
                <c:pt idx="33">
                  <c:v>10206.226961711962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2-4AC9-B0F7-4ED2C249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711647"/>
        <c:axId val="446244943"/>
      </c:lineChart>
      <c:catAx>
        <c:axId val="17434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340975"/>
        <c:crosses val="autoZero"/>
        <c:auto val="1"/>
        <c:lblAlgn val="ctr"/>
        <c:lblOffset val="100"/>
        <c:noMultiLvlLbl val="0"/>
      </c:catAx>
      <c:valAx>
        <c:axId val="1743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341935"/>
        <c:crosses val="autoZero"/>
        <c:crossBetween val="between"/>
      </c:valAx>
      <c:valAx>
        <c:axId val="446244943"/>
        <c:scaling>
          <c:orientation val="minMax"/>
          <c:min val="4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kWh</a:t>
                </a:r>
                <a:r>
                  <a:rPr lang="da-DK" baseline="0"/>
                  <a:t> per capita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6711647"/>
        <c:crosses val="max"/>
        <c:crossBetween val="between"/>
      </c:valAx>
      <c:catAx>
        <c:axId val="636711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24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'Appendix Figur EL'!$D$2</c:f>
              <c:strCache>
                <c:ptCount val="1"/>
                <c:pt idx="0">
                  <c:v>Fossil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'Appendix Figur EL'!$B$71:$B$104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EL'!$D$71:$D$104</c:f>
            </c:numRef>
          </c:val>
          <c:smooth val="0"/>
          <c:extLst>
            <c:ext xmlns:c16="http://schemas.microsoft.com/office/drawing/2014/chart" uri="{C3380CC4-5D6E-409C-BE32-E72D297353CC}">
              <c16:uniqueId val="{00000000-668F-4DD9-89FC-3185CD73D9CB}"/>
            </c:ext>
          </c:extLst>
        </c:ser>
        <c:ser>
          <c:idx val="3"/>
          <c:order val="2"/>
          <c:tx>
            <c:strRef>
              <c:f>'Appendix Figur EL'!$E$2</c:f>
              <c:strCache>
                <c:ptCount val="1"/>
                <c:pt idx="0">
                  <c:v>Renewables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'Appendix Figur EL'!$B$71:$B$104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EL'!$E$71:$E$104</c:f>
            </c:numRef>
          </c:val>
          <c:smooth val="0"/>
          <c:extLst>
            <c:ext xmlns:c16="http://schemas.microsoft.com/office/drawing/2014/chart" uri="{C3380CC4-5D6E-409C-BE32-E72D297353CC}">
              <c16:uniqueId val="{00000001-668F-4DD9-89FC-3185CD73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935"/>
        <c:axId val="174340975"/>
      </c:lineChart>
      <c:lineChart>
        <c:grouping val="standard"/>
        <c:varyColors val="0"/>
        <c:ser>
          <c:idx val="1"/>
          <c:order val="0"/>
          <c:tx>
            <c:strRef>
              <c:f>'Appendix Figur HEAT'!$C$2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368985126859141"/>
                  <c:y val="-4.2289297171186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'Appendix Figur HEAT'!$B$71:$B$104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HEAT'!$C$71:$C$104</c:f>
              <c:numCache>
                <c:formatCode>0.00</c:formatCode>
                <c:ptCount val="34"/>
                <c:pt idx="0">
                  <c:v>21703889000</c:v>
                </c:pt>
                <c:pt idx="1">
                  <c:v>25305074707.142899</c:v>
                </c:pt>
                <c:pt idx="2">
                  <c:v>41192789697.142899</c:v>
                </c:pt>
                <c:pt idx="3">
                  <c:v>43753146970</c:v>
                </c:pt>
                <c:pt idx="4">
                  <c:v>43826699525.714302</c:v>
                </c:pt>
                <c:pt idx="5">
                  <c:v>45491782364.285698</c:v>
                </c:pt>
                <c:pt idx="6">
                  <c:v>49462561485.714302</c:v>
                </c:pt>
                <c:pt idx="7">
                  <c:v>45500981890</c:v>
                </c:pt>
                <c:pt idx="8">
                  <c:v>47779543577.142899</c:v>
                </c:pt>
                <c:pt idx="9">
                  <c:v>48253245547.142899</c:v>
                </c:pt>
                <c:pt idx="10">
                  <c:v>46178498628.571404</c:v>
                </c:pt>
                <c:pt idx="11">
                  <c:v>51987423671.428596</c:v>
                </c:pt>
                <c:pt idx="12">
                  <c:v>53810463828.571404</c:v>
                </c:pt>
                <c:pt idx="13">
                  <c:v>57090505857.142899</c:v>
                </c:pt>
                <c:pt idx="14">
                  <c:v>57957831000</c:v>
                </c:pt>
                <c:pt idx="15">
                  <c:v>60009250000</c:v>
                </c:pt>
                <c:pt idx="16">
                  <c:v>61437256000</c:v>
                </c:pt>
                <c:pt idx="17">
                  <c:v>61550185000</c:v>
                </c:pt>
                <c:pt idx="18">
                  <c:v>62523353000</c:v>
                </c:pt>
                <c:pt idx="19">
                  <c:v>66421643000</c:v>
                </c:pt>
                <c:pt idx="20">
                  <c:v>77502115000</c:v>
                </c:pt>
                <c:pt idx="21">
                  <c:v>62407361000</c:v>
                </c:pt>
                <c:pt idx="22">
                  <c:v>68172240000</c:v>
                </c:pt>
                <c:pt idx="23">
                  <c:v>67771904000</c:v>
                </c:pt>
                <c:pt idx="24">
                  <c:v>64173612000</c:v>
                </c:pt>
                <c:pt idx="25">
                  <c:v>65790957000</c:v>
                </c:pt>
                <c:pt idx="26">
                  <c:v>71069177000</c:v>
                </c:pt>
                <c:pt idx="27">
                  <c:v>70556922000</c:v>
                </c:pt>
                <c:pt idx="28">
                  <c:v>70973084000</c:v>
                </c:pt>
                <c:pt idx="29">
                  <c:v>71482317000</c:v>
                </c:pt>
                <c:pt idx="30">
                  <c:v>67298228000</c:v>
                </c:pt>
                <c:pt idx="31">
                  <c:v>76244022000</c:v>
                </c:pt>
                <c:pt idx="32">
                  <c:v>72714632000</c:v>
                </c:pt>
                <c:pt idx="33">
                  <c:v>74191935000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F-4DD9-89FC-3185CD73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935"/>
        <c:axId val="174340975"/>
      </c:lineChart>
      <c:lineChart>
        <c:grouping val="standard"/>
        <c:varyColors val="0"/>
        <c:ser>
          <c:idx val="4"/>
          <c:order val="3"/>
          <c:tx>
            <c:strRef>
              <c:f>'Appendix Figur HEAT'!$F$2</c:f>
              <c:strCache>
                <c:ptCount val="1"/>
                <c:pt idx="0">
                  <c:v>Total per capita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845800524934383E-2"/>
                  <c:y val="0.16317548848060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'Appendix Figur HEAT'!$B$71:$B$104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HEAT'!$F$71:$F$104</c:f>
              <c:numCache>
                <c:formatCode>0.00</c:formatCode>
                <c:ptCount val="34"/>
                <c:pt idx="0">
                  <c:v>2535.8461753264319</c:v>
                </c:pt>
                <c:pt idx="1">
                  <c:v>2936.5177571061836</c:v>
                </c:pt>
                <c:pt idx="2">
                  <c:v>4752.2463424824591</c:v>
                </c:pt>
                <c:pt idx="3">
                  <c:v>5018.3908755125985</c:v>
                </c:pt>
                <c:pt idx="4">
                  <c:v>4991.227911266561</c:v>
                </c:pt>
                <c:pt idx="5">
                  <c:v>5153.7438249302159</c:v>
                </c:pt>
                <c:pt idx="6">
                  <c:v>5594.6807685867934</c:v>
                </c:pt>
                <c:pt idx="7">
                  <c:v>5143.6426615594601</c:v>
                </c:pt>
                <c:pt idx="8">
                  <c:v>5398.2243736274559</c:v>
                </c:pt>
                <c:pt idx="9">
                  <c:v>5447.4973957794946</c:v>
                </c:pt>
                <c:pt idx="10">
                  <c:v>5204.9065930740262</c:v>
                </c:pt>
                <c:pt idx="11">
                  <c:v>5843.9363116997602</c:v>
                </c:pt>
                <c:pt idx="12">
                  <c:v>6029.2119950112265</c:v>
                </c:pt>
                <c:pt idx="13">
                  <c:v>6372.9678999211674</c:v>
                </c:pt>
                <c:pt idx="14">
                  <c:v>6444.3910851032815</c:v>
                </c:pt>
                <c:pt idx="15">
                  <c:v>6645.8576331192662</c:v>
                </c:pt>
                <c:pt idx="16">
                  <c:v>6765.8413271068075</c:v>
                </c:pt>
                <c:pt idx="17">
                  <c:v>6728.1991698378197</c:v>
                </c:pt>
                <c:pt idx="18">
                  <c:v>6781.5417244735345</c:v>
                </c:pt>
                <c:pt idx="19">
                  <c:v>7143.2527667052209</c:v>
                </c:pt>
                <c:pt idx="20">
                  <c:v>8264.1366729344427</c:v>
                </c:pt>
                <c:pt idx="21">
                  <c:v>6604.5035708264804</c:v>
                </c:pt>
                <c:pt idx="22">
                  <c:v>7161.4204883640459</c:v>
                </c:pt>
                <c:pt idx="23">
                  <c:v>7059.2946382637601</c:v>
                </c:pt>
                <c:pt idx="24">
                  <c:v>6618.4905080491044</c:v>
                </c:pt>
                <c:pt idx="25">
                  <c:v>6713.9206256519674</c:v>
                </c:pt>
                <c:pt idx="26">
                  <c:v>7162.0042557329698</c:v>
                </c:pt>
                <c:pt idx="27">
                  <c:v>7015.2158078319708</c:v>
                </c:pt>
                <c:pt idx="28">
                  <c:v>6975.0949709755487</c:v>
                </c:pt>
                <c:pt idx="29">
                  <c:v>6954.2857120620165</c:v>
                </c:pt>
                <c:pt idx="30">
                  <c:v>6500.0825812324056</c:v>
                </c:pt>
                <c:pt idx="31">
                  <c:v>7320.0274083314298</c:v>
                </c:pt>
                <c:pt idx="32">
                  <c:v>6933.8267469989578</c:v>
                </c:pt>
                <c:pt idx="33">
                  <c:v>7041.3330369704472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8F-4DD9-89FC-3185CD73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711647"/>
        <c:axId val="446244943"/>
      </c:lineChart>
      <c:catAx>
        <c:axId val="17434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340975"/>
        <c:crosses val="autoZero"/>
        <c:auto val="1"/>
        <c:lblAlgn val="ctr"/>
        <c:lblOffset val="100"/>
        <c:noMultiLvlLbl val="0"/>
      </c:catAx>
      <c:valAx>
        <c:axId val="1743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341935"/>
        <c:crosses val="autoZero"/>
        <c:crossBetween val="between"/>
      </c:valAx>
      <c:valAx>
        <c:axId val="446244943"/>
        <c:scaling>
          <c:orientation val="minMax"/>
          <c:max val="10000"/>
          <c:min val="2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kWh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6711647"/>
        <c:crosses val="max"/>
        <c:crossBetween val="between"/>
      </c:valAx>
      <c:catAx>
        <c:axId val="636711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24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'Appendix Figur EL'!$D$2</c:f>
              <c:strCache>
                <c:ptCount val="1"/>
                <c:pt idx="0">
                  <c:v>Fossil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'Appendix Figur EL'!$B$105:$B$138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EL'!$D$105:$D$138</c:f>
            </c:numRef>
          </c:val>
          <c:smooth val="0"/>
          <c:extLst>
            <c:ext xmlns:c16="http://schemas.microsoft.com/office/drawing/2014/chart" uri="{C3380CC4-5D6E-409C-BE32-E72D297353CC}">
              <c16:uniqueId val="{00000000-19D0-4951-BE62-EE5C31686E42}"/>
            </c:ext>
          </c:extLst>
        </c:ser>
        <c:ser>
          <c:idx val="3"/>
          <c:order val="2"/>
          <c:tx>
            <c:strRef>
              <c:f>'Appendix Figur EL'!$E$2</c:f>
              <c:strCache>
                <c:ptCount val="1"/>
                <c:pt idx="0">
                  <c:v>Renewables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'Appendix Figur EL'!$B$105:$B$138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EL'!$E$105:$E$138</c:f>
            </c:numRef>
          </c:val>
          <c:smooth val="0"/>
          <c:extLst>
            <c:ext xmlns:c16="http://schemas.microsoft.com/office/drawing/2014/chart" uri="{C3380CC4-5D6E-409C-BE32-E72D297353CC}">
              <c16:uniqueId val="{00000001-19D0-4951-BE62-EE5C31686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935"/>
        <c:axId val="174340975"/>
      </c:lineChart>
      <c:lineChart>
        <c:grouping val="standard"/>
        <c:varyColors val="0"/>
        <c:ser>
          <c:idx val="1"/>
          <c:order val="0"/>
          <c:tx>
            <c:strRef>
              <c:f>'Appendix Figur HEAT'!$C$2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1235783027121611E-2"/>
                  <c:y val="1.9183070866141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'Appendix Figur HEAT'!$B$105:$B$138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HEAT'!$C$105:$C$138</c:f>
              <c:numCache>
                <c:formatCode>0.00</c:formatCode>
                <c:ptCount val="34"/>
                <c:pt idx="0">
                  <c:v>1781944000</c:v>
                </c:pt>
                <c:pt idx="1">
                  <c:v>1947572050</c:v>
                </c:pt>
                <c:pt idx="2">
                  <c:v>1930061520</c:v>
                </c:pt>
                <c:pt idx="3">
                  <c:v>2034970410</c:v>
                </c:pt>
                <c:pt idx="4">
                  <c:v>2077294720</c:v>
                </c:pt>
                <c:pt idx="5">
                  <c:v>2141760450</c:v>
                </c:pt>
                <c:pt idx="6">
                  <c:v>2270310600</c:v>
                </c:pt>
                <c:pt idx="7">
                  <c:v>2273222170</c:v>
                </c:pt>
                <c:pt idx="8">
                  <c:v>2313274160</c:v>
                </c:pt>
                <c:pt idx="9">
                  <c:v>2527966570</c:v>
                </c:pt>
                <c:pt idx="10">
                  <c:v>2324809600</c:v>
                </c:pt>
                <c:pt idx="11">
                  <c:v>3026985300</c:v>
                </c:pt>
                <c:pt idx="12">
                  <c:v>3363447200</c:v>
                </c:pt>
                <c:pt idx="13">
                  <c:v>4149595000</c:v>
                </c:pt>
                <c:pt idx="14">
                  <c:v>4345482000</c:v>
                </c:pt>
                <c:pt idx="15">
                  <c:v>4691517000</c:v>
                </c:pt>
                <c:pt idx="16">
                  <c:v>5134819000</c:v>
                </c:pt>
                <c:pt idx="17">
                  <c:v>5857524000</c:v>
                </c:pt>
                <c:pt idx="18">
                  <c:v>6372672000</c:v>
                </c:pt>
                <c:pt idx="19">
                  <c:v>7031540000</c:v>
                </c:pt>
                <c:pt idx="20">
                  <c:v>8301931000</c:v>
                </c:pt>
                <c:pt idx="21">
                  <c:v>8037663000</c:v>
                </c:pt>
                <c:pt idx="22">
                  <c:v>8735900000</c:v>
                </c:pt>
                <c:pt idx="23">
                  <c:v>10215295000</c:v>
                </c:pt>
                <c:pt idx="24">
                  <c:v>10480494000</c:v>
                </c:pt>
                <c:pt idx="25">
                  <c:v>11156333000</c:v>
                </c:pt>
                <c:pt idx="26">
                  <c:v>11775855000</c:v>
                </c:pt>
                <c:pt idx="27">
                  <c:v>12308798000</c:v>
                </c:pt>
                <c:pt idx="28">
                  <c:v>13001938000</c:v>
                </c:pt>
                <c:pt idx="29">
                  <c:v>13387197000</c:v>
                </c:pt>
                <c:pt idx="30">
                  <c:v>13082644000</c:v>
                </c:pt>
                <c:pt idx="31">
                  <c:v>14754283000</c:v>
                </c:pt>
                <c:pt idx="32">
                  <c:v>15076009000</c:v>
                </c:pt>
                <c:pt idx="33">
                  <c:v>16218896000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0-4951-BE62-EE5C31686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935"/>
        <c:axId val="174340975"/>
      </c:lineChart>
      <c:lineChart>
        <c:grouping val="standard"/>
        <c:varyColors val="0"/>
        <c:ser>
          <c:idx val="4"/>
          <c:order val="3"/>
          <c:tx>
            <c:strRef>
              <c:f>'Appendix Figur HEAT'!$F$2</c:f>
              <c:strCache>
                <c:ptCount val="1"/>
                <c:pt idx="0">
                  <c:v>Total per capita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736439195100615E-2"/>
                  <c:y val="0.15704396325459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'Appendix Figur HEAT'!$B$105:$B$138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'Appendix Figur HEAT'!$F$105:$F$138</c:f>
              <c:numCache>
                <c:formatCode>0.00</c:formatCode>
                <c:ptCount val="34"/>
                <c:pt idx="0">
                  <c:v>420.12385791445564</c:v>
                </c:pt>
                <c:pt idx="1">
                  <c:v>456.99073756866926</c:v>
                </c:pt>
                <c:pt idx="2">
                  <c:v>450.27553884949168</c:v>
                </c:pt>
                <c:pt idx="3">
                  <c:v>471.93289828295099</c:v>
                </c:pt>
                <c:pt idx="4">
                  <c:v>479.01316534355266</c:v>
                </c:pt>
                <c:pt idx="5">
                  <c:v>491.32141474184158</c:v>
                </c:pt>
                <c:pt idx="6">
                  <c:v>518.17769739641062</c:v>
                </c:pt>
                <c:pt idx="7">
                  <c:v>516.0365839401411</c:v>
                </c:pt>
                <c:pt idx="8">
                  <c:v>522.01127212135759</c:v>
                </c:pt>
                <c:pt idx="9">
                  <c:v>566.56563451595764</c:v>
                </c:pt>
                <c:pt idx="10">
                  <c:v>517.66347871182313</c:v>
                </c:pt>
                <c:pt idx="11">
                  <c:v>670.61415217631634</c:v>
                </c:pt>
                <c:pt idx="12">
                  <c:v>741.14794126869504</c:v>
                </c:pt>
                <c:pt idx="13">
                  <c:v>909.03106451354972</c:v>
                </c:pt>
                <c:pt idx="14">
                  <c:v>946.33431404361147</c:v>
                </c:pt>
                <c:pt idx="15">
                  <c:v>1014.7570204860564</c:v>
                </c:pt>
                <c:pt idx="16">
                  <c:v>1101.7324307176832</c:v>
                </c:pt>
                <c:pt idx="17">
                  <c:v>1243.8593522019778</c:v>
                </c:pt>
                <c:pt idx="18">
                  <c:v>1336.4909110584849</c:v>
                </c:pt>
                <c:pt idx="19">
                  <c:v>1456.1894793782046</c:v>
                </c:pt>
                <c:pt idx="20">
                  <c:v>1697.9961351961404</c:v>
                </c:pt>
                <c:pt idx="21">
                  <c:v>1622.7579643244781</c:v>
                </c:pt>
                <c:pt idx="22">
                  <c:v>1740.7139439836783</c:v>
                </c:pt>
                <c:pt idx="23">
                  <c:v>2011.0340865847722</c:v>
                </c:pt>
                <c:pt idx="24">
                  <c:v>2040.1052551257176</c:v>
                </c:pt>
                <c:pt idx="25">
                  <c:v>2150.15957076726</c:v>
                </c:pt>
                <c:pt idx="26">
                  <c:v>2249.6536931091473</c:v>
                </c:pt>
                <c:pt idx="27">
                  <c:v>2332.5511922755645</c:v>
                </c:pt>
                <c:pt idx="28">
                  <c:v>2447.6926969477681</c:v>
                </c:pt>
                <c:pt idx="29">
                  <c:v>2503.2642743987544</c:v>
                </c:pt>
                <c:pt idx="30">
                  <c:v>2431.9555346943707</c:v>
                </c:pt>
                <c:pt idx="31">
                  <c:v>2728.0713789124902</c:v>
                </c:pt>
                <c:pt idx="32">
                  <c:v>2762.6274777918857</c:v>
                </c:pt>
                <c:pt idx="33">
                  <c:v>2938.4219201629685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D0-4951-BE62-EE5C31686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711647"/>
        <c:axId val="446244943"/>
      </c:lineChart>
      <c:catAx>
        <c:axId val="17434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340975"/>
        <c:crosses val="autoZero"/>
        <c:auto val="1"/>
        <c:lblAlgn val="ctr"/>
        <c:lblOffset val="100"/>
        <c:noMultiLvlLbl val="0"/>
      </c:catAx>
      <c:valAx>
        <c:axId val="1743409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341935"/>
        <c:crosses val="autoZero"/>
        <c:crossBetween val="between"/>
      </c:valAx>
      <c:valAx>
        <c:axId val="446244943"/>
        <c:scaling>
          <c:orientation val="minMax"/>
          <c:max val="5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kWh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6711647"/>
        <c:crosses val="max"/>
        <c:crossBetween val="between"/>
      </c:valAx>
      <c:catAx>
        <c:axId val="636711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24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358221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2</xdr:row>
      <xdr:rowOff>87630</xdr:rowOff>
    </xdr:from>
    <xdr:to>
      <xdr:col>15</xdr:col>
      <xdr:colOff>586740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C91C2-1701-44A5-C9E1-0B2BE92B6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18</xdr:row>
      <xdr:rowOff>22860</xdr:rowOff>
    </xdr:from>
    <xdr:to>
      <xdr:col>16</xdr:col>
      <xdr:colOff>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9A353F-20FC-422D-974D-E4D46B50F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327660</xdr:colOff>
      <xdr:row>34</xdr:row>
      <xdr:rowOff>15240</xdr:rowOff>
    </xdr:from>
    <xdr:to>
      <xdr:col>16</xdr:col>
      <xdr:colOff>22860</xdr:colOff>
      <xdr:row>49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E756B-876F-40A2-9365-D7FCB2667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335280</xdr:colOff>
      <xdr:row>50</xdr:row>
      <xdr:rowOff>68580</xdr:rowOff>
    </xdr:from>
    <xdr:to>
      <xdr:col>16</xdr:col>
      <xdr:colOff>30480</xdr:colOff>
      <xdr:row>65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CA9C17-EA13-4427-8AD2-72D3CAACD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2</xdr:row>
      <xdr:rowOff>87630</xdr:rowOff>
    </xdr:from>
    <xdr:to>
      <xdr:col>15</xdr:col>
      <xdr:colOff>586740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8E624-3070-4FE7-BBB0-70C4259F0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18</xdr:row>
      <xdr:rowOff>22860</xdr:rowOff>
    </xdr:from>
    <xdr:to>
      <xdr:col>16</xdr:col>
      <xdr:colOff>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AC917-F2C9-4EB1-955B-55E3153FD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327660</xdr:colOff>
      <xdr:row>34</xdr:row>
      <xdr:rowOff>15240</xdr:rowOff>
    </xdr:from>
    <xdr:to>
      <xdr:col>16</xdr:col>
      <xdr:colOff>22860</xdr:colOff>
      <xdr:row>49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0EC98-E93B-4472-8AD2-7A072E990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335280</xdr:colOff>
      <xdr:row>50</xdr:row>
      <xdr:rowOff>68580</xdr:rowOff>
    </xdr:from>
    <xdr:to>
      <xdr:col>16</xdr:col>
      <xdr:colOff>30480</xdr:colOff>
      <xdr:row>65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776D3B-54F8-4919-931E-22B536E93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15820597/default/table" TargetMode="External"/><Relationship Id="rId1" Type="http://schemas.openxmlformats.org/officeDocument/2006/relationships/hyperlink" Target="https://ec.europa.eu/eurostat/databrowser/product/page/nrg_bal_c__custom_1582059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2"/>
  <sheetViews>
    <sheetView showGridLines="0" workbookViewId="0">
      <selection activeCell="B21" sqref="B21"/>
    </sheetView>
  </sheetViews>
  <sheetFormatPr defaultRowHeight="14.4" x14ac:dyDescent="0.3"/>
  <cols>
    <col min="1" max="1" width="19.88671875" customWidth="1"/>
    <col min="2" max="2" width="8.88671875" customWidth="1"/>
    <col min="3" max="3" width="14.44140625" customWidth="1"/>
    <col min="4" max="4" width="18.77734375" customWidth="1"/>
    <col min="5" max="5" width="14.77734375" customWidth="1"/>
  </cols>
  <sheetData>
    <row r="6" spans="1:15" x14ac:dyDescent="0.3">
      <c r="A6" s="9" t="s">
        <v>0</v>
      </c>
    </row>
    <row r="7" spans="1:15" x14ac:dyDescent="0.3">
      <c r="A7" s="12" t="s">
        <v>1</v>
      </c>
      <c r="B7" s="12" t="s">
        <v>2</v>
      </c>
    </row>
    <row r="8" spans="1:15" ht="42.75" customHeight="1" x14ac:dyDescent="0.3">
      <c r="A8" s="10" t="s">
        <v>3</v>
      </c>
      <c r="B8" s="48" t="s">
        <v>4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5" spans="1:15" x14ac:dyDescent="0.3">
      <c r="B15" s="9" t="s">
        <v>11</v>
      </c>
      <c r="C15" s="9" t="s">
        <v>12</v>
      </c>
      <c r="D15" s="9" t="s">
        <v>13</v>
      </c>
      <c r="E15" s="9" t="s">
        <v>14</v>
      </c>
    </row>
    <row r="16" spans="1:15" x14ac:dyDescent="0.3">
      <c r="B16" s="13" t="s">
        <v>15</v>
      </c>
      <c r="C16" s="2" t="s">
        <v>16</v>
      </c>
      <c r="D16" s="2" t="s">
        <v>17</v>
      </c>
      <c r="E16" s="2" t="s">
        <v>18</v>
      </c>
    </row>
    <row r="17" spans="2:5" x14ac:dyDescent="0.3">
      <c r="B17" s="12" t="s">
        <v>19</v>
      </c>
      <c r="C17" s="11" t="s">
        <v>16</v>
      </c>
      <c r="D17" s="11" t="s">
        <v>20</v>
      </c>
      <c r="E17" s="11" t="s">
        <v>18</v>
      </c>
    </row>
    <row r="18" spans="2:5" x14ac:dyDescent="0.3">
      <c r="B18" s="13" t="s">
        <v>21</v>
      </c>
      <c r="C18" s="2" t="s">
        <v>16</v>
      </c>
      <c r="D18" s="2" t="s">
        <v>22</v>
      </c>
      <c r="E18" s="2" t="s">
        <v>18</v>
      </c>
    </row>
    <row r="19" spans="2:5" x14ac:dyDescent="0.3">
      <c r="B19" s="12" t="s">
        <v>23</v>
      </c>
      <c r="C19" s="11" t="s">
        <v>16</v>
      </c>
      <c r="D19" s="11" t="s">
        <v>24</v>
      </c>
      <c r="E19" s="11" t="s">
        <v>18</v>
      </c>
    </row>
    <row r="20" spans="2:5" x14ac:dyDescent="0.3">
      <c r="B20" s="13" t="s">
        <v>25</v>
      </c>
      <c r="C20" s="2" t="s">
        <v>16</v>
      </c>
      <c r="D20" s="2" t="s">
        <v>26</v>
      </c>
      <c r="E20" s="2" t="s">
        <v>18</v>
      </c>
    </row>
    <row r="21" spans="2:5" x14ac:dyDescent="0.3">
      <c r="B21" s="12" t="s">
        <v>27</v>
      </c>
      <c r="C21" s="11" t="s">
        <v>16</v>
      </c>
      <c r="D21" s="11" t="s">
        <v>28</v>
      </c>
      <c r="E21" s="11" t="s">
        <v>18</v>
      </c>
    </row>
    <row r="22" spans="2:5" x14ac:dyDescent="0.3">
      <c r="B22" s="13" t="s">
        <v>29</v>
      </c>
      <c r="C22" s="2" t="s">
        <v>16</v>
      </c>
      <c r="D22" s="2" t="s">
        <v>30</v>
      </c>
      <c r="E22" s="2" t="s">
        <v>18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  <hyperlink ref="B20" location="'Sheet 5'!A1" display="Sheet 5" xr:uid="{00000000-0004-0000-0000-000006000000}"/>
    <hyperlink ref="B21" location="'Sheet 6'!A1" display="Sheet 6" xr:uid="{00000000-0004-0000-0000-000007000000}"/>
    <hyperlink ref="B22" location="'Sheet 7'!A1" display="Sheet 7" xr:uid="{00000000-0004-0000-0000-000008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CFD6-68A9-40D9-93F1-649420DECDCE}">
  <dimension ref="A1:J142"/>
  <sheetViews>
    <sheetView topLeftCell="A44" workbookViewId="0">
      <selection activeCell="J70" sqref="J70"/>
    </sheetView>
  </sheetViews>
  <sheetFormatPr defaultRowHeight="14.4" x14ac:dyDescent="0.3"/>
  <cols>
    <col min="3" max="3" width="15.6640625" bestFit="1" customWidth="1"/>
    <col min="4" max="4" width="14.6640625" hidden="1" customWidth="1"/>
    <col min="5" max="5" width="15.6640625" hidden="1" customWidth="1"/>
    <col min="6" max="6" width="13.33203125" bestFit="1" customWidth="1"/>
    <col min="7" max="7" width="14.109375" bestFit="1" customWidth="1"/>
    <col min="8" max="8" width="19.33203125" bestFit="1" customWidth="1"/>
  </cols>
  <sheetData>
    <row r="1" spans="1:8" x14ac:dyDescent="0.3">
      <c r="A1" s="23"/>
      <c r="B1" s="23"/>
      <c r="C1" s="23"/>
      <c r="D1" s="23"/>
      <c r="E1" s="23"/>
      <c r="F1" s="23"/>
    </row>
    <row r="2" spans="1:8" x14ac:dyDescent="0.3">
      <c r="A2" s="23" t="s">
        <v>141</v>
      </c>
      <c r="B2" s="23" t="s">
        <v>109</v>
      </c>
      <c r="C2" s="23" t="s">
        <v>36</v>
      </c>
      <c r="D2" s="23" t="s">
        <v>178</v>
      </c>
      <c r="E2" s="23" t="s">
        <v>179</v>
      </c>
      <c r="F2" s="23" t="s">
        <v>180</v>
      </c>
      <c r="G2" s="23" t="s">
        <v>181</v>
      </c>
      <c r="H2" s="23" t="s">
        <v>182</v>
      </c>
    </row>
    <row r="3" spans="1:8" x14ac:dyDescent="0.3">
      <c r="A3" s="23" t="s">
        <v>65</v>
      </c>
      <c r="B3" s="23">
        <v>1990</v>
      </c>
      <c r="C3" s="33">
        <v>25982000000</v>
      </c>
      <c r="D3" s="33">
        <v>25157000000</v>
      </c>
      <c r="E3" s="33">
        <v>825000000</v>
      </c>
      <c r="F3" s="23">
        <f>C3/'Gross Electricity kWh'!$AK2</f>
        <v>5053.9405349878689</v>
      </c>
      <c r="G3" s="23">
        <f>D3/'Gross Electricity kWh'!$AK2</f>
        <v>4893.4640150369414</v>
      </c>
      <c r="H3" s="23">
        <f>E3/'Gross Electricity kWh'!$AK2</f>
        <v>160.47651995092724</v>
      </c>
    </row>
    <row r="4" spans="1:8" x14ac:dyDescent="0.3">
      <c r="A4" s="23" t="s">
        <v>65</v>
      </c>
      <c r="B4" s="23">
        <v>1991</v>
      </c>
      <c r="C4" s="33">
        <v>36545000000</v>
      </c>
      <c r="D4" s="33">
        <v>35488000000</v>
      </c>
      <c r="E4" s="33">
        <v>1057000000</v>
      </c>
      <c r="F4" s="23">
        <f>C4/'Gross Electricity kWh'!$AK3</f>
        <v>7090.199286110349</v>
      </c>
      <c r="G4" s="23">
        <f>D4/'Gross Electricity kWh'!$AK3</f>
        <v>6885.1277128330566</v>
      </c>
      <c r="H4" s="23">
        <f>E4/'Gross Electricity kWh'!$AK3</f>
        <v>205.07157327729209</v>
      </c>
    </row>
    <row r="5" spans="1:8" x14ac:dyDescent="0.3">
      <c r="A5" s="23" t="s">
        <v>65</v>
      </c>
      <c r="B5" s="23">
        <v>1992</v>
      </c>
      <c r="C5" s="33">
        <v>30738000000</v>
      </c>
      <c r="D5" s="33">
        <v>29386000000</v>
      </c>
      <c r="E5" s="33">
        <v>1352000000</v>
      </c>
      <c r="F5" s="23">
        <f>C5/'Gross Electricity kWh'!$AK4</f>
        <v>5943.8794748780301</v>
      </c>
      <c r="G5" s="23">
        <f>D5/'Gross Electricity kWh'!$AK4</f>
        <v>5682.4400497353699</v>
      </c>
      <c r="H5" s="23">
        <f>E5/'Gross Electricity kWh'!$AK4</f>
        <v>261.43942514266047</v>
      </c>
    </row>
    <row r="6" spans="1:8" x14ac:dyDescent="0.3">
      <c r="A6" s="23" t="s">
        <v>65</v>
      </c>
      <c r="B6" s="23">
        <v>1993</v>
      </c>
      <c r="C6" s="33">
        <v>33974000000</v>
      </c>
      <c r="D6" s="33">
        <v>32367000000</v>
      </c>
      <c r="E6" s="33">
        <v>1607000000</v>
      </c>
      <c r="F6" s="23">
        <f>C6/'Gross Electricity kWh'!$AK5</f>
        <v>6547.7810319028458</v>
      </c>
      <c r="G6" s="23">
        <f>D6/'Gross Electricity kWh'!$AK5</f>
        <v>6238.065245764391</v>
      </c>
      <c r="H6" s="23">
        <f>E6/'Gross Electricity kWh'!$AK5</f>
        <v>309.71578613845509</v>
      </c>
    </row>
    <row r="7" spans="1:8" x14ac:dyDescent="0.3">
      <c r="A7" s="23" t="s">
        <v>65</v>
      </c>
      <c r="B7" s="23">
        <v>1994</v>
      </c>
      <c r="C7" s="33">
        <v>40578000000</v>
      </c>
      <c r="D7" s="33">
        <v>38835000000</v>
      </c>
      <c r="E7" s="33">
        <v>1743000000</v>
      </c>
      <c r="F7" s="23">
        <f>C7/'Gross Electricity kWh'!$AK6</f>
        <v>7794.1984334003055</v>
      </c>
      <c r="G7" s="23">
        <f>D7/'Gross Electricity kWh'!$AK6</f>
        <v>7459.4040159963733</v>
      </c>
      <c r="H7" s="23">
        <f>E7/'Gross Electricity kWh'!$AK6</f>
        <v>334.7944174039315</v>
      </c>
    </row>
    <row r="8" spans="1:8" x14ac:dyDescent="0.3">
      <c r="A8" s="23" t="s">
        <v>65</v>
      </c>
      <c r="B8" s="23">
        <v>1995</v>
      </c>
      <c r="C8" s="33">
        <v>36759443000</v>
      </c>
      <c r="D8" s="33">
        <v>34884000000</v>
      </c>
      <c r="E8" s="33">
        <v>1852443000</v>
      </c>
      <c r="F8" s="23">
        <f>C8/'Gross Electricity kWh'!$AK7</f>
        <v>7024.044148964731</v>
      </c>
      <c r="G8" s="23">
        <f>D8/'Gross Electricity kWh'!$AK7</f>
        <v>6665.6819607545649</v>
      </c>
      <c r="H8" s="23">
        <f>E8/'Gross Electricity kWh'!$AK7</f>
        <v>353.9673170630108</v>
      </c>
    </row>
    <row r="9" spans="1:8" x14ac:dyDescent="0.3">
      <c r="A9" s="23" t="s">
        <v>65</v>
      </c>
      <c r="B9" s="23">
        <v>1996</v>
      </c>
      <c r="C9" s="33">
        <v>53581948000</v>
      </c>
      <c r="D9" s="33">
        <v>51469000000</v>
      </c>
      <c r="E9" s="33">
        <v>2078947999.9999998</v>
      </c>
      <c r="F9" s="23">
        <f>C9/'Gross Electricity kWh'!$AK8</f>
        <v>10180.732400874471</v>
      </c>
      <c r="G9" s="23">
        <f>D9/'Gross Electricity kWh'!$AK8</f>
        <v>9779.2658814981514</v>
      </c>
      <c r="H9" s="23">
        <f>E9/'Gross Electricity kWh'!$AK8</f>
        <v>395.00641640227741</v>
      </c>
    </row>
    <row r="10" spans="1:8" x14ac:dyDescent="0.3">
      <c r="A10" s="23" t="s">
        <v>65</v>
      </c>
      <c r="B10" s="23">
        <v>1997</v>
      </c>
      <c r="C10" s="33">
        <v>44314605000</v>
      </c>
      <c r="D10" s="33">
        <v>41347000000</v>
      </c>
      <c r="E10" s="33">
        <v>2928605000</v>
      </c>
      <c r="F10" s="23">
        <f>C10/'Gross Electricity kWh'!$AK9</f>
        <v>8384.9915733063681</v>
      </c>
      <c r="G10" s="23">
        <f>D10/'Gross Electricity kWh'!$AK9</f>
        <v>7823.4759529391822</v>
      </c>
      <c r="H10" s="23">
        <f>E10/'Gross Electricity kWh'!$AK9</f>
        <v>554.13623220928855</v>
      </c>
    </row>
    <row r="11" spans="1:8" x14ac:dyDescent="0.3">
      <c r="A11" s="23" t="s">
        <v>65</v>
      </c>
      <c r="B11" s="23">
        <v>1998</v>
      </c>
      <c r="C11" s="33">
        <v>41113000000</v>
      </c>
      <c r="D11" s="33">
        <v>37150000000</v>
      </c>
      <c r="E11" s="33">
        <v>3925000000</v>
      </c>
      <c r="F11" s="23">
        <f>C11/'Gross Electricity kWh'!$AK10</f>
        <v>7750.9997230506506</v>
      </c>
      <c r="G11" s="23">
        <f>D11/'Gross Electricity kWh'!$AK10</f>
        <v>7003.8586265009044</v>
      </c>
      <c r="H11" s="23">
        <f>E11/'Gross Electricity kWh'!$AK10</f>
        <v>739.9769881296379</v>
      </c>
    </row>
    <row r="12" spans="1:8" x14ac:dyDescent="0.3">
      <c r="A12" s="23" t="s">
        <v>65</v>
      </c>
      <c r="B12" s="23">
        <v>1999</v>
      </c>
      <c r="C12" s="33">
        <v>38920000000</v>
      </c>
      <c r="D12" s="33">
        <v>34503000000</v>
      </c>
      <c r="E12" s="33">
        <v>4379000000</v>
      </c>
      <c r="F12" s="23">
        <f>C12/'Gross Electricity kWh'!$AK11</f>
        <v>7313.3164180007552</v>
      </c>
      <c r="G12" s="23">
        <f>D12/'Gross Electricity kWh'!$AK11</f>
        <v>6483.3339252384394</v>
      </c>
      <c r="H12" s="23">
        <f>E12/'Gross Electricity kWh'!$AK11</f>
        <v>822.84205021647756</v>
      </c>
    </row>
    <row r="13" spans="1:8" x14ac:dyDescent="0.3">
      <c r="A13" s="23" t="s">
        <v>65</v>
      </c>
      <c r="B13" s="23">
        <v>2000</v>
      </c>
      <c r="C13" s="33">
        <v>36053000000</v>
      </c>
      <c r="D13" s="33">
        <v>30442000000</v>
      </c>
      <c r="E13" s="33">
        <v>5572000000</v>
      </c>
      <c r="F13" s="23">
        <f>C13/'Gross Electricity kWh'!$AK12</f>
        <v>6751.9836632446977</v>
      </c>
      <c r="G13" s="23">
        <f>D13/'Gross Electricity kWh'!$AK12</f>
        <v>5701.1590346571738</v>
      </c>
      <c r="H13" s="23">
        <f>E13/'Gross Electricity kWh'!$AK12</f>
        <v>1043.5207325770243</v>
      </c>
    </row>
    <row r="14" spans="1:8" x14ac:dyDescent="0.3">
      <c r="A14" s="23" t="s">
        <v>65</v>
      </c>
      <c r="B14" s="23">
        <v>2001</v>
      </c>
      <c r="C14" s="33">
        <v>37729000000</v>
      </c>
      <c r="D14" s="33">
        <v>31867000000</v>
      </c>
      <c r="E14" s="33">
        <v>5846000000</v>
      </c>
      <c r="F14" s="23">
        <f>C14/'Gross Electricity kWh'!$AK13</f>
        <v>7040.5911192895846</v>
      </c>
      <c r="G14" s="23">
        <f>D14/'Gross Electricity kWh'!$AK13</f>
        <v>5946.6860292719448</v>
      </c>
      <c r="H14" s="23">
        <f>E14/'Gross Electricity kWh'!$AK13</f>
        <v>1090.9193374689739</v>
      </c>
    </row>
    <row r="15" spans="1:8" x14ac:dyDescent="0.3">
      <c r="A15" s="23" t="s">
        <v>65</v>
      </c>
      <c r="B15" s="23">
        <v>2002</v>
      </c>
      <c r="C15" s="33">
        <v>39287000000</v>
      </c>
      <c r="D15" s="33">
        <v>32485000000</v>
      </c>
      <c r="E15" s="33">
        <v>6789000000</v>
      </c>
      <c r="F15" s="23">
        <f>C15/'Gross Electricity kWh'!$AK14</f>
        <v>7307.9434985307662</v>
      </c>
      <c r="G15" s="23">
        <f>D15/'Gross Electricity kWh'!$AK14</f>
        <v>6042.6742828358474</v>
      </c>
      <c r="H15" s="23">
        <f>E15/'Gross Electricity kWh'!$AK14</f>
        <v>1262.8510298960309</v>
      </c>
    </row>
    <row r="16" spans="1:8" x14ac:dyDescent="0.3">
      <c r="A16" s="23" t="s">
        <v>65</v>
      </c>
      <c r="B16" s="23">
        <v>2003</v>
      </c>
      <c r="C16" s="33">
        <v>46186000000</v>
      </c>
      <c r="D16" s="33">
        <v>38089000000</v>
      </c>
      <c r="E16" s="33">
        <v>8078000000</v>
      </c>
      <c r="F16" s="23">
        <f>C16/'Gross Electricity kWh'!$AK15</f>
        <v>8567.9187411210751</v>
      </c>
      <c r="G16" s="23">
        <f>D16/'Gross Electricity kWh'!$AK15</f>
        <v>7065.8523563538874</v>
      </c>
      <c r="H16" s="23">
        <f>E16/'Gross Electricity kWh'!$AK15</f>
        <v>1498.5417137395757</v>
      </c>
    </row>
    <row r="17" spans="1:8" x14ac:dyDescent="0.3">
      <c r="A17" s="23" t="s">
        <v>65</v>
      </c>
      <c r="B17" s="23">
        <v>2004</v>
      </c>
      <c r="C17" s="33">
        <v>40430000000</v>
      </c>
      <c r="D17" s="33">
        <v>30900000000</v>
      </c>
      <c r="E17" s="33">
        <v>9519000000</v>
      </c>
      <c r="F17" s="23">
        <f>C17/'Gross Electricity kWh'!$AK16</f>
        <v>7480.771198494298</v>
      </c>
      <c r="G17" s="23">
        <f>D17/'Gross Electricity kWh'!$AK16</f>
        <v>5717.4333424059814</v>
      </c>
      <c r="H17" s="23">
        <f>E17/'Gross Electricity kWh'!$AK16</f>
        <v>1761.3025238305027</v>
      </c>
    </row>
    <row r="18" spans="1:8" x14ac:dyDescent="0.3">
      <c r="A18" s="23" t="s">
        <v>65</v>
      </c>
      <c r="B18" s="23">
        <v>2005</v>
      </c>
      <c r="C18" s="33">
        <v>36246000000</v>
      </c>
      <c r="D18" s="33">
        <v>26434000000</v>
      </c>
      <c r="E18" s="33">
        <v>9812000000</v>
      </c>
      <c r="F18" s="23">
        <f>C18/'Gross Electricity kWh'!$AK17</f>
        <v>6688.1547734153692</v>
      </c>
      <c r="G18" s="23">
        <f>D18/'Gross Electricity kWh'!$AK17</f>
        <v>4877.632932750148</v>
      </c>
      <c r="H18" s="23">
        <f>E18/'Gross Electricity kWh'!$AK17</f>
        <v>1810.5218406652209</v>
      </c>
    </row>
    <row r="19" spans="1:8" x14ac:dyDescent="0.3">
      <c r="A19" s="23" t="s">
        <v>65</v>
      </c>
      <c r="B19" s="23">
        <v>2006</v>
      </c>
      <c r="C19" s="33">
        <v>45611000000</v>
      </c>
      <c r="D19" s="33">
        <v>36410000000</v>
      </c>
      <c r="E19" s="33">
        <v>9201000000</v>
      </c>
      <c r="F19" s="23">
        <f>C19/'Gross Electricity kWh'!$AK18</f>
        <v>8388.5816269629322</v>
      </c>
      <c r="G19" s="23">
        <f>D19/'Gross Electricity kWh'!$AK18</f>
        <v>6696.3727398592528</v>
      </c>
      <c r="H19" s="23">
        <f>E19/'Gross Electricity kWh'!$AK18</f>
        <v>1692.2088871036799</v>
      </c>
    </row>
    <row r="20" spans="1:8" x14ac:dyDescent="0.3">
      <c r="A20" s="23" t="s">
        <v>65</v>
      </c>
      <c r="B20" s="23">
        <v>2007</v>
      </c>
      <c r="C20" s="33">
        <v>39316000000</v>
      </c>
      <c r="D20" s="33">
        <v>29011000000</v>
      </c>
      <c r="E20" s="33">
        <v>10305000000</v>
      </c>
      <c r="F20" s="23">
        <f>C20/'Gross Electricity kWh'!$AK19</f>
        <v>7198.8366433895253</v>
      </c>
      <c r="G20" s="23">
        <f>D20/'Gross Electricity kWh'!$AK19</f>
        <v>5311.9709497754984</v>
      </c>
      <c r="H20" s="23">
        <f>E20/'Gross Electricity kWh'!$AK19</f>
        <v>1886.8656936140262</v>
      </c>
    </row>
    <row r="21" spans="1:8" x14ac:dyDescent="0.3">
      <c r="A21" s="23" t="s">
        <v>65</v>
      </c>
      <c r="B21" s="23">
        <v>2008</v>
      </c>
      <c r="C21" s="33">
        <v>36616000000</v>
      </c>
      <c r="D21" s="33">
        <v>26520000000</v>
      </c>
      <c r="E21" s="33">
        <v>10096000000</v>
      </c>
      <c r="F21" s="23">
        <f>C21/'Gross Electricity kWh'!$AK20</f>
        <v>6665.1849481425825</v>
      </c>
      <c r="G21" s="23">
        <f>D21/'Gross Electricity kWh'!$AK20</f>
        <v>4827.4171079512034</v>
      </c>
      <c r="H21" s="23">
        <f>E21/'Gross Electricity kWh'!$AK20</f>
        <v>1837.7678401913784</v>
      </c>
    </row>
    <row r="22" spans="1:8" x14ac:dyDescent="0.3">
      <c r="A22" s="23" t="s">
        <v>65</v>
      </c>
      <c r="B22" s="23">
        <v>2009</v>
      </c>
      <c r="C22" s="33">
        <v>36383000000</v>
      </c>
      <c r="D22" s="33">
        <v>26320000000</v>
      </c>
      <c r="E22" s="33">
        <v>10063000000</v>
      </c>
      <c r="F22" s="23">
        <f>C22/'Gross Electricity kWh'!$AK21</f>
        <v>6587.4296929529546</v>
      </c>
      <c r="G22" s="23">
        <f>D22/'Gross Electricity kWh'!$AK21</f>
        <v>4765.4440128225206</v>
      </c>
      <c r="H22" s="23">
        <f>E22/'Gross Electricity kWh'!$AK21</f>
        <v>1821.985680130434</v>
      </c>
    </row>
    <row r="23" spans="1:8" x14ac:dyDescent="0.3">
      <c r="A23" s="23" t="s">
        <v>65</v>
      </c>
      <c r="B23" s="23">
        <v>2010</v>
      </c>
      <c r="C23" s="33">
        <v>38862096000</v>
      </c>
      <c r="D23" s="33">
        <v>26432918000</v>
      </c>
      <c r="E23" s="33">
        <v>12429178000</v>
      </c>
      <c r="F23" s="23">
        <f>C23/'Gross Electricity kWh'!$AK22</f>
        <v>7005.1039325786996</v>
      </c>
      <c r="G23" s="23">
        <f>D23/'Gross Electricity kWh'!$AK22</f>
        <v>4764.677073293481</v>
      </c>
      <c r="H23" s="23">
        <f>E23/'Gross Electricity kWh'!$AK22</f>
        <v>2240.4268592852186</v>
      </c>
    </row>
    <row r="24" spans="1:8" x14ac:dyDescent="0.3">
      <c r="A24" s="23" t="s">
        <v>65</v>
      </c>
      <c r="B24" s="23">
        <v>2011</v>
      </c>
      <c r="C24" s="33">
        <v>35229121000</v>
      </c>
      <c r="D24" s="33">
        <v>21048268000</v>
      </c>
      <c r="E24" s="33">
        <v>14180853000</v>
      </c>
      <c r="F24" s="23">
        <f>C24/'Gross Electricity kWh'!$AK23</f>
        <v>6324.1478612968294</v>
      </c>
      <c r="G24" s="23">
        <f>D24/'Gross Electricity kWh'!$AK23</f>
        <v>3778.4751727470716</v>
      </c>
      <c r="H24" s="23">
        <f>E24/'Gross Electricity kWh'!$AK23</f>
        <v>2545.6726885497574</v>
      </c>
    </row>
    <row r="25" spans="1:8" x14ac:dyDescent="0.3">
      <c r="A25" s="23" t="s">
        <v>65</v>
      </c>
      <c r="B25" s="23">
        <v>2012</v>
      </c>
      <c r="C25" s="33">
        <v>30701118000</v>
      </c>
      <c r="D25" s="33">
        <v>15863889000</v>
      </c>
      <c r="E25" s="33">
        <v>14837229000</v>
      </c>
      <c r="F25" s="23">
        <f>C25/'Gross Electricity kWh'!$AK24</f>
        <v>5490.6058618220422</v>
      </c>
      <c r="G25" s="23">
        <f>D25/'Gross Electricity kWh'!$AK24</f>
        <v>2837.1071677159839</v>
      </c>
      <c r="H25" s="23">
        <f>E25/'Gross Electricity kWh'!$AK24</f>
        <v>2653.4986941060583</v>
      </c>
    </row>
    <row r="26" spans="1:8" x14ac:dyDescent="0.3">
      <c r="A26" s="23" t="s">
        <v>65</v>
      </c>
      <c r="B26" s="23">
        <v>2013</v>
      </c>
      <c r="C26" s="33">
        <v>34742780000</v>
      </c>
      <c r="D26" s="33">
        <v>18775052000</v>
      </c>
      <c r="E26" s="33">
        <v>15967728000</v>
      </c>
      <c r="F26" s="23">
        <f>C26/'Gross Electricity kWh'!$AK25</f>
        <v>6187.5691459843147</v>
      </c>
      <c r="G26" s="23">
        <f>D26/'Gross Electricity kWh'!$AK25</f>
        <v>3343.7719281373311</v>
      </c>
      <c r="H26" s="23">
        <f>E26/'Gross Electricity kWh'!$AK25</f>
        <v>2843.7972178469836</v>
      </c>
    </row>
    <row r="27" spans="1:8" x14ac:dyDescent="0.3">
      <c r="A27" s="23" t="s">
        <v>65</v>
      </c>
      <c r="B27" s="23">
        <v>2014</v>
      </c>
      <c r="C27" s="33">
        <v>32183620000</v>
      </c>
      <c r="D27" s="33">
        <v>14193976000</v>
      </c>
      <c r="E27" s="33">
        <v>17983683000</v>
      </c>
      <c r="F27" s="23">
        <f>C27/'Gross Electricity kWh'!$AK26</f>
        <v>5702.8019083986374</v>
      </c>
      <c r="G27" s="23">
        <f>D27/'Gross Electricity kWh'!$AK26</f>
        <v>2515.1127629696243</v>
      </c>
      <c r="H27" s="23">
        <f>E27/'Gross Electricity kWh'!$AK26</f>
        <v>3186.6328813364107</v>
      </c>
    </row>
    <row r="28" spans="1:8" x14ac:dyDescent="0.3">
      <c r="A28" s="23" t="s">
        <v>65</v>
      </c>
      <c r="B28" s="23">
        <v>2015</v>
      </c>
      <c r="C28" s="33">
        <v>28940632000</v>
      </c>
      <c r="D28" s="33">
        <v>9988282000</v>
      </c>
      <c r="E28" s="33">
        <v>18937051000</v>
      </c>
      <c r="F28" s="23">
        <f>C28/'Gross Electricity kWh'!$AK27</f>
        <v>5092.0592179126779</v>
      </c>
      <c r="G28" s="23">
        <f>D28/'Gross Electricity kWh'!$AK27</f>
        <v>1757.4226930915427</v>
      </c>
      <c r="H28" s="23">
        <f>E28/'Gross Electricity kWh'!$AK27</f>
        <v>3331.9446895504043</v>
      </c>
    </row>
    <row r="29" spans="1:8" x14ac:dyDescent="0.3">
      <c r="A29" s="23" t="s">
        <v>65</v>
      </c>
      <c r="B29" s="23">
        <v>2016</v>
      </c>
      <c r="C29" s="33">
        <v>30538406000</v>
      </c>
      <c r="D29" s="33">
        <v>12091736000</v>
      </c>
      <c r="E29" s="33">
        <v>18390025000</v>
      </c>
      <c r="F29" s="23">
        <f>C29/'Gross Electricity kWh'!$AK28</f>
        <v>5331.4163208513955</v>
      </c>
      <c r="G29" s="23">
        <f>D29/'Gross Electricity kWh'!$AK28</f>
        <v>2110.9837447909485</v>
      </c>
      <c r="H29" s="23">
        <f>E29/'Gross Electricity kWh'!$AK28</f>
        <v>3210.543452263526</v>
      </c>
    </row>
    <row r="30" spans="1:8" x14ac:dyDescent="0.3">
      <c r="A30" s="23" t="s">
        <v>65</v>
      </c>
      <c r="B30" s="23">
        <v>2017</v>
      </c>
      <c r="C30" s="33">
        <v>31022559000</v>
      </c>
      <c r="D30" s="33">
        <v>9138570000</v>
      </c>
      <c r="E30" s="33">
        <v>21797914000</v>
      </c>
      <c r="F30" s="23">
        <f>C30/'Gross Electricity kWh'!$AK29</f>
        <v>5381.2084343744473</v>
      </c>
      <c r="G30" s="23">
        <f>D30/'Gross Electricity kWh'!$AK29</f>
        <v>1585.1867656089007</v>
      </c>
      <c r="H30" s="23">
        <f>E30/'Gross Electricity kWh'!$AK29</f>
        <v>3781.0910011830051</v>
      </c>
    </row>
    <row r="31" spans="1:8" x14ac:dyDescent="0.3">
      <c r="A31" s="23" t="s">
        <v>65</v>
      </c>
      <c r="B31" s="23">
        <v>2018</v>
      </c>
      <c r="C31" s="33">
        <v>30370174000</v>
      </c>
      <c r="D31" s="33">
        <v>9487406000</v>
      </c>
      <c r="E31" s="33">
        <v>20759881000</v>
      </c>
      <c r="F31" s="23">
        <f>C31/'Gross Electricity kWh'!$AK30</f>
        <v>5241.9886233791694</v>
      </c>
      <c r="G31" s="23">
        <f>D31/'Gross Electricity kWh'!$AK30</f>
        <v>1637.5564498701679</v>
      </c>
      <c r="H31" s="23">
        <f>E31/'Gross Electricity kWh'!$AK30</f>
        <v>3583.2214864723983</v>
      </c>
    </row>
    <row r="32" spans="1:8" x14ac:dyDescent="0.3">
      <c r="A32" s="23" t="s">
        <v>65</v>
      </c>
      <c r="B32" s="23">
        <v>2019</v>
      </c>
      <c r="C32" s="33">
        <v>29516955000</v>
      </c>
      <c r="D32" s="33">
        <v>6268902000</v>
      </c>
      <c r="E32" s="33">
        <v>23073203000</v>
      </c>
      <c r="F32" s="23">
        <f>C32/'Gross Electricity kWh'!$AK31</f>
        <v>5076.5071747458305</v>
      </c>
      <c r="G32" s="23">
        <f>D32/'Gross Electricity kWh'!$AK31</f>
        <v>1078.1642612111746</v>
      </c>
      <c r="H32" s="23">
        <f>E32/'Gross Electricity kWh'!$AK31</f>
        <v>3968.271136838709</v>
      </c>
    </row>
    <row r="33" spans="1:10" x14ac:dyDescent="0.3">
      <c r="A33" s="23" t="s">
        <v>65</v>
      </c>
      <c r="B33" s="23">
        <v>2020</v>
      </c>
      <c r="C33" s="33">
        <v>28728658000</v>
      </c>
      <c r="D33" s="33">
        <v>5115705000</v>
      </c>
      <c r="E33" s="33">
        <v>23446867000</v>
      </c>
      <c r="F33" s="23">
        <f>C33/'Gross Electricity kWh'!$AK32</f>
        <v>4926.5422186492306</v>
      </c>
      <c r="G33" s="23">
        <f>D33/'Gross Electricity kWh'!$AK32</f>
        <v>877.26815017446916</v>
      </c>
      <c r="H33" s="23">
        <f>E33/'Gross Electricity kWh'!$AK32</f>
        <v>4020.7927627720528</v>
      </c>
    </row>
    <row r="34" spans="1:10" x14ac:dyDescent="0.3">
      <c r="A34" s="23" t="s">
        <v>65</v>
      </c>
      <c r="B34" s="23">
        <v>2021</v>
      </c>
      <c r="C34" s="33">
        <v>33050614999.999996</v>
      </c>
      <c r="D34" s="33">
        <v>6651807000</v>
      </c>
      <c r="E34" s="33">
        <v>26097976000</v>
      </c>
      <c r="F34" s="23">
        <f>C34/'Gross Electricity kWh'!$AK33</f>
        <v>5643.1828119875017</v>
      </c>
      <c r="G34" s="23">
        <f>D34/'Gross Electricity kWh'!$AK33</f>
        <v>1135.7538409212098</v>
      </c>
      <c r="H34" s="23">
        <f>E34/'Gross Electricity kWh'!$AK33</f>
        <v>4456.0638157826215</v>
      </c>
    </row>
    <row r="35" spans="1:10" x14ac:dyDescent="0.3">
      <c r="A35" s="23" t="s">
        <v>65</v>
      </c>
      <c r="B35" s="23">
        <v>2022</v>
      </c>
      <c r="C35" s="33">
        <v>35123888000</v>
      </c>
      <c r="D35" s="33">
        <v>6335159000</v>
      </c>
      <c r="E35" s="33">
        <v>28512843000</v>
      </c>
      <c r="F35" s="23">
        <f>C35/'Gross Electricity kWh'!$AK34</f>
        <v>5950.1385473274177</v>
      </c>
      <c r="G35" s="23">
        <f>D35/'Gross Electricity kWh'!$AK34</f>
        <v>1073.2033358422113</v>
      </c>
      <c r="H35" s="23">
        <f>E35/'Gross Electricity kWh'!$AK34</f>
        <v>4830.1989298051158</v>
      </c>
    </row>
    <row r="36" spans="1:10" ht="15" thickBot="1" x14ac:dyDescent="0.35">
      <c r="A36" s="32" t="s">
        <v>65</v>
      </c>
      <c r="B36" s="32">
        <v>2023</v>
      </c>
      <c r="C36" s="34">
        <v>33732930000</v>
      </c>
      <c r="D36" s="34">
        <v>4201595999.9999995</v>
      </c>
      <c r="E36" s="34">
        <v>29212913000</v>
      </c>
      <c r="F36" s="23">
        <f>C36/'Gross Electricity kWh'!$AK35</f>
        <v>5672.3057458677995</v>
      </c>
      <c r="G36" s="23">
        <f>D36/'Gross Electricity kWh'!$AK35</f>
        <v>706.51251262831772</v>
      </c>
      <c r="H36" s="23">
        <f>E36/'Gross Electricity kWh'!$AK35</f>
        <v>4912.2496700830943</v>
      </c>
    </row>
    <row r="37" spans="1:10" x14ac:dyDescent="0.3">
      <c r="A37" s="23" t="s">
        <v>66</v>
      </c>
      <c r="B37" s="23">
        <v>1990</v>
      </c>
      <c r="C37" s="33">
        <v>54377455000</v>
      </c>
      <c r="D37" s="33">
        <v>19146000000</v>
      </c>
      <c r="E37" s="33">
        <v>16015455000</v>
      </c>
      <c r="F37" s="33">
        <f>C37/'Gross Electricity kWh'!$AK36</f>
        <v>10905.08522027077</v>
      </c>
      <c r="G37" s="23">
        <f>D37/'Gross Electricity kWh'!$AK36</f>
        <v>3839.61996064921</v>
      </c>
      <c r="H37" s="23">
        <f>E37/'Gross Electricity kWh'!$AK36</f>
        <v>3211.8072023858349</v>
      </c>
      <c r="I37" s="35"/>
      <c r="J37" s="35"/>
    </row>
    <row r="38" spans="1:10" x14ac:dyDescent="0.3">
      <c r="A38" s="23" t="s">
        <v>66</v>
      </c>
      <c r="B38" s="23">
        <v>1991</v>
      </c>
      <c r="C38" s="33">
        <v>57985520000</v>
      </c>
      <c r="D38" s="33">
        <v>20278000000</v>
      </c>
      <c r="E38" s="33">
        <v>18196520000</v>
      </c>
      <c r="F38" s="33">
        <f>C38/'Gross Electricity kWh'!$AK37</f>
        <v>11565.322493787073</v>
      </c>
      <c r="G38" s="23">
        <f>D38/'Gross Electricity kWh'!$AK37</f>
        <v>4044.485753150343</v>
      </c>
      <c r="H38" s="23">
        <f>E38/'Gross Electricity kWh'!$AK37</f>
        <v>3629.3305995125397</v>
      </c>
      <c r="I38" s="35"/>
      <c r="J38" s="35"/>
    </row>
    <row r="39" spans="1:10" x14ac:dyDescent="0.3">
      <c r="A39" s="23" t="s">
        <v>66</v>
      </c>
      <c r="B39" s="23">
        <v>1992</v>
      </c>
      <c r="C39" s="33">
        <v>57724594000</v>
      </c>
      <c r="D39" s="33">
        <v>18405000000</v>
      </c>
      <c r="E39" s="33">
        <v>20059594000</v>
      </c>
      <c r="F39" s="33">
        <f>C39/'Gross Electricity kWh'!$AK38</f>
        <v>11448.767471269291</v>
      </c>
      <c r="G39" s="23">
        <f>D39/'Gross Electricity kWh'!$AK38</f>
        <v>3650.3429596873616</v>
      </c>
      <c r="H39" s="23">
        <f>E39/'Gross Electricity kWh'!$AK38</f>
        <v>3978.5057175814636</v>
      </c>
      <c r="I39" s="35"/>
      <c r="J39" s="35"/>
    </row>
    <row r="40" spans="1:10" x14ac:dyDescent="0.3">
      <c r="A40" s="23" t="s">
        <v>66</v>
      </c>
      <c r="B40" s="23">
        <v>1993</v>
      </c>
      <c r="C40" s="33">
        <v>61078672000</v>
      </c>
      <c r="D40" s="33">
        <v>21712000000</v>
      </c>
      <c r="E40" s="33">
        <v>19438672000</v>
      </c>
      <c r="F40" s="33">
        <f>C40/'Gross Electricity kWh'!$AK39</f>
        <v>12055.523723035098</v>
      </c>
      <c r="G40" s="23">
        <f>D40/'Gross Electricity kWh'!$AK39</f>
        <v>4285.4489546619161</v>
      </c>
      <c r="H40" s="23">
        <f>E40/'Gross Electricity kWh'!$AK39</f>
        <v>3836.746343147377</v>
      </c>
      <c r="I40" s="35"/>
      <c r="J40" s="35"/>
    </row>
    <row r="41" spans="1:10" x14ac:dyDescent="0.3">
      <c r="A41" s="23" t="s">
        <v>66</v>
      </c>
      <c r="B41" s="23">
        <v>1994</v>
      </c>
      <c r="C41" s="33">
        <v>65630751000.000008</v>
      </c>
      <c r="D41" s="33">
        <v>27944000000</v>
      </c>
      <c r="E41" s="33">
        <v>18259751000</v>
      </c>
      <c r="F41" s="33">
        <f>C41/'Gross Electricity kWh'!$AK40</f>
        <v>12898.28142143999</v>
      </c>
      <c r="G41" s="23">
        <f>D41/'Gross Electricity kWh'!$AK40</f>
        <v>5491.7789382102155</v>
      </c>
      <c r="H41" s="23">
        <f>E41/'Gross Electricity kWh'!$AK40</f>
        <v>3588.5526753064314</v>
      </c>
      <c r="I41" s="35"/>
      <c r="J41" s="35"/>
    </row>
    <row r="42" spans="1:10" x14ac:dyDescent="0.3">
      <c r="A42" s="23" t="s">
        <v>66</v>
      </c>
      <c r="B42" s="23">
        <v>1995</v>
      </c>
      <c r="C42" s="33">
        <v>64034837000</v>
      </c>
      <c r="D42" s="33">
        <v>25274000000</v>
      </c>
      <c r="E42" s="33">
        <v>19544837000</v>
      </c>
      <c r="F42" s="33">
        <f>C42/'Gross Electricity kWh'!$AK41</f>
        <v>12536.701195624722</v>
      </c>
      <c r="G42" s="23">
        <f>D42/'Gross Electricity kWh'!$AK41</f>
        <v>4948.1282511614609</v>
      </c>
      <c r="H42" s="23">
        <f>E42/'Gross Electricity kWh'!$AK41</f>
        <v>3826.4762255300238</v>
      </c>
      <c r="I42" s="35"/>
      <c r="J42" s="35"/>
    </row>
    <row r="43" spans="1:10" x14ac:dyDescent="0.3">
      <c r="A43" s="23" t="s">
        <v>66</v>
      </c>
      <c r="B43" s="23">
        <v>1996</v>
      </c>
      <c r="C43" s="33">
        <v>69372982000</v>
      </c>
      <c r="D43" s="33">
        <v>32136000000</v>
      </c>
      <c r="E43" s="33">
        <v>17760982000</v>
      </c>
      <c r="F43" s="33">
        <f>C43/'Gross Electricity kWh'!$AK42</f>
        <v>13537.319499595382</v>
      </c>
      <c r="G43" s="23">
        <f>D43/'Gross Electricity kWh'!$AK42</f>
        <v>6270.9615025486028</v>
      </c>
      <c r="H43" s="23">
        <f>E43/'Gross Electricity kWh'!$AK42</f>
        <v>3465.8462275783759</v>
      </c>
      <c r="I43" s="35"/>
      <c r="J43" s="35"/>
    </row>
    <row r="44" spans="1:10" x14ac:dyDescent="0.3">
      <c r="A44" s="23" t="s">
        <v>66</v>
      </c>
      <c r="B44" s="23">
        <v>1997</v>
      </c>
      <c r="C44" s="33">
        <v>69176208000</v>
      </c>
      <c r="D44" s="33">
        <v>28131000000</v>
      </c>
      <c r="E44" s="33">
        <v>20151208000</v>
      </c>
      <c r="F44" s="33">
        <f>C44/'Gross Electricity kWh'!$AK43</f>
        <v>13458.83827010011</v>
      </c>
      <c r="G44" s="23">
        <f>D44/'Gross Electricity kWh'!$AK43</f>
        <v>5473.1328923982965</v>
      </c>
      <c r="H44" s="23">
        <f>E44/'Gross Electricity kWh'!$AK43</f>
        <v>3920.5943381450961</v>
      </c>
      <c r="I44" s="35"/>
      <c r="J44" s="35"/>
    </row>
    <row r="45" spans="1:10" x14ac:dyDescent="0.3">
      <c r="A45" s="23" t="s">
        <v>66</v>
      </c>
      <c r="B45" s="23">
        <v>1998</v>
      </c>
      <c r="C45" s="33">
        <v>70167292000</v>
      </c>
      <c r="D45" s="33">
        <v>23906000000</v>
      </c>
      <c r="E45" s="33">
        <v>24408292000</v>
      </c>
      <c r="F45" s="33">
        <f>C45/'Gross Electricity kWh'!$AK44</f>
        <v>13615.468949439779</v>
      </c>
      <c r="G45" s="23">
        <f>D45/'Gross Electricity kWh'!$AK44</f>
        <v>4638.7909726558546</v>
      </c>
      <c r="H45" s="23">
        <f>E45/'Gross Electricity kWh'!$AK44</f>
        <v>4736.2571985086634</v>
      </c>
      <c r="I45" s="35"/>
      <c r="J45" s="35"/>
    </row>
    <row r="46" spans="1:10" x14ac:dyDescent="0.3">
      <c r="A46" s="23" t="s">
        <v>66</v>
      </c>
      <c r="B46" s="23">
        <v>1999</v>
      </c>
      <c r="C46" s="33">
        <v>69457417000</v>
      </c>
      <c r="D46" s="33">
        <v>25290000000</v>
      </c>
      <c r="E46" s="33">
        <v>21193417000</v>
      </c>
      <c r="F46" s="33">
        <f>C46/'Gross Electricity kWh'!$AK45</f>
        <v>13446.474999196589</v>
      </c>
      <c r="G46" s="23">
        <f>D46/'Gross Electricity kWh'!$AK45</f>
        <v>4895.9688888183346</v>
      </c>
      <c r="H46" s="23">
        <f>E46/'Gross Electricity kWh'!$AK45</f>
        <v>4102.8987852808859</v>
      </c>
      <c r="I46" s="35"/>
      <c r="J46" s="35"/>
    </row>
    <row r="47" spans="1:10" x14ac:dyDescent="0.3">
      <c r="A47" s="23" t="s">
        <v>66</v>
      </c>
      <c r="B47" s="23">
        <v>2000</v>
      </c>
      <c r="C47" s="33">
        <v>69974903000</v>
      </c>
      <c r="D47" s="33">
        <v>23927302000</v>
      </c>
      <c r="E47" s="33">
        <v>23378601000</v>
      </c>
      <c r="F47" s="33">
        <f>C47/'Gross Electricity kWh'!$AK46</f>
        <v>13518.562136884349</v>
      </c>
      <c r="G47" s="23">
        <f>D47/'Gross Electricity kWh'!$AK46</f>
        <v>4622.5533010742029</v>
      </c>
      <c r="H47" s="23">
        <f>E47/'Gross Electricity kWh'!$AK46</f>
        <v>4516.5488874193452</v>
      </c>
      <c r="I47" s="35"/>
      <c r="J47" s="35"/>
    </row>
    <row r="48" spans="1:10" x14ac:dyDescent="0.3">
      <c r="A48" s="23" t="s">
        <v>66</v>
      </c>
      <c r="B48" s="23">
        <v>2001</v>
      </c>
      <c r="C48" s="33">
        <v>74487387000</v>
      </c>
      <c r="D48" s="33">
        <v>29985820000</v>
      </c>
      <c r="E48" s="33">
        <v>21548567000</v>
      </c>
      <c r="F48" s="33">
        <f>C48/'Gross Electricity kWh'!$AK47</f>
        <v>14357.608353726517</v>
      </c>
      <c r="G48" s="23">
        <f>D48/'Gross Electricity kWh'!$AK47</f>
        <v>5779.8330303268613</v>
      </c>
      <c r="H48" s="23">
        <f>E48/'Gross Electricity kWh'!$AK47</f>
        <v>4153.5338804412022</v>
      </c>
      <c r="I48" s="35"/>
      <c r="J48" s="35"/>
    </row>
    <row r="49" spans="1:10" x14ac:dyDescent="0.3">
      <c r="A49" s="23" t="s">
        <v>66</v>
      </c>
      <c r="B49" s="23">
        <v>2002</v>
      </c>
      <c r="C49" s="33">
        <v>74957177000</v>
      </c>
      <c r="D49" s="33">
        <v>32594498000</v>
      </c>
      <c r="E49" s="33">
        <v>19830679000</v>
      </c>
      <c r="F49" s="33">
        <f>C49/'Gross Electricity kWh'!$AK48</f>
        <v>14413.184214584553</v>
      </c>
      <c r="G49" s="23">
        <f>D49/'Gross Electricity kWh'!$AK48</f>
        <v>6267.4519353351288</v>
      </c>
      <c r="H49" s="23">
        <f>E49/'Gross Electricity kWh'!$AK48</f>
        <v>3813.1536027203024</v>
      </c>
      <c r="I49" s="35"/>
      <c r="J49" s="35"/>
    </row>
    <row r="50" spans="1:10" x14ac:dyDescent="0.3">
      <c r="A50" s="23" t="s">
        <v>66</v>
      </c>
      <c r="B50" s="23">
        <v>2003</v>
      </c>
      <c r="C50" s="33">
        <v>84327350000</v>
      </c>
      <c r="D50" s="33">
        <v>42283967000</v>
      </c>
      <c r="E50" s="33">
        <v>19065383000</v>
      </c>
      <c r="F50" s="33">
        <f>C50/'Gross Electricity kWh'!$AK49</f>
        <v>16176.313740956766</v>
      </c>
      <c r="G50" s="23">
        <f>D50/'Gross Electricity kWh'!$AK49</f>
        <v>8111.2321969593786</v>
      </c>
      <c r="H50" s="23">
        <f>E50/'Gross Electricity kWh'!$AK49</f>
        <v>3657.2667942192365</v>
      </c>
      <c r="I50" s="35"/>
      <c r="J50" s="35"/>
    </row>
    <row r="51" spans="1:10" x14ac:dyDescent="0.3">
      <c r="A51" s="23" t="s">
        <v>66</v>
      </c>
      <c r="B51" s="23">
        <v>2004</v>
      </c>
      <c r="C51" s="33">
        <v>85845372000</v>
      </c>
      <c r="D51" s="33">
        <v>37240495000</v>
      </c>
      <c r="E51" s="33">
        <v>25631877000</v>
      </c>
      <c r="F51" s="33">
        <f>C51/'Gross Electricity kWh'!$AK50</f>
        <v>16419.768133106561</v>
      </c>
      <c r="G51" s="23">
        <f>D51/'Gross Electricity kWh'!$AK50</f>
        <v>7123.0431975076563</v>
      </c>
      <c r="H51" s="23">
        <f>E51/'Gross Electricity kWh'!$AK50</f>
        <v>4902.6460873896267</v>
      </c>
      <c r="I51" s="35"/>
      <c r="J51" s="35"/>
    </row>
    <row r="52" spans="1:10" x14ac:dyDescent="0.3">
      <c r="A52" s="23" t="s">
        <v>66</v>
      </c>
      <c r="B52" s="23">
        <v>2005</v>
      </c>
      <c r="C52" s="33">
        <v>70583575000</v>
      </c>
      <c r="D52" s="33">
        <v>23595786000</v>
      </c>
      <c r="E52" s="33">
        <v>23468789000</v>
      </c>
      <c r="F52" s="33">
        <f>C52/'Gross Electricity kWh'!$AK51</f>
        <v>13454.495495316898</v>
      </c>
      <c r="G52" s="23">
        <f>D52/'Gross Electricity kWh'!$AK51</f>
        <v>4497.780063498647</v>
      </c>
      <c r="H52" s="23">
        <f>E52/'Gross Electricity kWh'!$AK51</f>
        <v>4473.5721572765733</v>
      </c>
      <c r="I52" s="35"/>
      <c r="J52" s="35"/>
    </row>
    <row r="53" spans="1:10" x14ac:dyDescent="0.3">
      <c r="A53" s="23" t="s">
        <v>66</v>
      </c>
      <c r="B53" s="23">
        <v>2006</v>
      </c>
      <c r="C53" s="33">
        <v>82312332000</v>
      </c>
      <c r="D53" s="33">
        <v>36689681000</v>
      </c>
      <c r="E53" s="33">
        <v>22466651000</v>
      </c>
      <c r="F53" s="33">
        <f>C53/'Gross Electricity kWh'!$AK52</f>
        <v>15630.106937208664</v>
      </c>
      <c r="G53" s="23">
        <f>D53/'Gross Electricity kWh'!$AK52</f>
        <v>6966.9224961585696</v>
      </c>
      <c r="H53" s="23">
        <f>E53/'Gross Electricity kWh'!$AK52</f>
        <v>4266.1427409315284</v>
      </c>
      <c r="I53" s="35"/>
      <c r="J53" s="35"/>
    </row>
    <row r="54" spans="1:10" x14ac:dyDescent="0.3">
      <c r="A54" s="23" t="s">
        <v>66</v>
      </c>
      <c r="B54" s="23">
        <v>2007</v>
      </c>
      <c r="C54" s="33">
        <v>81246346000</v>
      </c>
      <c r="D54" s="33">
        <v>33247044000</v>
      </c>
      <c r="E54" s="33">
        <v>24324302000</v>
      </c>
      <c r="F54" s="33">
        <f>C54/'Gross Electricity kWh'!$AK53</f>
        <v>15362.194633105932</v>
      </c>
      <c r="G54" s="23">
        <f>D54/'Gross Electricity kWh'!$AK53</f>
        <v>6286.4065407130647</v>
      </c>
      <c r="H54" s="23">
        <f>E54/'Gross Electricity kWh'!$AK53</f>
        <v>4599.2795988443331</v>
      </c>
      <c r="I54" s="35"/>
      <c r="J54" s="35"/>
    </row>
    <row r="55" spans="1:10" x14ac:dyDescent="0.3">
      <c r="A55" s="23" t="s">
        <v>66</v>
      </c>
      <c r="B55" s="23">
        <v>2008</v>
      </c>
      <c r="C55" s="33">
        <v>77433340000</v>
      </c>
      <c r="D55" s="33">
        <v>26266106000</v>
      </c>
      <c r="E55" s="33">
        <v>27781234000</v>
      </c>
      <c r="F55" s="33">
        <f>C55/'Gross Electricity kWh'!$AK54</f>
        <v>14573.221397451989</v>
      </c>
      <c r="G55" s="23">
        <f>D55/'Gross Electricity kWh'!$AK54</f>
        <v>4943.371653436905</v>
      </c>
      <c r="H55" s="23">
        <f>E55/'Gross Electricity kWh'!$AK54</f>
        <v>5228.5239636624319</v>
      </c>
      <c r="I55" s="35"/>
      <c r="J55" s="35"/>
    </row>
    <row r="56" spans="1:10" x14ac:dyDescent="0.3">
      <c r="A56" s="23" t="s">
        <v>66</v>
      </c>
      <c r="B56" s="23">
        <v>2009</v>
      </c>
      <c r="C56" s="33">
        <v>72070997000</v>
      </c>
      <c r="D56" s="33">
        <v>26549044000</v>
      </c>
      <c r="E56" s="33">
        <v>21700953000</v>
      </c>
      <c r="F56" s="33">
        <f>C56/'Gross Electricity kWh'!$AK55</f>
        <v>13499.295450292768</v>
      </c>
      <c r="G56" s="23">
        <f>D56/'Gross Electricity kWh'!$AK55</f>
        <v>4972.782447824643</v>
      </c>
      <c r="H56" s="23">
        <f>E56/'Gross Electricity kWh'!$AK55</f>
        <v>4064.7082501150526</v>
      </c>
      <c r="I56" s="35"/>
      <c r="J56" s="35"/>
    </row>
    <row r="57" spans="1:10" x14ac:dyDescent="0.3">
      <c r="A57" s="23" t="s">
        <v>66</v>
      </c>
      <c r="B57" s="23">
        <v>2010</v>
      </c>
      <c r="C57" s="33">
        <v>80672761000</v>
      </c>
      <c r="D57" s="33">
        <v>33369497000.000004</v>
      </c>
      <c r="E57" s="33">
        <v>24195264000</v>
      </c>
      <c r="F57" s="33">
        <f>C57/'Gross Electricity kWh'!$AK56</f>
        <v>15041.481707708164</v>
      </c>
      <c r="G57" s="23">
        <f>D57/'Gross Electricity kWh'!$AK56</f>
        <v>6221.7615028810351</v>
      </c>
      <c r="H57" s="23">
        <f>E57/'Gross Electricity kWh'!$AK56</f>
        <v>4511.2205948817082</v>
      </c>
      <c r="I57" s="35"/>
      <c r="J57" s="35"/>
    </row>
    <row r="58" spans="1:10" x14ac:dyDescent="0.3">
      <c r="A58" s="23" t="s">
        <v>66</v>
      </c>
      <c r="B58" s="23">
        <v>2011</v>
      </c>
      <c r="C58" s="33">
        <v>73502395000</v>
      </c>
      <c r="D58" s="33">
        <v>25838696000</v>
      </c>
      <c r="E58" s="33">
        <v>24176565000</v>
      </c>
      <c r="F58" s="33">
        <f>C58/'Gross Electricity kWh'!$AK57</f>
        <v>13641.181254398442</v>
      </c>
      <c r="G58" s="23">
        <f>D58/'Gross Electricity kWh'!$AK57</f>
        <v>4795.3585119682157</v>
      </c>
      <c r="H58" s="23">
        <f>E58/'Gross Electricity kWh'!$AK57</f>
        <v>4486.8865194630116</v>
      </c>
      <c r="I58" s="35"/>
      <c r="J58" s="35"/>
    </row>
    <row r="59" spans="1:10" x14ac:dyDescent="0.3">
      <c r="A59" s="23" t="s">
        <v>66</v>
      </c>
      <c r="B59" s="23">
        <v>2012</v>
      </c>
      <c r="C59" s="33">
        <v>70409766000</v>
      </c>
      <c r="D59" s="33">
        <v>18543671000</v>
      </c>
      <c r="E59" s="33">
        <v>28559186000</v>
      </c>
      <c r="F59" s="33">
        <f>C59/'Gross Electricity kWh'!$AK58</f>
        <v>13005.19821772226</v>
      </c>
      <c r="G59" s="23">
        <f>D59/'Gross Electricity kWh'!$AK58</f>
        <v>3425.1515200210715</v>
      </c>
      <c r="H59" s="23">
        <f>E59/'Gross Electricity kWh'!$AK58</f>
        <v>5275.0903172551161</v>
      </c>
      <c r="I59" s="35"/>
      <c r="J59" s="35"/>
    </row>
    <row r="60" spans="1:10" x14ac:dyDescent="0.3">
      <c r="A60" s="23" t="s">
        <v>66</v>
      </c>
      <c r="B60" s="23">
        <v>2013</v>
      </c>
      <c r="C60" s="33">
        <v>71258443000</v>
      </c>
      <c r="D60" s="33">
        <v>21727312000</v>
      </c>
      <c r="E60" s="33">
        <v>25629667000</v>
      </c>
      <c r="F60" s="33">
        <f>C60/'Gross Electricity kWh'!$AK59</f>
        <v>13101.454282169498</v>
      </c>
      <c r="G60" s="23">
        <f>D60/'Gross Electricity kWh'!$AK59</f>
        <v>3994.7460659845278</v>
      </c>
      <c r="H60" s="23">
        <f>E60/'Gross Electricity kWh'!$AK59</f>
        <v>4712.2263177674013</v>
      </c>
      <c r="I60" s="35"/>
      <c r="J60" s="35"/>
    </row>
    <row r="61" spans="1:10" x14ac:dyDescent="0.3">
      <c r="A61" s="23" t="s">
        <v>66</v>
      </c>
      <c r="B61" s="23">
        <v>2014</v>
      </c>
      <c r="C61" s="33">
        <v>68093524000.000008</v>
      </c>
      <c r="D61" s="33">
        <v>17946511000</v>
      </c>
      <c r="E61" s="33">
        <v>26270619000</v>
      </c>
      <c r="F61" s="33">
        <f>C61/'Gross Electricity kWh'!$AK60</f>
        <v>12467.888745827164</v>
      </c>
      <c r="G61" s="23">
        <f>D61/'Gross Electricity kWh'!$AK60</f>
        <v>3285.9968082098876</v>
      </c>
      <c r="H61" s="23">
        <f>E61/'Gross Electricity kWh'!$AK60</f>
        <v>4810.1366434789488</v>
      </c>
      <c r="I61" s="35"/>
      <c r="J61" s="35"/>
    </row>
    <row r="62" spans="1:10" x14ac:dyDescent="0.3">
      <c r="A62" s="23" t="s">
        <v>66</v>
      </c>
      <c r="B62" s="23">
        <v>2015</v>
      </c>
      <c r="C62" s="33">
        <v>68598087000</v>
      </c>
      <c r="D62" s="33">
        <v>14563315000</v>
      </c>
      <c r="E62" s="33">
        <v>30526724000</v>
      </c>
      <c r="F62" s="33">
        <f>C62/'Gross Electricity kWh'!$AK61</f>
        <v>12518.970510432371</v>
      </c>
      <c r="G62" s="23">
        <f>D62/'Gross Electricity kWh'!$AK61</f>
        <v>2657.7666957263314</v>
      </c>
      <c r="H62" s="23">
        <f>E62/'Gross Electricity kWh'!$AK61</f>
        <v>5571.0468651422907</v>
      </c>
      <c r="I62" s="35"/>
      <c r="J62" s="35"/>
    </row>
    <row r="63" spans="1:10" x14ac:dyDescent="0.3">
      <c r="A63" s="23" t="s">
        <v>66</v>
      </c>
      <c r="B63" s="23">
        <v>2016</v>
      </c>
      <c r="C63" s="33">
        <v>68757176000</v>
      </c>
      <c r="D63" s="33">
        <v>14863512000</v>
      </c>
      <c r="E63" s="33">
        <v>30411957000</v>
      </c>
      <c r="F63" s="33">
        <f>C63/'Gross Electricity kWh'!$AK62</f>
        <v>12511.989966704292</v>
      </c>
      <c r="G63" s="23">
        <f>D63/'Gross Electricity kWh'!$AK62</f>
        <v>2704.7665979473745</v>
      </c>
      <c r="H63" s="23">
        <f>E63/'Gross Electricity kWh'!$AK62</f>
        <v>5534.1729109386688</v>
      </c>
      <c r="I63" s="35"/>
      <c r="J63" s="35"/>
    </row>
    <row r="64" spans="1:10" x14ac:dyDescent="0.3">
      <c r="A64" s="23" t="s">
        <v>66</v>
      </c>
      <c r="B64" s="23">
        <v>2017</v>
      </c>
      <c r="C64" s="33">
        <v>67524666000</v>
      </c>
      <c r="D64" s="33">
        <v>13155369000</v>
      </c>
      <c r="E64" s="33">
        <v>31476711000</v>
      </c>
      <c r="F64" s="33">
        <f>C64/'Gross Electricity kWh'!$AK63</f>
        <v>12258.903884271744</v>
      </c>
      <c r="G64" s="23">
        <f>D64/'Gross Electricity kWh'!$AK63</f>
        <v>2388.3184277154082</v>
      </c>
      <c r="H64" s="23">
        <f>E64/'Gross Electricity kWh'!$AK63</f>
        <v>5714.5040116451537</v>
      </c>
      <c r="I64" s="35"/>
      <c r="J64" s="35"/>
    </row>
    <row r="65" spans="1:10" x14ac:dyDescent="0.3">
      <c r="A65" s="23" t="s">
        <v>66</v>
      </c>
      <c r="B65" s="23">
        <v>2018</v>
      </c>
      <c r="C65" s="33">
        <v>70263128000</v>
      </c>
      <c r="D65" s="33">
        <v>15032094000</v>
      </c>
      <c r="E65" s="33">
        <v>32140222000</v>
      </c>
      <c r="F65" s="33">
        <f>C65/'Gross Electricity kWh'!$AK64</f>
        <v>12739.155021507471</v>
      </c>
      <c r="G65" s="23">
        <f>D65/'Gross Electricity kWh'!$AK64</f>
        <v>2725.4148970406263</v>
      </c>
      <c r="H65" s="23">
        <f>E65/'Gross Electricity kWh'!$AK64</f>
        <v>5827.2280517267172</v>
      </c>
      <c r="I65" s="35"/>
      <c r="J65" s="35"/>
    </row>
    <row r="66" spans="1:10" x14ac:dyDescent="0.3">
      <c r="A66" s="23" t="s">
        <v>66</v>
      </c>
      <c r="B66" s="23">
        <v>2019</v>
      </c>
      <c r="C66" s="33">
        <v>68650852000</v>
      </c>
      <c r="D66" s="33">
        <v>12617610000</v>
      </c>
      <c r="E66" s="33">
        <v>31884461000</v>
      </c>
      <c r="F66" s="33">
        <f>C66/'Gross Electricity kWh'!$AK65</f>
        <v>12433.131230297851</v>
      </c>
      <c r="G66" s="23">
        <f>D66/'Gross Electricity kWh'!$AK65</f>
        <v>2285.134071500212</v>
      </c>
      <c r="H66" s="23">
        <f>E66/'Gross Electricity kWh'!$AK65</f>
        <v>5774.4904290527065</v>
      </c>
      <c r="I66" s="35"/>
      <c r="J66" s="35"/>
    </row>
    <row r="67" spans="1:10" x14ac:dyDescent="0.3">
      <c r="A67" s="23" t="s">
        <v>66</v>
      </c>
      <c r="B67" s="23">
        <v>2020</v>
      </c>
      <c r="C67" s="33">
        <v>69267072000</v>
      </c>
      <c r="D67" s="33">
        <v>9805768000</v>
      </c>
      <c r="E67" s="33">
        <v>35927340000</v>
      </c>
      <c r="F67" s="33">
        <f>C67/'Gross Electricity kWh'!$AK66</f>
        <v>12526.726349718232</v>
      </c>
      <c r="G67" s="23">
        <f>D67/'Gross Electricity kWh'!$AK66</f>
        <v>1773.3414859057973</v>
      </c>
      <c r="H67" s="23">
        <f>E67/'Gross Electricity kWh'!$AK66</f>
        <v>6497.3434513485108</v>
      </c>
      <c r="I67" s="35"/>
      <c r="J67" s="35"/>
    </row>
    <row r="68" spans="1:10" x14ac:dyDescent="0.3">
      <c r="A68" s="23" t="s">
        <v>66</v>
      </c>
      <c r="B68" s="23">
        <v>2021</v>
      </c>
      <c r="C68" s="33">
        <v>72120231000</v>
      </c>
      <c r="D68" s="33">
        <v>10071845000</v>
      </c>
      <c r="E68" s="33">
        <v>38174507000</v>
      </c>
      <c r="F68" s="33">
        <f>C68/'Gross Electricity kWh'!$AK67</f>
        <v>13015.702893530195</v>
      </c>
      <c r="G68" s="23">
        <f>D68/'Gross Electricity kWh'!$AK67</f>
        <v>1817.6888827448101</v>
      </c>
      <c r="H68" s="23">
        <f>E68/'Gross Electricity kWh'!$AK67</f>
        <v>6889.4405124546629</v>
      </c>
      <c r="I68" s="35"/>
      <c r="J68" s="35"/>
    </row>
    <row r="69" spans="1:10" x14ac:dyDescent="0.3">
      <c r="A69" s="23" t="s">
        <v>66</v>
      </c>
      <c r="B69" s="23">
        <v>2022</v>
      </c>
      <c r="C69" s="33">
        <v>72186834000</v>
      </c>
      <c r="D69" s="33">
        <v>7921837000</v>
      </c>
      <c r="E69" s="33">
        <v>38666631000</v>
      </c>
      <c r="F69" s="33">
        <f>C69/'Gross Electricity kWh'!$AK68</f>
        <v>12992.342838671544</v>
      </c>
      <c r="G69" s="23">
        <f>D69/'Gross Electricity kWh'!$AK68</f>
        <v>1425.7893927869627</v>
      </c>
      <c r="H69" s="23">
        <f>E69/'Gross Electricity kWh'!$AK68</f>
        <v>6959.3040521545126</v>
      </c>
      <c r="I69" s="35"/>
      <c r="J69" s="35"/>
    </row>
    <row r="70" spans="1:10" ht="15" thickBot="1" x14ac:dyDescent="0.35">
      <c r="A70" s="32" t="s">
        <v>66</v>
      </c>
      <c r="B70" s="32">
        <v>2023</v>
      </c>
      <c r="C70" s="34">
        <v>81540775000</v>
      </c>
      <c r="D70" s="34">
        <v>4683870000</v>
      </c>
      <c r="E70" s="34">
        <v>42302413000</v>
      </c>
      <c r="F70" s="33">
        <f>C70/'Gross Electricity kWh'!$AK69</f>
        <v>14602.807064797415</v>
      </c>
      <c r="G70" s="23">
        <f>D70/'Gross Electricity kWh'!$AK69</f>
        <v>838.8153034674084</v>
      </c>
      <c r="H70" s="23">
        <f>E70/'Gross Electricity kWh'!$AK69</f>
        <v>7575.7677728029694</v>
      </c>
      <c r="I70" s="35"/>
      <c r="J70" s="35"/>
    </row>
    <row r="71" spans="1:10" x14ac:dyDescent="0.3">
      <c r="A71" s="23" t="s">
        <v>67</v>
      </c>
      <c r="B71" s="23">
        <v>1990</v>
      </c>
      <c r="C71" s="33">
        <v>146514000000</v>
      </c>
      <c r="D71" s="33">
        <v>3347000000</v>
      </c>
      <c r="E71" s="33">
        <v>74452000000</v>
      </c>
      <c r="F71" s="33">
        <f>C71/'Gross Electricity kWh'!$AK70</f>
        <v>17118.451284549825</v>
      </c>
      <c r="G71" s="23">
        <f>D71/'Gross Electricity kWh'!$AK70</f>
        <v>391.05789514577629</v>
      </c>
      <c r="H71" s="23">
        <f>E71/'Gross Electricity kWh'!$AK70</f>
        <v>8698.847448280052</v>
      </c>
      <c r="I71" s="35"/>
      <c r="J71" s="35"/>
    </row>
    <row r="72" spans="1:10" x14ac:dyDescent="0.3">
      <c r="A72" s="23" t="s">
        <v>67</v>
      </c>
      <c r="B72" s="23">
        <v>1991</v>
      </c>
      <c r="C72" s="33">
        <v>147396000000</v>
      </c>
      <c r="D72" s="33">
        <v>5100000000</v>
      </c>
      <c r="E72" s="33">
        <v>65109000000</v>
      </c>
      <c r="F72" s="33">
        <f>C72/'Gross Electricity kWh'!$AK71</f>
        <v>17104.512685127433</v>
      </c>
      <c r="G72" s="23">
        <f>D72/'Gross Electricity kWh'!$AK71</f>
        <v>591.82755769593405</v>
      </c>
      <c r="H72" s="23">
        <f>E72/'Gross Electricity kWh'!$AK71</f>
        <v>7555.5491086322691</v>
      </c>
      <c r="I72" s="35"/>
      <c r="J72" s="35"/>
    </row>
    <row r="73" spans="1:10" x14ac:dyDescent="0.3">
      <c r="A73" s="23" t="s">
        <v>67</v>
      </c>
      <c r="B73" s="23">
        <v>1992</v>
      </c>
      <c r="C73" s="33">
        <v>146465405000</v>
      </c>
      <c r="D73" s="33">
        <v>6019000000</v>
      </c>
      <c r="E73" s="33">
        <v>76373405000</v>
      </c>
      <c r="F73" s="33">
        <f>C73/'Gross Electricity kWh'!$AK72</f>
        <v>16897.12423773374</v>
      </c>
      <c r="G73" s="23">
        <f>D73/'Gross Electricity kWh'!$AK72</f>
        <v>694.38780295537629</v>
      </c>
      <c r="H73" s="23">
        <f>E73/'Gross Electricity kWh'!$AK72</f>
        <v>8810.8923246670802</v>
      </c>
      <c r="I73" s="35"/>
      <c r="J73" s="35"/>
    </row>
    <row r="74" spans="1:10" x14ac:dyDescent="0.3">
      <c r="A74" s="23" t="s">
        <v>67</v>
      </c>
      <c r="B74" s="23">
        <v>1993</v>
      </c>
      <c r="C74" s="33">
        <v>145811506000</v>
      </c>
      <c r="D74" s="33">
        <v>6981000000</v>
      </c>
      <c r="E74" s="33">
        <v>76870506000</v>
      </c>
      <c r="F74" s="33">
        <f>C74/'Gross Electricity kWh'!$AK73</f>
        <v>16724.262868608708</v>
      </c>
      <c r="G74" s="23">
        <f>D74/'Gross Electricity kWh'!$AK73</f>
        <v>800.70552927254857</v>
      </c>
      <c r="H74" s="23">
        <f>E74/'Gross Electricity kWh'!$AK73</f>
        <v>8816.8799874199431</v>
      </c>
      <c r="I74" s="35"/>
      <c r="J74" s="35"/>
    </row>
    <row r="75" spans="1:10" x14ac:dyDescent="0.3">
      <c r="A75" s="23" t="s">
        <v>67</v>
      </c>
      <c r="B75" s="23">
        <v>1994</v>
      </c>
      <c r="C75" s="33">
        <v>143052658000</v>
      </c>
      <c r="D75" s="33">
        <v>8142000000</v>
      </c>
      <c r="E75" s="33">
        <v>61401658000</v>
      </c>
      <c r="F75" s="33">
        <f>C75/'Gross Electricity kWh'!$AK74</f>
        <v>16291.631063195662</v>
      </c>
      <c r="G75" s="23">
        <f>D75/'Gross Electricity kWh'!$AK74</f>
        <v>927.25617245461524</v>
      </c>
      <c r="H75" s="23">
        <f>E75/'Gross Electricity kWh'!$AK74</f>
        <v>6992.761775908536</v>
      </c>
      <c r="I75" s="35"/>
      <c r="J75" s="35"/>
    </row>
    <row r="76" spans="1:10" x14ac:dyDescent="0.3">
      <c r="A76" s="23" t="s">
        <v>67</v>
      </c>
      <c r="B76" s="23">
        <v>1995</v>
      </c>
      <c r="C76" s="33">
        <v>148350810000</v>
      </c>
      <c r="D76" s="33">
        <v>7802000000</v>
      </c>
      <c r="E76" s="33">
        <v>70555810000</v>
      </c>
      <c r="F76" s="33">
        <f>C76/'Gross Electricity kWh'!$AK75</f>
        <v>16806.597394634766</v>
      </c>
      <c r="G76" s="23">
        <f>D76/'Gross Electricity kWh'!$AK75</f>
        <v>883.8851157802269</v>
      </c>
      <c r="H76" s="23">
        <f>E76/'Gross Electricity kWh'!$AK75</f>
        <v>7993.2363869286964</v>
      </c>
      <c r="I76" s="35"/>
      <c r="J76" s="35"/>
    </row>
    <row r="77" spans="1:10" x14ac:dyDescent="0.3">
      <c r="A77" s="23" t="s">
        <v>67</v>
      </c>
      <c r="B77" s="23">
        <v>1996</v>
      </c>
      <c r="C77" s="33">
        <v>140661911000</v>
      </c>
      <c r="D77" s="33">
        <v>12350000000</v>
      </c>
      <c r="E77" s="33">
        <v>54002911000</v>
      </c>
      <c r="F77" s="33">
        <f>C77/'Gross Electricity kWh'!$AK76</f>
        <v>15910.184687294353</v>
      </c>
      <c r="G77" s="23">
        <f>D77/'Gross Electricity kWh'!$AK76</f>
        <v>1396.9011190818051</v>
      </c>
      <c r="H77" s="23">
        <f>E77/'Gross Electricity kWh'!$AK76</f>
        <v>6108.2369886295646</v>
      </c>
      <c r="I77" s="35"/>
      <c r="J77" s="35"/>
    </row>
    <row r="78" spans="1:10" x14ac:dyDescent="0.3">
      <c r="A78" s="23" t="s">
        <v>67</v>
      </c>
      <c r="B78" s="23">
        <v>1997</v>
      </c>
      <c r="C78" s="33">
        <v>149249063000</v>
      </c>
      <c r="D78" s="33">
        <v>7245000000</v>
      </c>
      <c r="E78" s="33">
        <v>72033063000</v>
      </c>
      <c r="F78" s="33">
        <f>C78/'Gross Electricity kWh'!$AK77</f>
        <v>16871.808382080071</v>
      </c>
      <c r="G78" s="23">
        <f>D78/'Gross Electricity kWh'!$AK77</f>
        <v>819.00850344480966</v>
      </c>
      <c r="H78" s="23">
        <f>E78/'Gross Electricity kWh'!$AK77</f>
        <v>8142.9525363941602</v>
      </c>
      <c r="I78" s="35"/>
      <c r="J78" s="35"/>
    </row>
    <row r="79" spans="1:10" x14ac:dyDescent="0.3">
      <c r="A79" s="23" t="s">
        <v>67</v>
      </c>
      <c r="B79" s="23">
        <v>1998</v>
      </c>
      <c r="C79" s="33">
        <v>158831215000</v>
      </c>
      <c r="D79" s="33">
        <v>7110000000</v>
      </c>
      <c r="E79" s="33">
        <v>78098215000</v>
      </c>
      <c r="F79" s="33">
        <f>C79/'Gross Electricity kWh'!$AK78</f>
        <v>17945.054973610815</v>
      </c>
      <c r="G79" s="23">
        <f>D79/'Gross Electricity kWh'!$AK78</f>
        <v>803.30142196779695</v>
      </c>
      <c r="H79" s="23">
        <f>E79/'Gross Electricity kWh'!$AK78</f>
        <v>8823.6859581781628</v>
      </c>
      <c r="I79" s="35"/>
      <c r="J79" s="35"/>
    </row>
    <row r="80" spans="1:10" x14ac:dyDescent="0.3">
      <c r="A80" s="23" t="s">
        <v>67</v>
      </c>
      <c r="B80" s="23">
        <v>1999</v>
      </c>
      <c r="C80" s="33">
        <v>154860316000</v>
      </c>
      <c r="D80" s="33">
        <v>6903000000</v>
      </c>
      <c r="E80" s="33">
        <v>74747316000</v>
      </c>
      <c r="F80" s="33">
        <f>C80/'Gross Electricity kWh'!$AK79</f>
        <v>17482.786050016064</v>
      </c>
      <c r="G80" s="23">
        <f>D80/'Gross Electricity kWh'!$AK79</f>
        <v>779.30663723597786</v>
      </c>
      <c r="H80" s="23">
        <f>E80/'Gross Electricity kWh'!$AK79</f>
        <v>8438.5165108467336</v>
      </c>
      <c r="I80" s="35"/>
      <c r="J80" s="35"/>
    </row>
    <row r="81" spans="1:10" x14ac:dyDescent="0.3">
      <c r="A81" s="23" t="s">
        <v>67</v>
      </c>
      <c r="B81" s="23">
        <v>2000</v>
      </c>
      <c r="C81" s="33">
        <v>145266418000</v>
      </c>
      <c r="D81" s="33">
        <v>4775000000</v>
      </c>
      <c r="E81" s="33">
        <v>83140418000</v>
      </c>
      <c r="F81" s="33">
        <f>C81/'Gross Electricity kWh'!$AK80</f>
        <v>16373.380669691953</v>
      </c>
      <c r="G81" s="23">
        <f>D81/'Gross Electricity kWh'!$AK80</f>
        <v>538.20348690486105</v>
      </c>
      <c r="H81" s="23">
        <f>E81/'Gross Electricity kWh'!$AK80</f>
        <v>9370.9869885502976</v>
      </c>
      <c r="I81" s="35"/>
      <c r="J81" s="35"/>
    </row>
    <row r="82" spans="1:10" x14ac:dyDescent="0.3">
      <c r="A82" s="23" t="s">
        <v>67</v>
      </c>
      <c r="B82" s="23">
        <v>2001</v>
      </c>
      <c r="C82" s="33">
        <v>161616519000</v>
      </c>
      <c r="D82" s="33">
        <v>6165000000</v>
      </c>
      <c r="E82" s="33">
        <v>83320519000</v>
      </c>
      <c r="F82" s="33">
        <f>C82/'Gross Electricity kWh'!$AK81</f>
        <v>18167.406215855288</v>
      </c>
      <c r="G82" s="23">
        <f>D82/'Gross Electricity kWh'!$AK81</f>
        <v>693.01120958277693</v>
      </c>
      <c r="H82" s="23">
        <f>E82/'Gross Electricity kWh'!$AK81</f>
        <v>9366.1076488653271</v>
      </c>
      <c r="I82" s="35"/>
      <c r="J82" s="35"/>
    </row>
    <row r="83" spans="1:10" x14ac:dyDescent="0.3">
      <c r="A83" s="23" t="s">
        <v>67</v>
      </c>
      <c r="B83" s="23">
        <v>2002</v>
      </c>
      <c r="C83" s="33">
        <v>146734671000</v>
      </c>
      <c r="D83" s="33">
        <v>7444000000</v>
      </c>
      <c r="E83" s="33">
        <v>71144671000</v>
      </c>
      <c r="F83" s="33">
        <f>C83/'Gross Electricity kWh'!$AK82</f>
        <v>16440.936864912979</v>
      </c>
      <c r="G83" s="23">
        <f>D83/'Gross Electricity kWh'!$AK82</f>
        <v>834.06554966421129</v>
      </c>
      <c r="H83" s="23">
        <f>E83/'Gross Electricity kWh'!$AK82</f>
        <v>7971.4292212915734</v>
      </c>
      <c r="I83" s="35"/>
      <c r="J83" s="35"/>
    </row>
    <row r="84" spans="1:10" x14ac:dyDescent="0.3">
      <c r="A84" s="23" t="s">
        <v>67</v>
      </c>
      <c r="B84" s="23">
        <v>2003</v>
      </c>
      <c r="C84" s="33">
        <v>135436821000</v>
      </c>
      <c r="D84" s="33">
        <v>9233000000</v>
      </c>
      <c r="E84" s="33">
        <v>58730821000</v>
      </c>
      <c r="F84" s="33">
        <f>C84/'Gross Electricity kWh'!$AK83</f>
        <v>15118.704935986789</v>
      </c>
      <c r="G84" s="23">
        <f>D84/'Gross Electricity kWh'!$AK83</f>
        <v>1030.6724688551722</v>
      </c>
      <c r="H84" s="23">
        <f>E84/'Gross Electricity kWh'!$AK83</f>
        <v>6556.074978659286</v>
      </c>
      <c r="I84" s="35"/>
      <c r="J84" s="35"/>
    </row>
    <row r="85" spans="1:10" x14ac:dyDescent="0.3">
      <c r="A85" s="23" t="s">
        <v>67</v>
      </c>
      <c r="B85" s="23">
        <v>2004</v>
      </c>
      <c r="C85" s="33">
        <v>151739141000</v>
      </c>
      <c r="D85" s="33">
        <v>6011464000</v>
      </c>
      <c r="E85" s="33">
        <v>68186676999.999992</v>
      </c>
      <c r="F85" s="33">
        <f>C85/'Gross Electricity kWh'!$AK84</f>
        <v>16872.031797077256</v>
      </c>
      <c r="G85" s="23">
        <f>D85/'Gross Electricity kWh'!$AK84</f>
        <v>668.42089052675749</v>
      </c>
      <c r="H85" s="23">
        <f>E85/'Gross Electricity kWh'!$AK84</f>
        <v>7581.7470357304592</v>
      </c>
      <c r="I85" s="35"/>
      <c r="J85" s="35"/>
    </row>
    <row r="86" spans="1:10" x14ac:dyDescent="0.3">
      <c r="A86" s="23" t="s">
        <v>67</v>
      </c>
      <c r="B86" s="23">
        <v>2005</v>
      </c>
      <c r="C86" s="33">
        <v>158434392000</v>
      </c>
      <c r="D86" s="33">
        <v>4756326000</v>
      </c>
      <c r="E86" s="33">
        <v>81229937000</v>
      </c>
      <c r="F86" s="33">
        <f>C86/'Gross Electricity kWh'!$AK85</f>
        <v>17546.168522716249</v>
      </c>
      <c r="G86" s="23">
        <f>D86/'Gross Electricity kWh'!$AK85</f>
        <v>526.74988360467137</v>
      </c>
      <c r="H86" s="23">
        <f>E86/'Gross Electricity kWh'!$AK85</f>
        <v>8995.9897324037065</v>
      </c>
      <c r="I86" s="35"/>
      <c r="J86" s="35"/>
    </row>
    <row r="87" spans="1:10" x14ac:dyDescent="0.3">
      <c r="A87" s="23" t="s">
        <v>67</v>
      </c>
      <c r="B87" s="23">
        <v>2006</v>
      </c>
      <c r="C87" s="33">
        <v>143416522000</v>
      </c>
      <c r="D87" s="33">
        <v>5238519000</v>
      </c>
      <c r="E87" s="33">
        <v>71067828000</v>
      </c>
      <c r="F87" s="33">
        <f>C87/'Gross Electricity kWh'!$AK86</f>
        <v>15793.892740546919</v>
      </c>
      <c r="G87" s="23">
        <f>D87/'Gross Electricity kWh'!$AK86</f>
        <v>576.897320138032</v>
      </c>
      <c r="H87" s="23">
        <f>E87/'Gross Electricity kWh'!$AK86</f>
        <v>7826.4180241076901</v>
      </c>
      <c r="I87" s="35"/>
      <c r="J87" s="35"/>
    </row>
    <row r="88" spans="1:10" x14ac:dyDescent="0.3">
      <c r="A88" s="23" t="s">
        <v>67</v>
      </c>
      <c r="B88" s="23">
        <v>2007</v>
      </c>
      <c r="C88" s="33">
        <v>148921895000</v>
      </c>
      <c r="D88" s="33">
        <v>4426000000</v>
      </c>
      <c r="E88" s="33">
        <v>77423895000</v>
      </c>
      <c r="F88" s="33">
        <f>C88/'Gross Electricity kWh'!$AK87</f>
        <v>16279.01151409496</v>
      </c>
      <c r="G88" s="23">
        <f>D88/'Gross Electricity kWh'!$AK87</f>
        <v>483.81673468084932</v>
      </c>
      <c r="H88" s="23">
        <f>E88/'Gross Electricity kWh'!$AK87</f>
        <v>8463.3926943454444</v>
      </c>
      <c r="I88" s="35"/>
      <c r="J88" s="35"/>
    </row>
    <row r="89" spans="1:10" x14ac:dyDescent="0.3">
      <c r="A89" s="23" t="s">
        <v>67</v>
      </c>
      <c r="B89" s="23">
        <v>2008</v>
      </c>
      <c r="C89" s="33">
        <v>150038694000</v>
      </c>
      <c r="D89" s="33">
        <v>4599011000</v>
      </c>
      <c r="E89" s="33">
        <v>81408504000</v>
      </c>
      <c r="F89" s="33">
        <f>C89/'Gross Electricity kWh'!$AK88</f>
        <v>16273.817938819066</v>
      </c>
      <c r="G89" s="23">
        <f>D89/'Gross Electricity kWh'!$AK88</f>
        <v>498.82777380497737</v>
      </c>
      <c r="H89" s="23">
        <f>E89/'Gross Electricity kWh'!$AK88</f>
        <v>8829.9033899056976</v>
      </c>
      <c r="I89" s="35"/>
      <c r="J89" s="35"/>
    </row>
    <row r="90" spans="1:10" x14ac:dyDescent="0.3">
      <c r="A90" s="23" t="s">
        <v>67</v>
      </c>
      <c r="B90" s="23">
        <v>2009</v>
      </c>
      <c r="C90" s="33">
        <v>136734684000.00002</v>
      </c>
      <c r="D90" s="33">
        <v>4626590000</v>
      </c>
      <c r="E90" s="33">
        <v>79810094000</v>
      </c>
      <c r="F90" s="33">
        <f>C90/'Gross Electricity kWh'!$AK89</f>
        <v>14705.002250359334</v>
      </c>
      <c r="G90" s="23">
        <f>D90/'Gross Electricity kWh'!$AK89</f>
        <v>497.56224515419933</v>
      </c>
      <c r="H90" s="23">
        <f>E90/'Gross Electricity kWh'!$AK89</f>
        <v>8583.1010650625394</v>
      </c>
      <c r="I90" s="35"/>
      <c r="J90" s="35"/>
    </row>
    <row r="91" spans="1:10" x14ac:dyDescent="0.3">
      <c r="A91" s="23" t="s">
        <v>67</v>
      </c>
      <c r="B91" s="23">
        <v>2010</v>
      </c>
      <c r="C91" s="33">
        <v>148546510000</v>
      </c>
      <c r="D91" s="33">
        <v>8530888999.999999</v>
      </c>
      <c r="E91" s="33">
        <v>82084621000</v>
      </c>
      <c r="F91" s="33">
        <f>C91/'Gross Electricity kWh'!$AK90</f>
        <v>15839.679483939542</v>
      </c>
      <c r="G91" s="23">
        <f>D91/'Gross Electricity kWh'!$AK90</f>
        <v>909.65817691082407</v>
      </c>
      <c r="H91" s="23">
        <f>E91/'Gross Electricity kWh'!$AK90</f>
        <v>8752.7743815768736</v>
      </c>
      <c r="I91" s="35"/>
      <c r="J91" s="35"/>
    </row>
    <row r="92" spans="1:10" x14ac:dyDescent="0.3">
      <c r="A92" s="23" t="s">
        <v>67</v>
      </c>
      <c r="B92" s="23">
        <v>2011</v>
      </c>
      <c r="C92" s="33">
        <v>150405489000</v>
      </c>
      <c r="D92" s="33">
        <v>5720000000</v>
      </c>
      <c r="E92" s="33">
        <v>84088489000</v>
      </c>
      <c r="F92" s="33">
        <f>C92/'Gross Electricity kWh'!$AK91</f>
        <v>15917.250357251974</v>
      </c>
      <c r="G92" s="23">
        <f>D92/'Gross Electricity kWh'!$AK91</f>
        <v>605.34141838055723</v>
      </c>
      <c r="H92" s="23">
        <f>E92/'Gross Electricity kWh'!$AK91</f>
        <v>8898.9939162129158</v>
      </c>
      <c r="I92" s="35"/>
      <c r="J92" s="35"/>
    </row>
    <row r="93" spans="1:10" x14ac:dyDescent="0.3">
      <c r="A93" s="23" t="s">
        <v>67</v>
      </c>
      <c r="B93" s="23">
        <v>2012</v>
      </c>
      <c r="C93" s="33">
        <v>166561000000</v>
      </c>
      <c r="D93" s="33">
        <v>4089000000</v>
      </c>
      <c r="E93" s="33">
        <v>98309000000</v>
      </c>
      <c r="F93" s="33">
        <f>C93/'Gross Electricity kWh'!$AK92</f>
        <v>17497.053902914206</v>
      </c>
      <c r="G93" s="23">
        <f>D93/'Gross Electricity kWh'!$AK92</f>
        <v>429.54505201707593</v>
      </c>
      <c r="H93" s="23">
        <f>E93/'Gross Electricity kWh'!$AK92</f>
        <v>10327.254712337177</v>
      </c>
      <c r="I93" s="35"/>
      <c r="J93" s="35"/>
    </row>
    <row r="94" spans="1:10" x14ac:dyDescent="0.3">
      <c r="A94" s="23" t="s">
        <v>67</v>
      </c>
      <c r="B94" s="23">
        <v>2013</v>
      </c>
      <c r="C94" s="33">
        <v>153165863000</v>
      </c>
      <c r="D94" s="33">
        <v>3886000000</v>
      </c>
      <c r="E94" s="33">
        <v>82687863000</v>
      </c>
      <c r="F94" s="33">
        <f>C94/'Gross Electricity kWh'!$AK93</f>
        <v>15954.147539383601</v>
      </c>
      <c r="G94" s="23">
        <f>D94/'Gross Electricity kWh'!$AK93</f>
        <v>404.77568645987833</v>
      </c>
      <c r="H94" s="23">
        <f>E94/'Gross Electricity kWh'!$AK93</f>
        <v>8612.979029265407</v>
      </c>
      <c r="I94" s="35"/>
      <c r="J94" s="35"/>
    </row>
    <row r="95" spans="1:10" x14ac:dyDescent="0.3">
      <c r="A95" s="23" t="s">
        <v>67</v>
      </c>
      <c r="B95" s="23">
        <v>2014</v>
      </c>
      <c r="C95" s="33">
        <v>153662426000</v>
      </c>
      <c r="D95" s="33">
        <v>2936000000</v>
      </c>
      <c r="E95" s="33">
        <v>85740967000</v>
      </c>
      <c r="F95" s="33">
        <f>C95/'Gross Electricity kWh'!$AK94</f>
        <v>15847.842691553624</v>
      </c>
      <c r="G95" s="23">
        <f>D95/'Gross Electricity kWh'!$AK94</f>
        <v>302.80184527609526</v>
      </c>
      <c r="H95" s="23">
        <f>E95/'Gross Electricity kWh'!$AK94</f>
        <v>8842.8211932414124</v>
      </c>
      <c r="I95" s="35"/>
      <c r="J95" s="35"/>
    </row>
    <row r="96" spans="1:10" x14ac:dyDescent="0.3">
      <c r="A96" s="23" t="s">
        <v>67</v>
      </c>
      <c r="B96" s="23">
        <v>2015</v>
      </c>
      <c r="C96" s="33">
        <v>162112747000</v>
      </c>
      <c r="D96" s="33">
        <v>3141000000</v>
      </c>
      <c r="E96" s="33">
        <v>102496482000</v>
      </c>
      <c r="F96" s="33">
        <f>C96/'Gross Electricity kWh'!$AK95</f>
        <v>16543.4911634497</v>
      </c>
      <c r="G96" s="23">
        <f>D96/'Gross Electricity kWh'!$AK95</f>
        <v>320.53682826308227</v>
      </c>
      <c r="H96" s="23">
        <f>E96/'Gross Electricity kWh'!$AK95</f>
        <v>10459.69348882652</v>
      </c>
      <c r="I96" s="35"/>
      <c r="J96" s="35"/>
    </row>
    <row r="97" spans="1:10" x14ac:dyDescent="0.3">
      <c r="A97" s="23" t="s">
        <v>67</v>
      </c>
      <c r="B97" s="23">
        <v>2016</v>
      </c>
      <c r="C97" s="33">
        <v>156009638000</v>
      </c>
      <c r="D97" s="33">
        <v>3663000000</v>
      </c>
      <c r="E97" s="33">
        <v>89126638000</v>
      </c>
      <c r="F97" s="33">
        <f>C97/'Gross Electricity kWh'!$AK96</f>
        <v>15721.888706989812</v>
      </c>
      <c r="G97" s="23">
        <f>D97/'Gross Electricity kWh'!$AK96</f>
        <v>369.1392344215534</v>
      </c>
      <c r="H97" s="23">
        <f>E97/'Gross Electricity kWh'!$AK96</f>
        <v>8981.7469063300377</v>
      </c>
      <c r="I97" s="35"/>
      <c r="J97" s="35"/>
    </row>
    <row r="98" spans="1:10" x14ac:dyDescent="0.3">
      <c r="A98" s="23" t="s">
        <v>67</v>
      </c>
      <c r="B98" s="23">
        <v>2017</v>
      </c>
      <c r="C98" s="33">
        <v>164250000000</v>
      </c>
      <c r="D98" s="33">
        <v>3471000000</v>
      </c>
      <c r="E98" s="33">
        <v>95058000000</v>
      </c>
      <c r="F98" s="33">
        <f>C98/'Gross Electricity kWh'!$AK97</f>
        <v>16330.774696158107</v>
      </c>
      <c r="G98" s="23">
        <f>D98/'Gross Electricity kWh'!$AK97</f>
        <v>345.10879129598044</v>
      </c>
      <c r="H98" s="23">
        <f>E98/'Gross Electricity kWh'!$AK97</f>
        <v>9451.2680734696951</v>
      </c>
      <c r="I98" s="35"/>
      <c r="J98" s="35"/>
    </row>
    <row r="99" spans="1:10" x14ac:dyDescent="0.3">
      <c r="A99" s="23" t="s">
        <v>67</v>
      </c>
      <c r="B99" s="23">
        <v>2018</v>
      </c>
      <c r="C99" s="33">
        <v>163400000000</v>
      </c>
      <c r="D99" s="33">
        <v>3658000000</v>
      </c>
      <c r="E99" s="33">
        <v>91153000000</v>
      </c>
      <c r="F99" s="33">
        <f>C99/'Gross Electricity kWh'!$AK98</f>
        <v>16058.630314802223</v>
      </c>
      <c r="G99" s="23">
        <f>D99/'Gross Electricity kWh'!$AK98</f>
        <v>359.50103850395675</v>
      </c>
      <c r="H99" s="23">
        <f>E99/'Gross Electricity kWh'!$AK98</f>
        <v>8958.3373873021246</v>
      </c>
      <c r="I99" s="35"/>
      <c r="J99" s="35"/>
    </row>
    <row r="100" spans="1:10" x14ac:dyDescent="0.3">
      <c r="A100" s="23" t="s">
        <v>67</v>
      </c>
      <c r="B100" s="23">
        <v>2019</v>
      </c>
      <c r="C100" s="33">
        <v>168439000000</v>
      </c>
      <c r="D100" s="33">
        <v>3354000000</v>
      </c>
      <c r="E100" s="33">
        <v>98933000000</v>
      </c>
      <c r="F100" s="33">
        <f>C100/'Gross Electricity kWh'!$AK99</f>
        <v>16386.890915329644</v>
      </c>
      <c r="G100" s="23">
        <f>D100/'Gross Electricity kWh'!$AK99</f>
        <v>326.29991943680284</v>
      </c>
      <c r="H100" s="23">
        <f>E100/'Gross Electricity kWh'!$AK99</f>
        <v>9624.8747554088295</v>
      </c>
      <c r="I100" s="35"/>
      <c r="J100" s="35"/>
    </row>
    <row r="101" spans="1:10" x14ac:dyDescent="0.3">
      <c r="A101" s="23" t="s">
        <v>67</v>
      </c>
      <c r="B101" s="23">
        <v>2020</v>
      </c>
      <c r="C101" s="33">
        <v>163833000000</v>
      </c>
      <c r="D101" s="33">
        <v>2438694000</v>
      </c>
      <c r="E101" s="33">
        <v>112143000000</v>
      </c>
      <c r="F101" s="33">
        <f>C101/'Gross Electricity kWh'!$AK100</f>
        <v>15824.012922465785</v>
      </c>
      <c r="G101" s="23">
        <f>D101/'Gross Electricity kWh'!$AK100</f>
        <v>235.54427600019395</v>
      </c>
      <c r="H101" s="23">
        <f>E101/'Gross Electricity kWh'!$AK100</f>
        <v>10831.47034580384</v>
      </c>
      <c r="I101" s="35"/>
      <c r="J101" s="35"/>
    </row>
    <row r="102" spans="1:10" x14ac:dyDescent="0.3">
      <c r="A102" s="23" t="s">
        <v>67</v>
      </c>
      <c r="B102" s="23">
        <v>2021</v>
      </c>
      <c r="C102" s="33">
        <v>171798000000</v>
      </c>
      <c r="D102" s="33">
        <v>3046525000</v>
      </c>
      <c r="E102" s="33">
        <v>115737000000</v>
      </c>
      <c r="F102" s="33">
        <f>C102/'Gross Electricity kWh'!$AK101</f>
        <v>16493.962880086823</v>
      </c>
      <c r="G102" s="23">
        <f>D102/'Gross Electricity kWh'!$AK101</f>
        <v>292.49042633358073</v>
      </c>
      <c r="H102" s="23">
        <f>E102/'Gross Electricity kWh'!$AK101</f>
        <v>11111.664756589766</v>
      </c>
      <c r="I102" s="35"/>
      <c r="J102" s="35"/>
    </row>
    <row r="103" spans="1:10" x14ac:dyDescent="0.3">
      <c r="A103" s="23" t="s">
        <v>67</v>
      </c>
      <c r="B103" s="23">
        <v>2022</v>
      </c>
      <c r="C103" s="33">
        <v>173159000000</v>
      </c>
      <c r="D103" s="33">
        <v>2876160000</v>
      </c>
      <c r="E103" s="33">
        <v>118236000000</v>
      </c>
      <c r="F103" s="33">
        <f>C103/'Gross Electricity kWh'!$AK102</f>
        <v>16511.86938116654</v>
      </c>
      <c r="G103" s="23">
        <f>D103/'Gross Electricity kWh'!$AK102</f>
        <v>274.26110245113421</v>
      </c>
      <c r="H103" s="23">
        <f>E103/'Gross Electricity kWh'!$AK102</f>
        <v>11274.593801948538</v>
      </c>
      <c r="I103" s="35"/>
      <c r="J103" s="35"/>
    </row>
    <row r="104" spans="1:10" ht="15" thickBot="1" x14ac:dyDescent="0.35">
      <c r="A104" s="32" t="s">
        <v>67</v>
      </c>
      <c r="B104" s="32">
        <v>2023</v>
      </c>
      <c r="C104" s="34">
        <v>166093000000</v>
      </c>
      <c r="D104" s="34">
        <v>2318012000</v>
      </c>
      <c r="E104" s="34">
        <v>115246000000</v>
      </c>
      <c r="F104" s="33">
        <f>C104/'Gross Electricity kWh'!$AK103</f>
        <v>15763.386250938631</v>
      </c>
      <c r="G104" s="23">
        <f>D104/'Gross Electricity kWh'!$AK103</f>
        <v>219.99553557531476</v>
      </c>
      <c r="H104" s="23">
        <f>E104/'Gross Electricity kWh'!$AK103</f>
        <v>10937.650664842427</v>
      </c>
      <c r="I104" s="35"/>
      <c r="J104" s="35"/>
    </row>
    <row r="105" spans="1:10" x14ac:dyDescent="0.3">
      <c r="A105" s="23" t="s">
        <v>68</v>
      </c>
      <c r="B105" s="23">
        <v>1990</v>
      </c>
      <c r="C105" s="33">
        <v>121848000000</v>
      </c>
      <c r="D105" s="33">
        <v>117000000</v>
      </c>
      <c r="E105" s="33">
        <v>121358000000</v>
      </c>
      <c r="F105" s="33">
        <f>C105/'Gross Electricity kWh'!$AK104</f>
        <v>28727.755664128948</v>
      </c>
      <c r="G105" s="23">
        <f>D105/'Gross Electricity kWh'!$AK104</f>
        <v>27.584756522085605</v>
      </c>
      <c r="H105" s="23">
        <f>E105/'Gross Electricity kWh'!$AK104</f>
        <v>28612.229760745853</v>
      </c>
      <c r="I105" s="35"/>
      <c r="J105" s="35"/>
    </row>
    <row r="106" spans="1:10" x14ac:dyDescent="0.3">
      <c r="A106" s="23" t="s">
        <v>68</v>
      </c>
      <c r="B106" s="23">
        <v>1991</v>
      </c>
      <c r="C106" s="33">
        <v>111009000000</v>
      </c>
      <c r="D106" s="33">
        <v>122000000</v>
      </c>
      <c r="E106" s="33">
        <v>110343000000</v>
      </c>
      <c r="F106" s="33">
        <f>C106/'Gross Electricity kWh'!$AK105</f>
        <v>26047.860353490083</v>
      </c>
      <c r="G106" s="23">
        <f>D106/'Gross Electricity kWh'!$AK105</f>
        <v>28.62685875132458</v>
      </c>
      <c r="H106" s="23">
        <f>E106/'Gross Electricity kWh'!$AK105</f>
        <v>25891.585862273838</v>
      </c>
      <c r="I106" s="35"/>
      <c r="J106" s="35"/>
    </row>
    <row r="107" spans="1:10" x14ac:dyDescent="0.3">
      <c r="A107" s="23" t="s">
        <v>68</v>
      </c>
      <c r="B107" s="23">
        <v>1992</v>
      </c>
      <c r="C107" s="33">
        <v>117503000000</v>
      </c>
      <c r="D107" s="33">
        <v>115000000</v>
      </c>
      <c r="E107" s="33">
        <v>116898000000</v>
      </c>
      <c r="F107" s="33">
        <f>C107/'Gross Electricity kWh'!$AK106</f>
        <v>27412.974194434912</v>
      </c>
      <c r="G107" s="23">
        <f>D107/'Gross Electricity kWh'!$AK106</f>
        <v>26.829034427716866</v>
      </c>
      <c r="H107" s="23">
        <f>E107/'Gross Electricity kWh'!$AK106</f>
        <v>27271.830143749965</v>
      </c>
      <c r="I107" s="35"/>
      <c r="J107" s="35"/>
    </row>
    <row r="108" spans="1:10" x14ac:dyDescent="0.3">
      <c r="A108" s="23" t="s">
        <v>68</v>
      </c>
      <c r="B108" s="23">
        <v>1993</v>
      </c>
      <c r="C108" s="33">
        <v>120107000000</v>
      </c>
      <c r="D108" s="33">
        <v>130000000</v>
      </c>
      <c r="E108" s="33">
        <v>119483000000</v>
      </c>
      <c r="F108" s="33">
        <f>C108/'Gross Electricity kWh'!$AK107</f>
        <v>27854.186152058293</v>
      </c>
      <c r="G108" s="23">
        <f>D108/'Gross Electricity kWh'!$AK107</f>
        <v>30.148485931440952</v>
      </c>
      <c r="H108" s="23">
        <f>E108/'Gross Electricity kWh'!$AK107</f>
        <v>27709.473419587379</v>
      </c>
      <c r="I108" s="35"/>
      <c r="J108" s="35"/>
    </row>
    <row r="109" spans="1:10" x14ac:dyDescent="0.3">
      <c r="A109" s="23" t="s">
        <v>68</v>
      </c>
      <c r="B109" s="23">
        <v>1994</v>
      </c>
      <c r="C109" s="33">
        <v>113356000000</v>
      </c>
      <c r="D109" s="33">
        <v>281000000</v>
      </c>
      <c r="E109" s="33">
        <v>111922000000</v>
      </c>
      <c r="F109" s="33">
        <f>C109/'Gross Electricity kWh'!$AK108</f>
        <v>26139.293499327701</v>
      </c>
      <c r="G109" s="23">
        <f>D109/'Gross Electricity kWh'!$AK108</f>
        <v>64.797112400852924</v>
      </c>
      <c r="H109" s="23">
        <f>E109/'Gross Electricity kWh'!$AK108</f>
        <v>25808.620690847903</v>
      </c>
      <c r="I109" s="35"/>
      <c r="J109" s="35"/>
    </row>
    <row r="110" spans="1:10" x14ac:dyDescent="0.3">
      <c r="A110" s="23" t="s">
        <v>68</v>
      </c>
      <c r="B110" s="23">
        <v>1995</v>
      </c>
      <c r="C110" s="33">
        <v>123199000000</v>
      </c>
      <c r="D110" s="33">
        <v>297000000</v>
      </c>
      <c r="E110" s="33">
        <v>121829000000</v>
      </c>
      <c r="F110" s="33">
        <f>C110/'Gross Electricity kWh'!$AK109</f>
        <v>28261.940766895823</v>
      </c>
      <c r="G110" s="23">
        <f>D110/'Gross Electricity kWh'!$AK109</f>
        <v>68.132017368388219</v>
      </c>
      <c r="H110" s="23">
        <f>E110/'Gross Electricity kWh'!$AK109</f>
        <v>27947.661764220091</v>
      </c>
      <c r="I110" s="35"/>
      <c r="J110" s="35"/>
    </row>
    <row r="111" spans="1:10" x14ac:dyDescent="0.3">
      <c r="A111" s="23" t="s">
        <v>68</v>
      </c>
      <c r="B111" s="23">
        <v>1996</v>
      </c>
      <c r="C111" s="33">
        <v>104984000000</v>
      </c>
      <c r="D111" s="33">
        <v>399000000</v>
      </c>
      <c r="E111" s="33">
        <v>104174000000</v>
      </c>
      <c r="F111" s="33">
        <f>C111/'Gross Electricity kWh'!$AK110</f>
        <v>23961.64092413821</v>
      </c>
      <c r="G111" s="23">
        <f>D111/'Gross Electricity kWh'!$AK110</f>
        <v>91.068112557448231</v>
      </c>
      <c r="H111" s="23">
        <f>E111/'Gross Electricity kWh'!$AK110</f>
        <v>23776.765808420081</v>
      </c>
      <c r="I111" s="35"/>
      <c r="J111" s="35"/>
    </row>
    <row r="112" spans="1:10" x14ac:dyDescent="0.3">
      <c r="A112" s="23" t="s">
        <v>68</v>
      </c>
      <c r="B112" s="23">
        <v>1997</v>
      </c>
      <c r="C112" s="33">
        <v>111657000000</v>
      </c>
      <c r="D112" s="33">
        <v>349000000</v>
      </c>
      <c r="E112" s="33">
        <v>110027000000</v>
      </c>
      <c r="F112" s="33">
        <f>C112/'Gross Electricity kWh'!$AK111</f>
        <v>25346.883209837924</v>
      </c>
      <c r="G112" s="23">
        <f>D112/'Gross Electricity kWh'!$AK111</f>
        <v>79.225326134800639</v>
      </c>
      <c r="H112" s="23">
        <f>E112/'Gross Electricity kWh'!$AK111</f>
        <v>24976.862345655332</v>
      </c>
      <c r="I112" s="35"/>
      <c r="J112" s="35"/>
    </row>
    <row r="113" spans="1:10" x14ac:dyDescent="0.3">
      <c r="A113" s="23" t="s">
        <v>68</v>
      </c>
      <c r="B113" s="23">
        <v>1998</v>
      </c>
      <c r="C113" s="33">
        <v>117008000000</v>
      </c>
      <c r="D113" s="33">
        <v>334000000</v>
      </c>
      <c r="E113" s="33">
        <v>115984000000</v>
      </c>
      <c r="F113" s="33">
        <f>C113/'Gross Electricity kWh'!$AK112</f>
        <v>26403.915274952025</v>
      </c>
      <c r="G113" s="23">
        <f>D113/'Gross Electricity kWh'!$AK112</f>
        <v>75.370125989966297</v>
      </c>
      <c r="H113" s="23">
        <f>E113/'Gross Electricity kWh'!$AK112</f>
        <v>26172.840397665423</v>
      </c>
      <c r="I113" s="35"/>
      <c r="J113" s="35"/>
    </row>
    <row r="114" spans="1:10" x14ac:dyDescent="0.3">
      <c r="A114" s="23" t="s">
        <v>68</v>
      </c>
      <c r="B114" s="23">
        <v>1999</v>
      </c>
      <c r="C114" s="33">
        <v>122717000000</v>
      </c>
      <c r="D114" s="33">
        <v>402000000</v>
      </c>
      <c r="E114" s="33">
        <v>121750000000</v>
      </c>
      <c r="F114" s="33">
        <f>C114/'Gross Electricity kWh'!$AK113</f>
        <v>27503.22563438597</v>
      </c>
      <c r="G114" s="23">
        <f>D114/'Gross Electricity kWh'!$AK113</f>
        <v>90.095884881663991</v>
      </c>
      <c r="H114" s="23">
        <f>E114/'Gross Electricity kWh'!$AK113</f>
        <v>27286.50244861341</v>
      </c>
      <c r="I114" s="35"/>
      <c r="J114" s="35"/>
    </row>
    <row r="115" spans="1:10" x14ac:dyDescent="0.3">
      <c r="A115" s="23" t="s">
        <v>68</v>
      </c>
      <c r="B115" s="23">
        <v>2000</v>
      </c>
      <c r="C115" s="33">
        <v>142982000000</v>
      </c>
      <c r="D115" s="33">
        <v>322000000</v>
      </c>
      <c r="E115" s="33">
        <v>142105000000</v>
      </c>
      <c r="F115" s="33">
        <f>C115/'Gross Electricity kWh'!$AK114</f>
        <v>31837.686627401181</v>
      </c>
      <c r="G115" s="23">
        <f>D115/'Gross Electricity kWh'!$AK114</f>
        <v>71.699480312369246</v>
      </c>
      <c r="H115" s="23">
        <f>E115/'Gross Electricity kWh'!$AK114</f>
        <v>31642.405744687057</v>
      </c>
      <c r="I115" s="35"/>
      <c r="J115" s="35"/>
    </row>
    <row r="116" spans="1:10" x14ac:dyDescent="0.3">
      <c r="A116" s="23" t="s">
        <v>68</v>
      </c>
      <c r="B116" s="23">
        <v>2001</v>
      </c>
      <c r="C116" s="33">
        <v>121890000000</v>
      </c>
      <c r="D116" s="33">
        <v>420000000</v>
      </c>
      <c r="E116" s="33">
        <v>120745000000</v>
      </c>
      <c r="F116" s="33">
        <f>C116/'Gross Electricity kWh'!$AK115</f>
        <v>27004.147991326947</v>
      </c>
      <c r="G116" s="23">
        <f>D116/'Gross Electricity kWh'!$AK115</f>
        <v>93.048996278261697</v>
      </c>
      <c r="H116" s="23">
        <f>E116/'Gross Electricity kWh'!$AK115</f>
        <v>26750.478703854067</v>
      </c>
      <c r="I116" s="35"/>
      <c r="J116" s="35"/>
    </row>
    <row r="117" spans="1:10" x14ac:dyDescent="0.3">
      <c r="A117" s="23" t="s">
        <v>68</v>
      </c>
      <c r="B117" s="23">
        <v>2002</v>
      </c>
      <c r="C117" s="33">
        <v>130705000000</v>
      </c>
      <c r="D117" s="33">
        <v>419000000</v>
      </c>
      <c r="E117" s="33">
        <v>129697000000</v>
      </c>
      <c r="F117" s="33">
        <f>C117/'Gross Electricity kWh'!$AK116</f>
        <v>28801.326705388681</v>
      </c>
      <c r="G117" s="23">
        <f>D117/'Gross Electricity kWh'!$AK116</f>
        <v>92.328188589249521</v>
      </c>
      <c r="H117" s="23">
        <f>E117/'Gross Electricity kWh'!$AK116</f>
        <v>28579.210203961564</v>
      </c>
      <c r="I117" s="35"/>
      <c r="J117" s="35"/>
    </row>
    <row r="118" spans="1:10" x14ac:dyDescent="0.3">
      <c r="A118" s="23" t="s">
        <v>68</v>
      </c>
      <c r="B118" s="23">
        <v>2003</v>
      </c>
      <c r="C118" s="33">
        <v>107273000000</v>
      </c>
      <c r="D118" s="33">
        <v>556600000</v>
      </c>
      <c r="E118" s="33">
        <v>106028400000</v>
      </c>
      <c r="F118" s="33">
        <f>C118/'Gross Electricity kWh'!$AK117</f>
        <v>23499.760671478063</v>
      </c>
      <c r="G118" s="23">
        <f>D118/'Gross Electricity kWh'!$AK117</f>
        <v>121.93158380715269</v>
      </c>
      <c r="H118" s="23">
        <f>E118/'Gross Electricity kWh'!$AK117</f>
        <v>23227.112361728905</v>
      </c>
      <c r="I118" s="35"/>
      <c r="J118" s="35"/>
    </row>
    <row r="119" spans="1:10" x14ac:dyDescent="0.3">
      <c r="A119" s="23" t="s">
        <v>68</v>
      </c>
      <c r="B119" s="23">
        <v>2004</v>
      </c>
      <c r="C119" s="33">
        <v>110617000000</v>
      </c>
      <c r="D119" s="33">
        <v>598000000</v>
      </c>
      <c r="E119" s="33">
        <v>109392000000</v>
      </c>
      <c r="F119" s="33">
        <f>C119/'Gross Electricity kWh'!$AK118</f>
        <v>24089.540082449352</v>
      </c>
      <c r="G119" s="23">
        <f>D119/'Gross Electricity kWh'!$AK118</f>
        <v>130.22903323453639</v>
      </c>
      <c r="H119" s="23">
        <f>E119/'Gross Electricity kWh'!$AK118</f>
        <v>23822.766561191311</v>
      </c>
      <c r="I119" s="35"/>
      <c r="J119" s="35"/>
    </row>
    <row r="120" spans="1:10" x14ac:dyDescent="0.3">
      <c r="A120" s="23" t="s">
        <v>68</v>
      </c>
      <c r="B120" s="23">
        <v>2005</v>
      </c>
      <c r="C120" s="33">
        <v>138009000000</v>
      </c>
      <c r="D120" s="33">
        <v>579000000</v>
      </c>
      <c r="E120" s="33">
        <v>136520000000</v>
      </c>
      <c r="F120" s="33">
        <f>C120/'Gross Electricity kWh'!$AK119</f>
        <v>29850.814062969432</v>
      </c>
      <c r="G120" s="23">
        <f>D120/'Gross Electricity kWh'!$AK119</f>
        <v>125.23546538602048</v>
      </c>
      <c r="H120" s="23">
        <f>E120/'Gross Electricity kWh'!$AK119</f>
        <v>29528.749109671011</v>
      </c>
      <c r="I120" s="35"/>
      <c r="J120" s="35"/>
    </row>
    <row r="121" spans="1:10" x14ac:dyDescent="0.3">
      <c r="A121" s="23" t="s">
        <v>68</v>
      </c>
      <c r="B121" s="23">
        <v>2006</v>
      </c>
      <c r="C121" s="33">
        <v>121582000000</v>
      </c>
      <c r="D121" s="33">
        <v>698000000</v>
      </c>
      <c r="E121" s="33">
        <v>120393000000</v>
      </c>
      <c r="F121" s="33">
        <f>C121/'Gross Electricity kWh'!$AK120</f>
        <v>26086.768081117829</v>
      </c>
      <c r="G121" s="23">
        <f>D121/'Gross Electricity kWh'!$AK120</f>
        <v>149.76365021648144</v>
      </c>
      <c r="H121" s="23">
        <f>E121/'Gross Electricity kWh'!$AK120</f>
        <v>25831.654929101504</v>
      </c>
      <c r="I121" s="35"/>
      <c r="J121" s="35"/>
    </row>
    <row r="122" spans="1:10" x14ac:dyDescent="0.3">
      <c r="A122" s="23" t="s">
        <v>68</v>
      </c>
      <c r="B122" s="23">
        <v>2007</v>
      </c>
      <c r="C122" s="33">
        <v>137192000000</v>
      </c>
      <c r="D122" s="33">
        <v>1003000000</v>
      </c>
      <c r="E122" s="33">
        <v>134934000000</v>
      </c>
      <c r="F122" s="33">
        <f>C122/'Gross Electricity kWh'!$AK121</f>
        <v>29133.052164582463</v>
      </c>
      <c r="G122" s="23">
        <f>D122/'Gross Electricity kWh'!$AK121</f>
        <v>212.98946965622056</v>
      </c>
      <c r="H122" s="23">
        <f>E122/'Gross Electricity kWh'!$AK121</f>
        <v>28653.560417340443</v>
      </c>
      <c r="I122" s="35"/>
      <c r="J122" s="35"/>
    </row>
    <row r="123" spans="1:10" x14ac:dyDescent="0.3">
      <c r="A123" s="23" t="s">
        <v>68</v>
      </c>
      <c r="B123" s="23">
        <v>2008</v>
      </c>
      <c r="C123" s="33">
        <v>142134000000</v>
      </c>
      <c r="D123" s="33">
        <v>673000000</v>
      </c>
      <c r="E123" s="33">
        <v>140354000000</v>
      </c>
      <c r="F123" s="33">
        <f>C123/'Gross Electricity kWh'!$AK122</f>
        <v>29808.657836522369</v>
      </c>
      <c r="G123" s="23">
        <f>D123/'Gross Electricity kWh'!$AK122</f>
        <v>141.14305320317135</v>
      </c>
      <c r="H123" s="23">
        <f>E123/'Gross Electricity kWh'!$AK122</f>
        <v>29435.352287188573</v>
      </c>
      <c r="I123" s="35"/>
      <c r="J123" s="35"/>
    </row>
    <row r="124" spans="1:10" x14ac:dyDescent="0.3">
      <c r="A124" s="23" t="s">
        <v>68</v>
      </c>
      <c r="B124" s="23">
        <v>2009</v>
      </c>
      <c r="C124" s="33">
        <v>131773000000</v>
      </c>
      <c r="D124" s="33">
        <v>4417000000</v>
      </c>
      <c r="E124" s="33">
        <v>126487000000</v>
      </c>
      <c r="F124" s="33">
        <f>C124/'Gross Electricity kWh'!$AK123</f>
        <v>27289.39268867192</v>
      </c>
      <c r="G124" s="23">
        <f>D124/'Gross Electricity kWh'!$AK123</f>
        <v>914.73403129521125</v>
      </c>
      <c r="H124" s="23">
        <f>E124/'Gross Electricity kWh'!$AK123</f>
        <v>26194.694004174187</v>
      </c>
      <c r="I124" s="35"/>
      <c r="J124" s="35"/>
    </row>
    <row r="125" spans="1:10" x14ac:dyDescent="0.3">
      <c r="A125" s="23" t="s">
        <v>68</v>
      </c>
      <c r="B125" s="23">
        <v>2010</v>
      </c>
      <c r="C125" s="33">
        <v>123631000000</v>
      </c>
      <c r="D125" s="33">
        <v>5125000000</v>
      </c>
      <c r="E125" s="33">
        <v>117967000000</v>
      </c>
      <c r="F125" s="33">
        <f>C125/'Gross Electricity kWh'!$AK124</f>
        <v>25286.281009855906</v>
      </c>
      <c r="G125" s="23">
        <f>D125/'Gross Electricity kWh'!$AK124</f>
        <v>1048.2176005654853</v>
      </c>
      <c r="H125" s="23">
        <f>E125/'Gross Electricity kWh'!$AK124</f>
        <v>24127.821597250459</v>
      </c>
      <c r="I125" s="35"/>
      <c r="J125" s="35"/>
    </row>
    <row r="126" spans="1:10" x14ac:dyDescent="0.3">
      <c r="A126" s="23" t="s">
        <v>68</v>
      </c>
      <c r="B126" s="23">
        <v>2011</v>
      </c>
      <c r="C126" s="33">
        <v>127539000000</v>
      </c>
      <c r="D126" s="33">
        <v>4306000000</v>
      </c>
      <c r="E126" s="33">
        <v>121901000000</v>
      </c>
      <c r="F126" s="33">
        <f>C126/'Gross Electricity kWh'!$AK125</f>
        <v>25749.391086934051</v>
      </c>
      <c r="G126" s="23">
        <f>D126/'Gross Electricity kWh'!$AK125</f>
        <v>869.35665185032042</v>
      </c>
      <c r="H126" s="23">
        <f>E126/'Gross Electricity kWh'!$AK125</f>
        <v>24611.11129057267</v>
      </c>
      <c r="I126" s="35"/>
      <c r="J126" s="35"/>
    </row>
    <row r="127" spans="1:10" x14ac:dyDescent="0.3">
      <c r="A127" s="23" t="s">
        <v>68</v>
      </c>
      <c r="B127" s="23">
        <v>2012</v>
      </c>
      <c r="C127" s="33">
        <v>147663000000</v>
      </c>
      <c r="D127" s="33">
        <v>2949000000</v>
      </c>
      <c r="E127" s="33">
        <v>143598000000</v>
      </c>
      <c r="F127" s="33">
        <f>C127/'Gross Electricity kWh'!$AK126</f>
        <v>29423.304194240074</v>
      </c>
      <c r="G127" s="23">
        <f>D127/'Gross Electricity kWh'!$AK126</f>
        <v>587.61723701139749</v>
      </c>
      <c r="H127" s="23">
        <f>E127/'Gross Electricity kWh'!$AK126</f>
        <v>28613.312987576348</v>
      </c>
      <c r="I127" s="35"/>
      <c r="J127" s="35"/>
    </row>
    <row r="128" spans="1:10" x14ac:dyDescent="0.3">
      <c r="A128" s="23" t="s">
        <v>68</v>
      </c>
      <c r="B128" s="23">
        <v>2013</v>
      </c>
      <c r="C128" s="33">
        <v>134072000000</v>
      </c>
      <c r="D128" s="33">
        <v>2842000000</v>
      </c>
      <c r="E128" s="33">
        <v>130415000000</v>
      </c>
      <c r="F128" s="33">
        <f>C128/'Gross Electricity kWh'!$AK127</f>
        <v>26394.084757864905</v>
      </c>
      <c r="G128" s="23">
        <f>D128/'Gross Electricity kWh'!$AK127</f>
        <v>559.49034012957259</v>
      </c>
      <c r="H128" s="23">
        <f>E128/'Gross Electricity kWh'!$AK127</f>
        <v>25674.149439830475</v>
      </c>
      <c r="I128" s="35"/>
      <c r="J128" s="35"/>
    </row>
    <row r="129" spans="1:10" x14ac:dyDescent="0.3">
      <c r="A129" s="23" t="s">
        <v>68</v>
      </c>
      <c r="B129" s="23">
        <v>2014</v>
      </c>
      <c r="C129" s="33">
        <v>141970000000</v>
      </c>
      <c r="D129" s="33">
        <v>3001900000</v>
      </c>
      <c r="E129" s="33">
        <v>137940100000</v>
      </c>
      <c r="F129" s="33">
        <f>C129/'Gross Electricity kWh'!$AK128</f>
        <v>27635.504878891978</v>
      </c>
      <c r="G129" s="23">
        <f>D129/'Gross Electricity kWh'!$AK128</f>
        <v>584.34191798229085</v>
      </c>
      <c r="H129" s="23">
        <f>E129/'Gross Electricity kWh'!$AK128</f>
        <v>26851.05519859722</v>
      </c>
      <c r="I129" s="35"/>
      <c r="J129" s="35"/>
    </row>
    <row r="130" spans="1:10" x14ac:dyDescent="0.3">
      <c r="A130" s="23" t="s">
        <v>68</v>
      </c>
      <c r="B130" s="23">
        <v>2015</v>
      </c>
      <c r="C130" s="33">
        <v>144546000000</v>
      </c>
      <c r="D130" s="33">
        <v>2994000000</v>
      </c>
      <c r="E130" s="33">
        <v>140070000000</v>
      </c>
      <c r="F130" s="33">
        <f>C130/'Gross Electricity kWh'!$AK129</f>
        <v>27858.344253091436</v>
      </c>
      <c r="G130" s="23">
        <f>D130/'Gross Electricity kWh'!$AK129</f>
        <v>577.03348894992428</v>
      </c>
      <c r="H130" s="23">
        <f>E130/'Gross Electricity kWh'!$AK129</f>
        <v>26995.684969009988</v>
      </c>
      <c r="I130" s="35"/>
      <c r="J130" s="35"/>
    </row>
    <row r="131" spans="1:10" x14ac:dyDescent="0.3">
      <c r="A131" s="23" t="s">
        <v>68</v>
      </c>
      <c r="B131" s="23">
        <v>2016</v>
      </c>
      <c r="C131" s="33">
        <v>149042000000</v>
      </c>
      <c r="D131" s="33">
        <v>2968000000</v>
      </c>
      <c r="E131" s="33">
        <v>145156000000</v>
      </c>
      <c r="F131" s="33">
        <f>C131/'Gross Electricity kWh'!$AK130</f>
        <v>28472.912219823826</v>
      </c>
      <c r="G131" s="23">
        <f>D131/'Gross Electricity kWh'!$AK130</f>
        <v>567.0052969527859</v>
      </c>
      <c r="H131" s="23">
        <f>E131/'Gross Electricity kWh'!$AK130</f>
        <v>27730.532643018392</v>
      </c>
      <c r="I131" s="35"/>
      <c r="J131" s="35"/>
    </row>
    <row r="132" spans="1:10" x14ac:dyDescent="0.3">
      <c r="A132" s="23" t="s">
        <v>68</v>
      </c>
      <c r="B132" s="23">
        <v>2017</v>
      </c>
      <c r="C132" s="33">
        <v>149480000000</v>
      </c>
      <c r="D132" s="33">
        <v>2931000000</v>
      </c>
      <c r="E132" s="33">
        <v>145479000000</v>
      </c>
      <c r="F132" s="33">
        <f>C132/'Gross Electricity kWh'!$AK131</f>
        <v>28326.872552571855</v>
      </c>
      <c r="G132" s="23">
        <f>D132/'Gross Electricity kWh'!$AK131</f>
        <v>555.43258932023082</v>
      </c>
      <c r="H132" s="23">
        <f>E132/'Gross Electricity kWh'!$AK131</f>
        <v>27568.672010139155</v>
      </c>
      <c r="I132" s="35"/>
      <c r="J132" s="35"/>
    </row>
    <row r="133" spans="1:10" x14ac:dyDescent="0.3">
      <c r="A133" s="23" t="s">
        <v>68</v>
      </c>
      <c r="B133" s="23">
        <v>2018</v>
      </c>
      <c r="C133" s="33">
        <v>147097186000</v>
      </c>
      <c r="D133" s="33">
        <v>2965258000</v>
      </c>
      <c r="E133" s="33">
        <v>143064699000</v>
      </c>
      <c r="F133" s="33">
        <f>C133/'Gross Electricity kWh'!$AK132</f>
        <v>27691.926227749082</v>
      </c>
      <c r="G133" s="23">
        <f>D133/'Gross Electricity kWh'!$AK132</f>
        <v>558.22757739391966</v>
      </c>
      <c r="H133" s="23">
        <f>E133/'Gross Electricity kWh'!$AK132</f>
        <v>26932.786399483728</v>
      </c>
      <c r="I133" s="35"/>
      <c r="J133" s="35"/>
    </row>
    <row r="134" spans="1:10" x14ac:dyDescent="0.3">
      <c r="A134" s="23" t="s">
        <v>68</v>
      </c>
      <c r="B134" s="23">
        <v>2019</v>
      </c>
      <c r="C134" s="33">
        <v>134906614999.99998</v>
      </c>
      <c r="D134" s="33">
        <v>2758239000</v>
      </c>
      <c r="E134" s="33">
        <v>131079685999.99998</v>
      </c>
      <c r="F134" s="33">
        <f>C134/'Gross Electricity kWh'!$AK133</f>
        <v>25226.110418003638</v>
      </c>
      <c r="G134" s="23">
        <f>D134/'Gross Electricity kWh'!$AK133</f>
        <v>515.76152565420125</v>
      </c>
      <c r="H134" s="23">
        <f>E134/'Gross Electricity kWh'!$AK133</f>
        <v>24510.515163346481</v>
      </c>
      <c r="I134" s="35"/>
      <c r="J134" s="35"/>
    </row>
    <row r="135" spans="1:10" x14ac:dyDescent="0.3">
      <c r="A135" s="23" t="s">
        <v>68</v>
      </c>
      <c r="B135" s="23">
        <v>2020</v>
      </c>
      <c r="C135" s="33">
        <v>155195666000</v>
      </c>
      <c r="D135" s="33">
        <v>2200923000</v>
      </c>
      <c r="E135" s="33">
        <v>152039424000</v>
      </c>
      <c r="F135" s="33">
        <f>C135/'Gross Electricity kWh'!$AK134</f>
        <v>28849.593315332815</v>
      </c>
      <c r="G135" s="23">
        <f>D135/'Gross Electricity kWh'!$AK134</f>
        <v>409.13341915335604</v>
      </c>
      <c r="H135" s="23">
        <f>E135/'Gross Electricity kWh'!$AK134</f>
        <v>28262.873979338132</v>
      </c>
      <c r="I135" s="35"/>
      <c r="J135" s="35"/>
    </row>
    <row r="136" spans="1:10" x14ac:dyDescent="0.3">
      <c r="A136" s="23" t="s">
        <v>68</v>
      </c>
      <c r="B136" s="23">
        <v>2021</v>
      </c>
      <c r="C136" s="33">
        <v>157921189000</v>
      </c>
      <c r="D136" s="33">
        <v>1076654000</v>
      </c>
      <c r="E136" s="33">
        <v>156058535000</v>
      </c>
      <c r="F136" s="33">
        <f>C136/'Gross Electricity kWh'!$AK135</f>
        <v>29199.675499970417</v>
      </c>
      <c r="G136" s="23">
        <f>D136/'Gross Electricity kWh'!$AK135</f>
        <v>199.07364948819597</v>
      </c>
      <c r="H136" s="23">
        <f>E136/'Gross Electricity kWh'!$AK135</f>
        <v>28855.270213300988</v>
      </c>
      <c r="I136" s="35"/>
      <c r="J136" s="35"/>
    </row>
    <row r="137" spans="1:10" x14ac:dyDescent="0.3">
      <c r="A137" s="23" t="s">
        <v>68</v>
      </c>
      <c r="B137" s="23">
        <v>2022</v>
      </c>
      <c r="C137" s="33">
        <v>146730944000</v>
      </c>
      <c r="D137" s="33">
        <v>1679061000</v>
      </c>
      <c r="E137" s="33">
        <v>143460660000</v>
      </c>
      <c r="F137" s="33">
        <f>C137/'Gross Electricity kWh'!$AK136</f>
        <v>26887.947449271385</v>
      </c>
      <c r="G137" s="23">
        <f>D137/'Gross Electricity kWh'!$AK136</f>
        <v>307.6822291289904</v>
      </c>
      <c r="H137" s="23">
        <f>E137/'Gross Electricity kWh'!$AK136</f>
        <v>26288.679006370934</v>
      </c>
      <c r="I137" s="35"/>
      <c r="J137" s="35"/>
    </row>
    <row r="138" spans="1:10" x14ac:dyDescent="0.3">
      <c r="A138" s="23" t="s">
        <v>68</v>
      </c>
      <c r="B138" s="23">
        <v>2023</v>
      </c>
      <c r="C138" s="33">
        <v>154895069000</v>
      </c>
      <c r="D138" s="33">
        <v>1887905000</v>
      </c>
      <c r="E138" s="33">
        <v>151285688000</v>
      </c>
      <c r="F138" s="33">
        <f>C138/'Gross Electricity kWh'!$AK137</f>
        <v>28062.764942493959</v>
      </c>
      <c r="G138" s="23">
        <f>D138/'Gross Electricity kWh'!$AK137</f>
        <v>342.03693242655169</v>
      </c>
      <c r="H138" s="23">
        <f>E138/'Gross Electricity kWh'!$AK137</f>
        <v>27408.843476531063</v>
      </c>
      <c r="I138" s="35"/>
      <c r="J138" s="35"/>
    </row>
    <row r="139" spans="1:10" x14ac:dyDescent="0.3">
      <c r="A139" s="23"/>
      <c r="B139" s="23"/>
      <c r="C139" s="23"/>
      <c r="D139" s="23"/>
      <c r="E139" s="23"/>
      <c r="F139" s="23"/>
    </row>
    <row r="140" spans="1:10" x14ac:dyDescent="0.3">
      <c r="A140" s="23"/>
      <c r="B140" s="23"/>
      <c r="C140" s="23"/>
      <c r="D140" s="23"/>
      <c r="E140" s="23"/>
      <c r="F140" s="23"/>
    </row>
    <row r="141" spans="1:10" x14ac:dyDescent="0.3">
      <c r="A141" s="23"/>
      <c r="B141" s="23"/>
      <c r="C141" s="23"/>
      <c r="D141" s="23"/>
      <c r="E141" s="23"/>
      <c r="F141" s="23"/>
    </row>
    <row r="142" spans="1:10" x14ac:dyDescent="0.3">
      <c r="A142" s="23"/>
      <c r="B142" s="23"/>
      <c r="C142" s="23"/>
      <c r="D142" s="23"/>
      <c r="E142" s="23"/>
      <c r="F142" s="2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EEDA-855B-432C-9954-92D23980718C}">
  <dimension ref="A1:AL137"/>
  <sheetViews>
    <sheetView workbookViewId="0">
      <pane xSplit="2" ySplit="1" topLeftCell="M2" activePane="bottomRight" state="frozen"/>
      <selection pane="topRight"/>
      <selection pane="bottomLeft"/>
      <selection pane="bottomRight" activeCell="S20" sqref="S20"/>
    </sheetView>
  </sheetViews>
  <sheetFormatPr defaultRowHeight="11.4" customHeight="1" x14ac:dyDescent="0.3"/>
  <cols>
    <col min="1" max="2" width="13" customWidth="1"/>
    <col min="3" max="3" width="10" customWidth="1"/>
    <col min="4" max="5" width="17.88671875" customWidth="1"/>
    <col min="6" max="7" width="19.88671875" customWidth="1"/>
    <col min="8" max="8" width="11" customWidth="1"/>
    <col min="9" max="9" width="19.88671875" customWidth="1"/>
    <col min="10" max="11" width="10" customWidth="1"/>
    <col min="12" max="13" width="19.88671875" customWidth="1"/>
    <col min="14" max="16" width="10" customWidth="1"/>
    <col min="17" max="17" width="13" customWidth="1"/>
    <col min="18" max="18" width="17.88671875" customWidth="1"/>
    <col min="19" max="19" width="16.88671875" customWidth="1"/>
    <col min="20" max="21" width="19.88671875" customWidth="1"/>
    <col min="22" max="22" width="10" customWidth="1"/>
    <col min="23" max="24" width="19.88671875" customWidth="1"/>
    <col min="25" max="25" width="18.88671875" customWidth="1"/>
    <col min="26" max="26" width="12" customWidth="1"/>
    <col min="27" max="27" width="11" customWidth="1"/>
    <col min="28" max="29" width="10" customWidth="1"/>
    <col min="30" max="30" width="13" customWidth="1"/>
    <col min="35" max="35" width="13.21875" customWidth="1"/>
  </cols>
  <sheetData>
    <row r="1" spans="1:38" x14ac:dyDescent="0.3">
      <c r="A1" s="4" t="s">
        <v>141</v>
      </c>
      <c r="B1" s="4" t="s">
        <v>109</v>
      </c>
      <c r="C1" s="3" t="s">
        <v>36</v>
      </c>
      <c r="D1" s="3" t="s">
        <v>146</v>
      </c>
      <c r="E1" s="3" t="s">
        <v>147</v>
      </c>
      <c r="F1" s="3" t="s">
        <v>148</v>
      </c>
      <c r="G1" s="3" t="s">
        <v>149</v>
      </c>
      <c r="H1" s="3" t="s">
        <v>150</v>
      </c>
      <c r="I1" s="3" t="s">
        <v>151</v>
      </c>
      <c r="J1" s="3" t="s">
        <v>152</v>
      </c>
      <c r="K1" s="3" t="s">
        <v>153</v>
      </c>
      <c r="L1" s="3" t="s">
        <v>154</v>
      </c>
      <c r="M1" s="3" t="s">
        <v>155</v>
      </c>
      <c r="N1" s="3" t="s">
        <v>47</v>
      </c>
      <c r="O1" s="3" t="s">
        <v>48</v>
      </c>
      <c r="P1" s="3" t="s">
        <v>49</v>
      </c>
      <c r="Q1" s="3" t="s">
        <v>156</v>
      </c>
      <c r="R1" s="3" t="s">
        <v>157</v>
      </c>
      <c r="S1" s="3" t="s">
        <v>158</v>
      </c>
      <c r="T1" s="3" t="s">
        <v>159</v>
      </c>
      <c r="U1" s="3" t="s">
        <v>160</v>
      </c>
      <c r="V1" s="3" t="s">
        <v>55</v>
      </c>
      <c r="W1" s="3" t="s">
        <v>161</v>
      </c>
      <c r="X1" s="3" t="s">
        <v>162</v>
      </c>
      <c r="Y1" s="3" t="s">
        <v>163</v>
      </c>
      <c r="Z1" s="3" t="s">
        <v>164</v>
      </c>
      <c r="AA1" s="3" t="s">
        <v>60</v>
      </c>
      <c r="AB1" s="3" t="s">
        <v>61</v>
      </c>
      <c r="AC1" s="3" t="s">
        <v>62</v>
      </c>
      <c r="AD1" s="3" t="s">
        <v>165</v>
      </c>
      <c r="AE1" t="s">
        <v>166</v>
      </c>
      <c r="AF1" t="s">
        <v>142</v>
      </c>
      <c r="AG1" t="s">
        <v>143</v>
      </c>
      <c r="AH1" t="s">
        <v>144</v>
      </c>
      <c r="AI1" t="s">
        <v>167</v>
      </c>
      <c r="AJ1" t="s">
        <v>145</v>
      </c>
      <c r="AK1" t="s">
        <v>168</v>
      </c>
      <c r="AL1" t="s">
        <v>169</v>
      </c>
    </row>
    <row r="2" spans="1:38" x14ac:dyDescent="0.3">
      <c r="A2" s="5" t="s">
        <v>65</v>
      </c>
      <c r="B2" s="5" t="s">
        <v>70</v>
      </c>
      <c r="C2" s="14">
        <v>25663.611000000001</v>
      </c>
      <c r="D2" s="14">
        <v>14696.111000000001</v>
      </c>
      <c r="E2" s="18">
        <v>0</v>
      </c>
      <c r="F2" s="18">
        <v>0</v>
      </c>
      <c r="G2" s="18">
        <v>0</v>
      </c>
      <c r="H2" s="14">
        <v>3909.7220000000002</v>
      </c>
      <c r="I2" s="14">
        <v>1642.222</v>
      </c>
      <c r="J2" s="18">
        <v>0</v>
      </c>
      <c r="K2" s="14">
        <v>975.27800000000002</v>
      </c>
      <c r="L2" s="14">
        <v>155.55600000000001</v>
      </c>
      <c r="M2" s="18">
        <v>3985</v>
      </c>
      <c r="N2" s="7" t="s">
        <v>110</v>
      </c>
      <c r="O2" s="14">
        <v>6.6669999999999998</v>
      </c>
      <c r="P2" s="7" t="s">
        <v>110</v>
      </c>
      <c r="Q2" s="14">
        <v>1.667</v>
      </c>
      <c r="R2" s="7" t="s">
        <v>110</v>
      </c>
      <c r="S2" s="7" t="s">
        <v>110</v>
      </c>
      <c r="T2" s="18">
        <v>0</v>
      </c>
      <c r="U2" s="14">
        <v>2048.056</v>
      </c>
      <c r="V2" s="7" t="s">
        <v>110</v>
      </c>
      <c r="W2" s="18">
        <v>0</v>
      </c>
      <c r="X2" s="14">
        <v>1892.778</v>
      </c>
      <c r="Y2" s="14">
        <v>1430.556</v>
      </c>
      <c r="Z2" s="18">
        <v>0</v>
      </c>
      <c r="AA2" s="18">
        <v>0</v>
      </c>
      <c r="AB2" s="7" t="s">
        <v>110</v>
      </c>
      <c r="AC2" s="14">
        <v>3976.6669999999999</v>
      </c>
      <c r="AD2" s="14">
        <v>21678.611000000001</v>
      </c>
      <c r="AE2">
        <v>84.843000000000004</v>
      </c>
      <c r="AF2">
        <v>22.636691181431438</v>
      </c>
      <c r="AG2">
        <v>14.867424999004236</v>
      </c>
      <c r="AH2">
        <v>5140939</v>
      </c>
      <c r="AI2">
        <v>45779.707401477383</v>
      </c>
      <c r="AJ2">
        <v>202073829809.27109</v>
      </c>
      <c r="AK2">
        <v>48.472499915524757</v>
      </c>
      <c r="AL2" s="15">
        <v>3084.85</v>
      </c>
    </row>
    <row r="3" spans="1:38" x14ac:dyDescent="0.3">
      <c r="A3" s="5" t="s">
        <v>65</v>
      </c>
      <c r="B3" s="5" t="s">
        <v>71</v>
      </c>
      <c r="C3" s="15">
        <v>29153.611000000001</v>
      </c>
      <c r="D3" s="19">
        <v>16555</v>
      </c>
      <c r="E3" s="19">
        <v>0</v>
      </c>
      <c r="F3" s="19">
        <v>0</v>
      </c>
      <c r="G3" s="19">
        <v>0</v>
      </c>
      <c r="H3" s="15">
        <v>4835.8329999999996</v>
      </c>
      <c r="I3" s="15">
        <v>1801.3889999999999</v>
      </c>
      <c r="J3" s="19">
        <v>0</v>
      </c>
      <c r="K3" s="15">
        <v>1355.556</v>
      </c>
      <c r="L3" s="15">
        <v>160.833</v>
      </c>
      <c r="M3" s="15">
        <v>4427.7780000000002</v>
      </c>
      <c r="N3" s="8" t="s">
        <v>110</v>
      </c>
      <c r="O3" s="15">
        <v>6.3890000000000002</v>
      </c>
      <c r="P3" s="8" t="s">
        <v>110</v>
      </c>
      <c r="Q3" s="15">
        <v>1.667</v>
      </c>
      <c r="R3" s="8" t="s">
        <v>110</v>
      </c>
      <c r="S3" s="8" t="s">
        <v>110</v>
      </c>
      <c r="T3" s="19">
        <v>0</v>
      </c>
      <c r="U3" s="15">
        <v>2336.1109999999999</v>
      </c>
      <c r="V3" s="8" t="s">
        <v>110</v>
      </c>
      <c r="W3" s="19">
        <v>0</v>
      </c>
      <c r="X3" s="15">
        <v>2028.8889999999999</v>
      </c>
      <c r="Y3" s="15">
        <v>1533.6110000000001</v>
      </c>
      <c r="Z3" s="19">
        <v>0</v>
      </c>
      <c r="AA3" s="19">
        <v>0</v>
      </c>
      <c r="AB3" s="8" t="s">
        <v>110</v>
      </c>
      <c r="AC3" s="15">
        <v>4419.7219999999998</v>
      </c>
      <c r="AD3" s="15">
        <v>24725.832999999999</v>
      </c>
      <c r="AE3">
        <v>84.870999999999995</v>
      </c>
      <c r="AF3">
        <v>22.368680510246016</v>
      </c>
      <c r="AG3">
        <v>14.613382010384427</v>
      </c>
      <c r="AH3">
        <v>5154298</v>
      </c>
      <c r="AI3">
        <v>46326.875140096388</v>
      </c>
      <c r="AJ3">
        <v>205020430066.54312</v>
      </c>
      <c r="AK3">
        <v>48.242092847546999</v>
      </c>
      <c r="AL3" s="14">
        <v>3502.41</v>
      </c>
    </row>
    <row r="4" spans="1:38" x14ac:dyDescent="0.3">
      <c r="A4" s="5" t="s">
        <v>65</v>
      </c>
      <c r="B4" s="5" t="s">
        <v>72</v>
      </c>
      <c r="C4" s="14">
        <v>29118.332999999999</v>
      </c>
      <c r="D4" s="18">
        <v>16192.5</v>
      </c>
      <c r="E4" s="18">
        <v>0</v>
      </c>
      <c r="F4" s="18">
        <v>0</v>
      </c>
      <c r="G4" s="18">
        <v>0</v>
      </c>
      <c r="H4" s="14">
        <v>4845.2780000000002</v>
      </c>
      <c r="I4" s="18">
        <v>1550</v>
      </c>
      <c r="J4" s="18">
        <v>0</v>
      </c>
      <c r="K4" s="14">
        <v>1049.444</v>
      </c>
      <c r="L4" s="14">
        <v>169.44399999999999</v>
      </c>
      <c r="M4" s="14">
        <v>4831.3890000000001</v>
      </c>
      <c r="N4" s="7" t="s">
        <v>110</v>
      </c>
      <c r="O4" s="14">
        <v>6.3890000000000002</v>
      </c>
      <c r="P4" s="7" t="s">
        <v>110</v>
      </c>
      <c r="Q4" s="14">
        <v>1.667</v>
      </c>
      <c r="R4" s="7" t="s">
        <v>110</v>
      </c>
      <c r="S4" s="7" t="s">
        <v>110</v>
      </c>
      <c r="T4" s="18">
        <v>0</v>
      </c>
      <c r="U4" s="14">
        <v>2750.556</v>
      </c>
      <c r="V4" s="7" t="s">
        <v>110</v>
      </c>
      <c r="W4" s="18">
        <v>0</v>
      </c>
      <c r="X4" s="14">
        <v>2016.3889999999999</v>
      </c>
      <c r="Y4" s="14">
        <v>1699.1669999999999</v>
      </c>
      <c r="Z4" s="18">
        <v>0</v>
      </c>
      <c r="AA4" s="18">
        <v>0</v>
      </c>
      <c r="AB4" s="7" t="s">
        <v>110</v>
      </c>
      <c r="AC4" s="14">
        <v>4823.3329999999996</v>
      </c>
      <c r="AD4" s="14">
        <v>24286.944</v>
      </c>
      <c r="AE4">
        <v>84.897999999999996</v>
      </c>
      <c r="AF4">
        <v>22.454576190234743</v>
      </c>
      <c r="AG4">
        <v>14.738597383400299</v>
      </c>
      <c r="AH4">
        <v>5171370</v>
      </c>
      <c r="AI4">
        <v>47107.95003442459</v>
      </c>
      <c r="AJ4">
        <v>209167606402.31055</v>
      </c>
      <c r="AK4">
        <v>48.222404258502472</v>
      </c>
      <c r="AL4" s="15">
        <v>3148.59</v>
      </c>
    </row>
    <row r="5" spans="1:38" x14ac:dyDescent="0.3">
      <c r="A5" s="5" t="s">
        <v>65</v>
      </c>
      <c r="B5" s="5" t="s">
        <v>73</v>
      </c>
      <c r="C5" s="15">
        <v>30926.667000000001</v>
      </c>
      <c r="D5" s="15">
        <v>17259.444</v>
      </c>
      <c r="E5" s="19">
        <v>0</v>
      </c>
      <c r="F5" s="19">
        <v>0</v>
      </c>
      <c r="G5" s="19">
        <v>0</v>
      </c>
      <c r="H5" s="15">
        <v>5375.5559999999996</v>
      </c>
      <c r="I5" s="15">
        <v>1550.8330000000001</v>
      </c>
      <c r="J5" s="19">
        <v>0</v>
      </c>
      <c r="K5" s="15">
        <v>925.55600000000004</v>
      </c>
      <c r="L5" s="15">
        <v>174.44399999999999</v>
      </c>
      <c r="M5" s="15">
        <v>4904.4440000000004</v>
      </c>
      <c r="N5" s="8" t="s">
        <v>110</v>
      </c>
      <c r="O5" s="15">
        <v>6.3890000000000002</v>
      </c>
      <c r="P5" s="8" t="s">
        <v>110</v>
      </c>
      <c r="Q5" s="15">
        <v>1.667</v>
      </c>
      <c r="R5" s="8" t="s">
        <v>110</v>
      </c>
      <c r="S5" s="8" t="s">
        <v>110</v>
      </c>
      <c r="T5" s="19">
        <v>0</v>
      </c>
      <c r="U5" s="15">
        <v>2667.2220000000002</v>
      </c>
      <c r="V5" s="8" t="s">
        <v>110</v>
      </c>
      <c r="W5" s="19">
        <v>0</v>
      </c>
      <c r="X5" s="15">
        <v>2149.1669999999999</v>
      </c>
      <c r="Y5" s="15">
        <v>1836.3889999999999</v>
      </c>
      <c r="Z5" s="19">
        <v>0</v>
      </c>
      <c r="AA5" s="19">
        <v>0</v>
      </c>
      <c r="AB5" s="8" t="s">
        <v>110</v>
      </c>
      <c r="AC5" s="15">
        <v>4896.3890000000001</v>
      </c>
      <c r="AD5" s="15">
        <v>26022.222000000002</v>
      </c>
      <c r="AE5">
        <v>84.924999999999997</v>
      </c>
      <c r="AF5">
        <v>21.636624112945448</v>
      </c>
      <c r="AG5">
        <v>14.324069572176429</v>
      </c>
      <c r="AH5">
        <v>5188628</v>
      </c>
      <c r="AI5">
        <v>46914.218596017286</v>
      </c>
      <c r="AJ5">
        <v>209002572309.56195</v>
      </c>
      <c r="AK5">
        <v>48.226948328534917</v>
      </c>
      <c r="AL5" s="14">
        <v>3572.27</v>
      </c>
    </row>
    <row r="6" spans="1:38" x14ac:dyDescent="0.3">
      <c r="A6" s="5" t="s">
        <v>65</v>
      </c>
      <c r="B6" s="5" t="s">
        <v>74</v>
      </c>
      <c r="C6" s="14">
        <v>31484.167000000001</v>
      </c>
      <c r="D6" s="14">
        <v>15184.166999999999</v>
      </c>
      <c r="E6" s="18">
        <v>0</v>
      </c>
      <c r="F6" s="18">
        <v>0</v>
      </c>
      <c r="G6" s="18">
        <v>0</v>
      </c>
      <c r="H6" s="14">
        <v>7047.2219999999998</v>
      </c>
      <c r="I6" s="14">
        <v>2061.3890000000001</v>
      </c>
      <c r="J6" s="18">
        <v>0</v>
      </c>
      <c r="K6" s="14">
        <v>1211.6669999999999</v>
      </c>
      <c r="L6" s="14">
        <v>163.333</v>
      </c>
      <c r="M6" s="14">
        <v>4708.6109999999999</v>
      </c>
      <c r="N6" s="7" t="s">
        <v>110</v>
      </c>
      <c r="O6" s="14">
        <v>5.8330000000000002</v>
      </c>
      <c r="P6" s="7" t="s">
        <v>110</v>
      </c>
      <c r="Q6" s="14">
        <v>1.667</v>
      </c>
      <c r="R6" s="7" t="s">
        <v>110</v>
      </c>
      <c r="S6" s="7" t="s">
        <v>110</v>
      </c>
      <c r="T6" s="14">
        <v>13.333</v>
      </c>
      <c r="U6" s="14">
        <v>2463.3330000000001</v>
      </c>
      <c r="V6" s="7" t="s">
        <v>110</v>
      </c>
      <c r="W6" s="18">
        <v>0</v>
      </c>
      <c r="X6" s="14">
        <v>2065.556</v>
      </c>
      <c r="Y6" s="18">
        <v>1690</v>
      </c>
      <c r="Z6" s="18">
        <v>0</v>
      </c>
      <c r="AA6" s="18">
        <v>0</v>
      </c>
      <c r="AB6" s="7" t="s">
        <v>110</v>
      </c>
      <c r="AC6" s="14">
        <v>4687.7780000000002</v>
      </c>
      <c r="AD6" s="14">
        <v>25982.777999999998</v>
      </c>
      <c r="AE6">
        <v>84.951999999999998</v>
      </c>
      <c r="AF6">
        <v>21.615198740012843</v>
      </c>
      <c r="AG6">
        <v>14.434348453123636</v>
      </c>
      <c r="AH6">
        <v>5206180</v>
      </c>
      <c r="AI6">
        <v>49231.643973979146</v>
      </c>
      <c r="AJ6">
        <v>220068623440.60223</v>
      </c>
      <c r="AK6">
        <v>48.274608927210977</v>
      </c>
      <c r="AL6" s="15">
        <v>3421.25</v>
      </c>
    </row>
    <row r="7" spans="1:38" x14ac:dyDescent="0.3">
      <c r="A7" s="5" t="s">
        <v>65</v>
      </c>
      <c r="B7" s="5" t="s">
        <v>75</v>
      </c>
      <c r="C7" s="15">
        <v>33093.610999999997</v>
      </c>
      <c r="D7" s="15">
        <v>15388.888999999999</v>
      </c>
      <c r="E7" s="19">
        <v>0</v>
      </c>
      <c r="F7" s="19">
        <v>0</v>
      </c>
      <c r="G7" s="19">
        <v>0</v>
      </c>
      <c r="H7" s="15">
        <v>8083.8890000000001</v>
      </c>
      <c r="I7" s="15">
        <v>1760.8330000000001</v>
      </c>
      <c r="J7" s="19">
        <v>0</v>
      </c>
      <c r="K7" s="15">
        <v>1148.6110000000001</v>
      </c>
      <c r="L7" s="15">
        <v>158.333</v>
      </c>
      <c r="M7" s="15">
        <v>5211.3890000000001</v>
      </c>
      <c r="N7" s="8" t="s">
        <v>110</v>
      </c>
      <c r="O7" s="15">
        <v>6.3890000000000002</v>
      </c>
      <c r="P7" s="8" t="s">
        <v>110</v>
      </c>
      <c r="Q7" s="15">
        <v>1.667</v>
      </c>
      <c r="R7" s="8" t="s">
        <v>110</v>
      </c>
      <c r="S7" s="8" t="s">
        <v>110</v>
      </c>
      <c r="T7" s="15">
        <v>18.056000000000001</v>
      </c>
      <c r="U7" s="19">
        <v>2692.5</v>
      </c>
      <c r="V7" s="8" t="s">
        <v>110</v>
      </c>
      <c r="W7" s="19">
        <v>0</v>
      </c>
      <c r="X7" s="15">
        <v>2300.8330000000001</v>
      </c>
      <c r="Y7" s="19">
        <v>1882.5</v>
      </c>
      <c r="Z7" s="19">
        <v>0</v>
      </c>
      <c r="AA7" s="19">
        <v>0</v>
      </c>
      <c r="AB7" s="8" t="s">
        <v>110</v>
      </c>
      <c r="AC7" s="15">
        <v>5185.2780000000002</v>
      </c>
      <c r="AD7" s="15">
        <v>27116.111000000001</v>
      </c>
      <c r="AE7">
        <v>84.978999999999999</v>
      </c>
      <c r="AF7">
        <v>22.111493224190809</v>
      </c>
      <c r="AG7">
        <v>14.72973294109639</v>
      </c>
      <c r="AH7">
        <v>5233373</v>
      </c>
      <c r="AI7">
        <v>50463.728984181267</v>
      </c>
      <c r="AJ7">
        <v>226754355589.9776</v>
      </c>
      <c r="AK7">
        <v>48.424523440356062</v>
      </c>
      <c r="AL7" s="14">
        <v>3549.28</v>
      </c>
    </row>
    <row r="8" spans="1:38" x14ac:dyDescent="0.3">
      <c r="A8" s="5" t="s">
        <v>65</v>
      </c>
      <c r="B8" s="5" t="s">
        <v>76</v>
      </c>
      <c r="C8" s="14">
        <v>36571.667000000001</v>
      </c>
      <c r="D8" s="14">
        <v>16221.944</v>
      </c>
      <c r="E8" s="18">
        <v>0</v>
      </c>
      <c r="F8" s="18">
        <v>0</v>
      </c>
      <c r="G8" s="18">
        <v>0</v>
      </c>
      <c r="H8" s="14">
        <v>9506.1110000000008</v>
      </c>
      <c r="I8" s="14">
        <v>2400.8330000000001</v>
      </c>
      <c r="J8" s="18">
        <v>0</v>
      </c>
      <c r="K8" s="14">
        <v>1494.722</v>
      </c>
      <c r="L8" s="14">
        <v>196.38900000000001</v>
      </c>
      <c r="M8" s="14">
        <v>5579.7219999999998</v>
      </c>
      <c r="N8" s="7" t="s">
        <v>110</v>
      </c>
      <c r="O8" s="14">
        <v>4.444</v>
      </c>
      <c r="P8" s="7" t="s">
        <v>110</v>
      </c>
      <c r="Q8" s="14">
        <v>1.667</v>
      </c>
      <c r="R8" s="7" t="s">
        <v>110</v>
      </c>
      <c r="S8" s="7" t="s">
        <v>110</v>
      </c>
      <c r="T8" s="14">
        <v>19.167000000000002</v>
      </c>
      <c r="U8" s="14">
        <v>2934.444</v>
      </c>
      <c r="V8" s="7" t="s">
        <v>110</v>
      </c>
      <c r="W8" s="18">
        <v>0</v>
      </c>
      <c r="X8" s="14">
        <v>2463.8890000000001</v>
      </c>
      <c r="Y8" s="14">
        <v>2015.8330000000001</v>
      </c>
      <c r="Z8" s="18">
        <v>0</v>
      </c>
      <c r="AA8" s="18">
        <v>0</v>
      </c>
      <c r="AB8" s="7" t="s">
        <v>110</v>
      </c>
      <c r="AC8" s="14">
        <v>5554.4440000000004</v>
      </c>
      <c r="AD8" s="14">
        <v>30144.722000000002</v>
      </c>
      <c r="AE8">
        <v>85.006</v>
      </c>
      <c r="AF8">
        <v>22.305822784828756</v>
      </c>
      <c r="AG8">
        <v>14.187950794032</v>
      </c>
      <c r="AH8">
        <v>5263074</v>
      </c>
      <c r="AI8">
        <v>51632.005253268057</v>
      </c>
      <c r="AJ8">
        <v>233320596340.2955</v>
      </c>
      <c r="AK8">
        <v>48.65503428648578</v>
      </c>
      <c r="AL8" s="15">
        <v>4035.52</v>
      </c>
    </row>
    <row r="9" spans="1:38" x14ac:dyDescent="0.3">
      <c r="A9" s="5" t="s">
        <v>65</v>
      </c>
      <c r="B9" s="5" t="s">
        <v>77</v>
      </c>
      <c r="C9" s="15">
        <v>34440.832999999999</v>
      </c>
      <c r="D9" s="15">
        <v>14718.888999999999</v>
      </c>
      <c r="E9" s="19">
        <v>0</v>
      </c>
      <c r="F9" s="19">
        <v>0</v>
      </c>
      <c r="G9" s="19">
        <v>0</v>
      </c>
      <c r="H9" s="15">
        <v>9343.8889999999992</v>
      </c>
      <c r="I9" s="15">
        <v>1714.722</v>
      </c>
      <c r="J9" s="19">
        <v>0</v>
      </c>
      <c r="K9" s="15">
        <v>959.44399999999996</v>
      </c>
      <c r="L9" s="15">
        <v>190.27799999999999</v>
      </c>
      <c r="M9" s="15">
        <v>5711.3890000000001</v>
      </c>
      <c r="N9" s="8" t="s">
        <v>110</v>
      </c>
      <c r="O9" s="15">
        <v>6.944</v>
      </c>
      <c r="P9" s="8" t="s">
        <v>110</v>
      </c>
      <c r="Q9" s="15">
        <v>5.2779999999999996</v>
      </c>
      <c r="R9" s="8" t="s">
        <v>110</v>
      </c>
      <c r="S9" s="8" t="s">
        <v>110</v>
      </c>
      <c r="T9" s="15">
        <v>13.611000000000001</v>
      </c>
      <c r="U9" s="15">
        <v>2868.8890000000001</v>
      </c>
      <c r="V9" s="8" t="s">
        <v>110</v>
      </c>
      <c r="W9" s="19">
        <v>0</v>
      </c>
      <c r="X9" s="15">
        <v>2619.7220000000002</v>
      </c>
      <c r="Y9" s="15">
        <v>2143.3330000000001</v>
      </c>
      <c r="Z9" s="19">
        <v>0</v>
      </c>
      <c r="AA9" s="19">
        <v>0</v>
      </c>
      <c r="AB9" s="8" t="s">
        <v>110</v>
      </c>
      <c r="AC9" s="15">
        <v>5685.5559999999996</v>
      </c>
      <c r="AD9" s="15">
        <v>27920.832999999999</v>
      </c>
      <c r="AE9">
        <v>85.033000000000001</v>
      </c>
      <c r="AF9">
        <v>22.482927488387677</v>
      </c>
      <c r="AG9">
        <v>14.642932805767241</v>
      </c>
      <c r="AH9">
        <v>5284991</v>
      </c>
      <c r="AI9">
        <v>53047.052110396704</v>
      </c>
      <c r="AJ9">
        <v>240713316133.71405</v>
      </c>
      <c r="AK9">
        <v>48.952161331953072</v>
      </c>
      <c r="AL9" s="14">
        <v>3490.29</v>
      </c>
    </row>
    <row r="10" spans="1:38" x14ac:dyDescent="0.3">
      <c r="A10" s="5" t="s">
        <v>65</v>
      </c>
      <c r="B10" s="5" t="s">
        <v>78</v>
      </c>
      <c r="C10" s="14">
        <v>35247.222000000002</v>
      </c>
      <c r="D10" s="14">
        <v>14079.166999999999</v>
      </c>
      <c r="E10" s="18">
        <v>0</v>
      </c>
      <c r="F10" s="18">
        <v>0</v>
      </c>
      <c r="G10" s="18">
        <v>0</v>
      </c>
      <c r="H10" s="14">
        <v>10273.888999999999</v>
      </c>
      <c r="I10" s="14">
        <v>1985.278</v>
      </c>
      <c r="J10" s="18">
        <v>0</v>
      </c>
      <c r="K10" s="18">
        <v>1175</v>
      </c>
      <c r="L10" s="14">
        <v>201.667</v>
      </c>
      <c r="M10" s="14">
        <v>5854.7219999999998</v>
      </c>
      <c r="N10" s="7" t="s">
        <v>110</v>
      </c>
      <c r="O10" s="18">
        <v>7.5</v>
      </c>
      <c r="P10" s="7" t="s">
        <v>110</v>
      </c>
      <c r="Q10" s="14">
        <v>4.444</v>
      </c>
      <c r="R10" s="7" t="s">
        <v>110</v>
      </c>
      <c r="S10" s="7" t="s">
        <v>110</v>
      </c>
      <c r="T10" s="14">
        <v>10.833</v>
      </c>
      <c r="U10" s="14">
        <v>2948.056</v>
      </c>
      <c r="V10" s="7" t="s">
        <v>110</v>
      </c>
      <c r="W10" s="18">
        <v>0</v>
      </c>
      <c r="X10" s="14">
        <v>2668.056</v>
      </c>
      <c r="Y10" s="14">
        <v>2182.7779999999998</v>
      </c>
      <c r="Z10" s="18">
        <v>0</v>
      </c>
      <c r="AA10" s="18">
        <v>0</v>
      </c>
      <c r="AB10" s="7" t="s">
        <v>110</v>
      </c>
      <c r="AC10" s="14">
        <v>5831.9440000000004</v>
      </c>
      <c r="AD10" s="14">
        <v>28521.111000000001</v>
      </c>
      <c r="AE10">
        <v>85.06</v>
      </c>
      <c r="AF10">
        <v>22.34460054202977</v>
      </c>
      <c r="AG10">
        <v>14.538942665886335</v>
      </c>
      <c r="AH10">
        <v>5304219</v>
      </c>
      <c r="AI10">
        <v>54084.31610007686</v>
      </c>
      <c r="AJ10">
        <v>246313036662.65323</v>
      </c>
      <c r="AK10">
        <v>49.277704730534474</v>
      </c>
      <c r="AL10" s="15">
        <v>3410.83</v>
      </c>
    </row>
    <row r="11" spans="1:38" x14ac:dyDescent="0.3">
      <c r="A11" s="5" t="s">
        <v>65</v>
      </c>
      <c r="B11" s="5" t="s">
        <v>79</v>
      </c>
      <c r="C11" s="15">
        <v>34272.777999999998</v>
      </c>
      <c r="D11" s="15">
        <v>12901.111000000001</v>
      </c>
      <c r="E11" s="19">
        <v>0</v>
      </c>
      <c r="F11" s="19">
        <v>0</v>
      </c>
      <c r="G11" s="19">
        <v>0</v>
      </c>
      <c r="H11" s="15">
        <v>10715.556</v>
      </c>
      <c r="I11" s="15">
        <v>1416.944</v>
      </c>
      <c r="J11" s="19">
        <v>0</v>
      </c>
      <c r="K11" s="15">
        <v>703.05600000000004</v>
      </c>
      <c r="L11" s="15">
        <v>213.05600000000001</v>
      </c>
      <c r="M11" s="15">
        <v>6028.3329999999996</v>
      </c>
      <c r="N11" s="8" t="s">
        <v>110</v>
      </c>
      <c r="O11" s="19">
        <v>7.5</v>
      </c>
      <c r="P11" s="8" t="s">
        <v>110</v>
      </c>
      <c r="Q11" s="15">
        <v>6.3890000000000002</v>
      </c>
      <c r="R11" s="8" t="s">
        <v>110</v>
      </c>
      <c r="S11" s="8" t="s">
        <v>110</v>
      </c>
      <c r="T11" s="15">
        <v>10.555999999999999</v>
      </c>
      <c r="U11" s="15">
        <v>2974.444</v>
      </c>
      <c r="V11" s="8" t="s">
        <v>110</v>
      </c>
      <c r="W11" s="19">
        <v>0</v>
      </c>
      <c r="X11" s="15">
        <v>2789.444</v>
      </c>
      <c r="Y11" s="15">
        <v>2282.2220000000002</v>
      </c>
      <c r="Z11" s="19">
        <v>0</v>
      </c>
      <c r="AA11" s="19">
        <v>0</v>
      </c>
      <c r="AB11" s="8" t="s">
        <v>110</v>
      </c>
      <c r="AC11" s="15">
        <v>6003.8890000000001</v>
      </c>
      <c r="AD11" s="15">
        <v>27315.832999999999</v>
      </c>
      <c r="AE11">
        <v>85.085999999999999</v>
      </c>
      <c r="AF11">
        <v>22.654698738992728</v>
      </c>
      <c r="AG11">
        <v>14.263000123202598</v>
      </c>
      <c r="AH11">
        <v>5321799</v>
      </c>
      <c r="AI11">
        <v>55505.199661640654</v>
      </c>
      <c r="AJ11">
        <v>253621896644.37292</v>
      </c>
      <c r="AK11">
        <v>49.618531360497911</v>
      </c>
      <c r="AL11" s="14">
        <v>3202.85</v>
      </c>
    </row>
    <row r="12" spans="1:38" x14ac:dyDescent="0.3">
      <c r="A12" s="5" t="s">
        <v>65</v>
      </c>
      <c r="B12" s="5" t="s">
        <v>80</v>
      </c>
      <c r="C12" s="14">
        <v>33111.944000000003</v>
      </c>
      <c r="D12" s="14">
        <v>10798.333000000001</v>
      </c>
      <c r="E12" s="18">
        <v>0</v>
      </c>
      <c r="F12" s="18">
        <v>0</v>
      </c>
      <c r="G12" s="18">
        <v>0</v>
      </c>
      <c r="H12" s="14">
        <v>11561.111000000001</v>
      </c>
      <c r="I12" s="14">
        <v>1074.722</v>
      </c>
      <c r="J12" s="18">
        <v>0</v>
      </c>
      <c r="K12" s="14">
        <v>373.61099999999999</v>
      </c>
      <c r="L12" s="14">
        <v>145.27799999999999</v>
      </c>
      <c r="M12" s="14">
        <v>6246.9440000000004</v>
      </c>
      <c r="N12" s="7" t="s">
        <v>110</v>
      </c>
      <c r="O12" s="14">
        <v>8.0559999999999992</v>
      </c>
      <c r="P12" s="7" t="s">
        <v>110</v>
      </c>
      <c r="Q12" s="14">
        <v>6.6669999999999998</v>
      </c>
      <c r="R12" s="7" t="s">
        <v>110</v>
      </c>
      <c r="S12" s="7" t="s">
        <v>110</v>
      </c>
      <c r="T12" s="14">
        <v>8.6110000000000007</v>
      </c>
      <c r="U12" s="14">
        <v>3024.7220000000002</v>
      </c>
      <c r="V12" s="7" t="s">
        <v>110</v>
      </c>
      <c r="W12" s="18">
        <v>0</v>
      </c>
      <c r="X12" s="14">
        <v>2937.2220000000002</v>
      </c>
      <c r="Y12" s="14">
        <v>2403.056</v>
      </c>
      <c r="Z12" s="18">
        <v>0</v>
      </c>
      <c r="AA12" s="18">
        <v>0</v>
      </c>
      <c r="AB12" s="7" t="s">
        <v>110</v>
      </c>
      <c r="AC12" s="14">
        <v>6223.6109999999999</v>
      </c>
      <c r="AD12" s="14">
        <v>25837.222000000002</v>
      </c>
      <c r="AE12">
        <v>85.1</v>
      </c>
      <c r="AF12">
        <v>23.679757786621717</v>
      </c>
      <c r="AG12">
        <v>14.157419861547066</v>
      </c>
      <c r="AH12">
        <v>5339616</v>
      </c>
      <c r="AI12">
        <v>57380.113788119612</v>
      </c>
      <c r="AJ12">
        <v>263066798839.5712</v>
      </c>
      <c r="AK12">
        <v>49.964444074967396</v>
      </c>
      <c r="AL12" s="15">
        <v>3112.07</v>
      </c>
    </row>
    <row r="13" spans="1:38" x14ac:dyDescent="0.3">
      <c r="A13" s="5" t="s">
        <v>65</v>
      </c>
      <c r="B13" s="5" t="s">
        <v>81</v>
      </c>
      <c r="C13" s="15">
        <v>35768.332999999999</v>
      </c>
      <c r="D13" s="15">
        <v>11684.444</v>
      </c>
      <c r="E13" s="19">
        <v>0</v>
      </c>
      <c r="F13" s="19">
        <v>0</v>
      </c>
      <c r="G13" s="19">
        <v>0</v>
      </c>
      <c r="H13" s="15">
        <v>12005.278</v>
      </c>
      <c r="I13" s="15">
        <v>1857.222</v>
      </c>
      <c r="J13" s="19">
        <v>0</v>
      </c>
      <c r="K13" s="15">
        <v>1015.833</v>
      </c>
      <c r="L13" s="15">
        <v>171.38900000000001</v>
      </c>
      <c r="M13" s="19">
        <v>6685</v>
      </c>
      <c r="N13" s="8" t="s">
        <v>110</v>
      </c>
      <c r="O13" s="19">
        <v>10</v>
      </c>
      <c r="P13" s="8" t="s">
        <v>110</v>
      </c>
      <c r="Q13" s="19">
        <v>7.5</v>
      </c>
      <c r="R13" s="8" t="s">
        <v>110</v>
      </c>
      <c r="S13" s="8" t="s">
        <v>110</v>
      </c>
      <c r="T13" s="15">
        <v>7.2220000000000004</v>
      </c>
      <c r="U13" s="15">
        <v>3201.6669999999999</v>
      </c>
      <c r="V13" s="8" t="s">
        <v>110</v>
      </c>
      <c r="W13" s="19">
        <v>0</v>
      </c>
      <c r="X13" s="15">
        <v>3140.2779999999998</v>
      </c>
      <c r="Y13" s="15">
        <v>2569.444</v>
      </c>
      <c r="Z13" s="19">
        <v>0</v>
      </c>
      <c r="AA13" s="19">
        <v>0</v>
      </c>
      <c r="AB13" s="8" t="s">
        <v>110</v>
      </c>
      <c r="AC13" s="15">
        <v>6660.2780000000002</v>
      </c>
      <c r="AD13" s="15">
        <v>28116.388999999999</v>
      </c>
      <c r="AE13">
        <v>85.15</v>
      </c>
      <c r="AF13">
        <v>22.897634785322357</v>
      </c>
      <c r="AG13">
        <v>14.037462437581841</v>
      </c>
      <c r="AH13">
        <v>5358783</v>
      </c>
      <c r="AI13">
        <v>57718.059570196143</v>
      </c>
      <c r="AJ13">
        <v>265566018347.45493</v>
      </c>
      <c r="AK13">
        <v>50.289541288520432</v>
      </c>
      <c r="AL13" s="14">
        <v>3494.43</v>
      </c>
    </row>
    <row r="14" spans="1:38" x14ac:dyDescent="0.3">
      <c r="A14" s="5" t="s">
        <v>65</v>
      </c>
      <c r="B14" s="5" t="s">
        <v>82</v>
      </c>
      <c r="C14" s="14">
        <v>35380.277999999998</v>
      </c>
      <c r="D14" s="14">
        <v>10424.722</v>
      </c>
      <c r="E14" s="18">
        <v>0</v>
      </c>
      <c r="F14" s="18">
        <v>0</v>
      </c>
      <c r="G14" s="18">
        <v>0</v>
      </c>
      <c r="H14" s="14">
        <v>12260.278</v>
      </c>
      <c r="I14" s="14">
        <v>1869.444</v>
      </c>
      <c r="J14" s="18">
        <v>0</v>
      </c>
      <c r="K14" s="14">
        <v>1273.6110000000001</v>
      </c>
      <c r="L14" s="14">
        <v>163.05600000000001</v>
      </c>
      <c r="M14" s="14">
        <v>7250.8329999999996</v>
      </c>
      <c r="N14" s="7" t="s">
        <v>110</v>
      </c>
      <c r="O14" s="14">
        <v>11.667</v>
      </c>
      <c r="P14" s="7" t="s">
        <v>110</v>
      </c>
      <c r="Q14" s="14">
        <v>10.278</v>
      </c>
      <c r="R14" s="7" t="s">
        <v>110</v>
      </c>
      <c r="S14" s="7" t="s">
        <v>110</v>
      </c>
      <c r="T14" s="14">
        <v>2.778</v>
      </c>
      <c r="U14" s="14">
        <v>3663.056</v>
      </c>
      <c r="V14" s="7" t="s">
        <v>110</v>
      </c>
      <c r="W14" s="18">
        <v>0</v>
      </c>
      <c r="X14" s="14">
        <v>3265.8330000000001</v>
      </c>
      <c r="Y14" s="14">
        <v>2672.2220000000002</v>
      </c>
      <c r="Z14" s="18">
        <v>0</v>
      </c>
      <c r="AA14" s="18">
        <v>0</v>
      </c>
      <c r="AB14" s="7" t="s">
        <v>110</v>
      </c>
      <c r="AC14" s="14">
        <v>7226.1109999999999</v>
      </c>
      <c r="AD14" s="14">
        <v>27226.667000000001</v>
      </c>
      <c r="AE14">
        <v>85.25</v>
      </c>
      <c r="AF14">
        <v>22.655103407051222</v>
      </c>
      <c r="AG14">
        <v>13.927172723254106</v>
      </c>
      <c r="AH14">
        <v>5375931</v>
      </c>
      <c r="AI14">
        <v>57796.611803407919</v>
      </c>
      <c r="AJ14">
        <v>266778406866.57898</v>
      </c>
      <c r="AK14">
        <v>50.574886493178383</v>
      </c>
      <c r="AL14" s="15">
        <v>3189.34</v>
      </c>
    </row>
    <row r="15" spans="1:38" x14ac:dyDescent="0.3">
      <c r="A15" s="5" t="s">
        <v>65</v>
      </c>
      <c r="B15" s="5" t="s">
        <v>83</v>
      </c>
      <c r="C15" s="15">
        <v>36290.832999999999</v>
      </c>
      <c r="D15" s="19">
        <v>10260</v>
      </c>
      <c r="E15" s="19">
        <v>0</v>
      </c>
      <c r="F15" s="19">
        <v>0</v>
      </c>
      <c r="G15" s="19">
        <v>0</v>
      </c>
      <c r="H15" s="15">
        <v>11607.222</v>
      </c>
      <c r="I15" s="15">
        <v>2251.6669999999999</v>
      </c>
      <c r="J15" s="19">
        <v>0</v>
      </c>
      <c r="K15" s="15">
        <v>1598.056</v>
      </c>
      <c r="L15" s="15">
        <v>96.388999999999996</v>
      </c>
      <c r="M15" s="15">
        <v>8376.3889999999992</v>
      </c>
      <c r="N15" s="8" t="s">
        <v>110</v>
      </c>
      <c r="O15" s="15">
        <v>11.388999999999999</v>
      </c>
      <c r="P15" s="8" t="s">
        <v>110</v>
      </c>
      <c r="Q15" s="15">
        <v>14.167</v>
      </c>
      <c r="R15" s="8" t="s">
        <v>110</v>
      </c>
      <c r="S15" s="8" t="s">
        <v>110</v>
      </c>
      <c r="T15" s="15">
        <v>2.778</v>
      </c>
      <c r="U15" s="15">
        <v>4498.8890000000001</v>
      </c>
      <c r="V15" s="8" t="s">
        <v>110</v>
      </c>
      <c r="W15" s="19">
        <v>0</v>
      </c>
      <c r="X15" s="15">
        <v>3487.2220000000002</v>
      </c>
      <c r="Y15" s="15">
        <v>2853.3330000000001</v>
      </c>
      <c r="Z15" s="19">
        <v>0</v>
      </c>
      <c r="AA15" s="19">
        <v>0</v>
      </c>
      <c r="AB15" s="8" t="s">
        <v>110</v>
      </c>
      <c r="AC15" s="15">
        <v>8348.0560000000005</v>
      </c>
      <c r="AD15" s="15">
        <v>26972.222000000002</v>
      </c>
      <c r="AE15">
        <v>85.36</v>
      </c>
      <c r="AF15">
        <v>22.169532785146842</v>
      </c>
      <c r="AG15">
        <v>13.238299499311864</v>
      </c>
      <c r="AH15">
        <v>5390574</v>
      </c>
      <c r="AI15">
        <v>57893.855747478883</v>
      </c>
      <c r="AJ15">
        <v>267955142394.95648</v>
      </c>
      <c r="AK15">
        <v>50.839800006044143</v>
      </c>
      <c r="AL15" s="14">
        <v>3325.61</v>
      </c>
    </row>
    <row r="16" spans="1:38" x14ac:dyDescent="0.3">
      <c r="A16" s="5" t="s">
        <v>65</v>
      </c>
      <c r="B16" s="5" t="s">
        <v>84</v>
      </c>
      <c r="C16" s="14">
        <v>36205.555999999997</v>
      </c>
      <c r="D16" s="14">
        <v>10110.833000000001</v>
      </c>
      <c r="E16" s="18">
        <v>0</v>
      </c>
      <c r="F16" s="18">
        <v>0</v>
      </c>
      <c r="G16" s="18">
        <v>0</v>
      </c>
      <c r="H16" s="14">
        <v>11295.833000000001</v>
      </c>
      <c r="I16" s="14">
        <v>1726.3889999999999</v>
      </c>
      <c r="J16" s="18">
        <v>0</v>
      </c>
      <c r="K16" s="14">
        <v>1248.056</v>
      </c>
      <c r="L16" s="14">
        <v>69.167000000000002</v>
      </c>
      <c r="M16" s="14">
        <v>9168.8889999999992</v>
      </c>
      <c r="N16" s="7" t="s">
        <v>110</v>
      </c>
      <c r="O16" s="14">
        <v>11.388999999999999</v>
      </c>
      <c r="P16" s="7" t="s">
        <v>110</v>
      </c>
      <c r="Q16" s="14">
        <v>13.888999999999999</v>
      </c>
      <c r="R16" s="7" t="s">
        <v>110</v>
      </c>
      <c r="S16" s="7" t="s">
        <v>110</v>
      </c>
      <c r="T16" s="14">
        <v>3.056</v>
      </c>
      <c r="U16" s="14">
        <v>5121.6670000000004</v>
      </c>
      <c r="V16" s="7" t="s">
        <v>110</v>
      </c>
      <c r="W16" s="18">
        <v>0</v>
      </c>
      <c r="X16" s="14">
        <v>3587.7779999999998</v>
      </c>
      <c r="Y16" s="14">
        <v>2935.2779999999998</v>
      </c>
      <c r="Z16" s="18">
        <v>0</v>
      </c>
      <c r="AA16" s="18">
        <v>0</v>
      </c>
      <c r="AB16" s="7" t="s">
        <v>110</v>
      </c>
      <c r="AC16" s="14">
        <v>9140.5560000000005</v>
      </c>
      <c r="AD16" s="14">
        <v>26068.332999999999</v>
      </c>
      <c r="AE16">
        <v>85.566000000000003</v>
      </c>
      <c r="AF16">
        <v>22.137099473638305</v>
      </c>
      <c r="AG16">
        <v>12.754089705591371</v>
      </c>
      <c r="AH16">
        <v>5404523</v>
      </c>
      <c r="AI16">
        <v>59347.621115011862</v>
      </c>
      <c r="AJ16">
        <v>275394519939.12445</v>
      </c>
      <c r="AK16">
        <v>51.048390905886997</v>
      </c>
      <c r="AL16" s="15">
        <v>3309.22</v>
      </c>
    </row>
    <row r="17" spans="1:38" x14ac:dyDescent="0.3">
      <c r="A17" s="5" t="s">
        <v>65</v>
      </c>
      <c r="B17" s="5" t="s">
        <v>85</v>
      </c>
      <c r="C17" s="15">
        <v>35841.389000000003</v>
      </c>
      <c r="D17" s="15">
        <v>9496.3889999999992</v>
      </c>
      <c r="E17" s="19">
        <v>0</v>
      </c>
      <c r="F17" s="19">
        <v>0</v>
      </c>
      <c r="G17" s="19">
        <v>0</v>
      </c>
      <c r="H17" s="15">
        <v>10938.056</v>
      </c>
      <c r="I17" s="15">
        <v>1695.8330000000001</v>
      </c>
      <c r="J17" s="19">
        <v>0</v>
      </c>
      <c r="K17" s="15">
        <v>1343.8889999999999</v>
      </c>
      <c r="L17" s="15">
        <v>71.667000000000002</v>
      </c>
      <c r="M17" s="15">
        <v>9851.6669999999995</v>
      </c>
      <c r="N17" s="8" t="s">
        <v>110</v>
      </c>
      <c r="O17" s="15">
        <v>23.888999999999999</v>
      </c>
      <c r="P17" s="8" t="s">
        <v>110</v>
      </c>
      <c r="Q17" s="15">
        <v>14.722</v>
      </c>
      <c r="R17" s="8" t="s">
        <v>110</v>
      </c>
      <c r="S17" s="8" t="s">
        <v>110</v>
      </c>
      <c r="T17" s="19">
        <v>2.5</v>
      </c>
      <c r="U17" s="15">
        <v>5671.3890000000001</v>
      </c>
      <c r="V17" s="8" t="s">
        <v>110</v>
      </c>
      <c r="W17" s="19">
        <v>0</v>
      </c>
      <c r="X17" s="15">
        <v>3636.944</v>
      </c>
      <c r="Y17" s="15">
        <v>2975.556</v>
      </c>
      <c r="Z17" s="19">
        <v>0</v>
      </c>
      <c r="AA17" s="19">
        <v>0</v>
      </c>
      <c r="AB17" s="8" t="s">
        <v>110</v>
      </c>
      <c r="AC17" s="15">
        <v>9810.5560000000005</v>
      </c>
      <c r="AD17" s="15">
        <v>25105.832999999999</v>
      </c>
      <c r="AE17">
        <v>85.855999999999995</v>
      </c>
      <c r="AF17">
        <v>22.11186318862644</v>
      </c>
      <c r="AG17">
        <v>12.042907482481301</v>
      </c>
      <c r="AH17">
        <v>5419432</v>
      </c>
      <c r="AI17">
        <v>60580.873498513647</v>
      </c>
      <c r="AJ17">
        <v>281892753356.4823</v>
      </c>
      <c r="AK17">
        <v>51.190554902280795</v>
      </c>
      <c r="AL17" s="14">
        <v>3261.34</v>
      </c>
    </row>
    <row r="18" spans="1:38" x14ac:dyDescent="0.3">
      <c r="A18" s="5" t="s">
        <v>65</v>
      </c>
      <c r="B18" s="5" t="s">
        <v>86</v>
      </c>
      <c r="C18" s="14">
        <v>35661.944000000003</v>
      </c>
      <c r="D18" s="14">
        <v>9568.3330000000005</v>
      </c>
      <c r="E18" s="18">
        <v>0</v>
      </c>
      <c r="F18" s="18">
        <v>0</v>
      </c>
      <c r="G18" s="18">
        <v>0</v>
      </c>
      <c r="H18" s="14">
        <v>10740.556</v>
      </c>
      <c r="I18" s="14">
        <v>1740.556</v>
      </c>
      <c r="J18" s="18">
        <v>0</v>
      </c>
      <c r="K18" s="14">
        <v>1375.8330000000001</v>
      </c>
      <c r="L18" s="14">
        <v>81.667000000000002</v>
      </c>
      <c r="M18" s="14">
        <v>9797.2219999999998</v>
      </c>
      <c r="N18" s="7" t="s">
        <v>110</v>
      </c>
      <c r="O18" s="18">
        <v>40</v>
      </c>
      <c r="P18" s="7" t="s">
        <v>110</v>
      </c>
      <c r="Q18" s="14">
        <v>13.055999999999999</v>
      </c>
      <c r="R18" s="7" t="s">
        <v>110</v>
      </c>
      <c r="S18" s="7" t="s">
        <v>110</v>
      </c>
      <c r="T18" s="14">
        <v>2.222</v>
      </c>
      <c r="U18" s="18">
        <v>5552.5</v>
      </c>
      <c r="V18" s="7" t="s">
        <v>110</v>
      </c>
      <c r="W18" s="18">
        <v>0</v>
      </c>
      <c r="X18" s="14">
        <v>3651.944</v>
      </c>
      <c r="Y18" s="14">
        <v>2988.056</v>
      </c>
      <c r="Z18" s="18">
        <v>0</v>
      </c>
      <c r="AA18" s="18">
        <v>0</v>
      </c>
      <c r="AB18" s="7" t="s">
        <v>110</v>
      </c>
      <c r="AC18" s="14">
        <v>9741.9439999999995</v>
      </c>
      <c r="AD18" s="18">
        <v>25037.5</v>
      </c>
      <c r="AE18">
        <v>86.097999999999999</v>
      </c>
      <c r="AF18">
        <v>22.685531095204944</v>
      </c>
      <c r="AG18">
        <v>12.083346671190128</v>
      </c>
      <c r="AH18">
        <v>5437272</v>
      </c>
      <c r="AI18">
        <v>62686.579770115764</v>
      </c>
      <c r="AJ18">
        <v>292651155607.72955</v>
      </c>
      <c r="AK18">
        <v>51.320867403408712</v>
      </c>
      <c r="AL18" s="15">
        <v>3084.26</v>
      </c>
    </row>
    <row r="19" spans="1:38" x14ac:dyDescent="0.3">
      <c r="A19" s="5" t="s">
        <v>65</v>
      </c>
      <c r="B19" s="5" t="s">
        <v>87</v>
      </c>
      <c r="C19" s="15">
        <v>34809.722000000002</v>
      </c>
      <c r="D19" s="15">
        <v>9145.8330000000005</v>
      </c>
      <c r="E19" s="19">
        <v>0</v>
      </c>
      <c r="F19" s="19">
        <v>0</v>
      </c>
      <c r="G19" s="19">
        <v>0</v>
      </c>
      <c r="H19" s="15">
        <v>9940.8330000000005</v>
      </c>
      <c r="I19" s="15">
        <v>1244.444</v>
      </c>
      <c r="J19" s="19">
        <v>0</v>
      </c>
      <c r="K19" s="19">
        <v>932.5</v>
      </c>
      <c r="L19" s="19">
        <v>15</v>
      </c>
      <c r="M19" s="15">
        <v>10391.666999999999</v>
      </c>
      <c r="N19" s="8" t="s">
        <v>110</v>
      </c>
      <c r="O19" s="19">
        <v>40</v>
      </c>
      <c r="P19" s="8" t="s">
        <v>110</v>
      </c>
      <c r="Q19" s="15">
        <v>16.667000000000002</v>
      </c>
      <c r="R19" s="8" t="s">
        <v>110</v>
      </c>
      <c r="S19" s="8" t="s">
        <v>110</v>
      </c>
      <c r="T19" s="19">
        <v>2.5</v>
      </c>
      <c r="U19" s="15">
        <v>5862.2219999999998</v>
      </c>
      <c r="V19" s="8" t="s">
        <v>110</v>
      </c>
      <c r="W19" s="19">
        <v>0</v>
      </c>
      <c r="X19" s="15">
        <v>3873.6109999999999</v>
      </c>
      <c r="Y19" s="15">
        <v>3169.1669999999999</v>
      </c>
      <c r="Z19" s="19">
        <v>0</v>
      </c>
      <c r="AA19" s="19">
        <v>0</v>
      </c>
      <c r="AB19" s="8" t="s">
        <v>110</v>
      </c>
      <c r="AC19" s="19">
        <v>10332.5</v>
      </c>
      <c r="AD19" s="15">
        <v>23500.277999999998</v>
      </c>
      <c r="AE19">
        <v>86.293000000000006</v>
      </c>
      <c r="AF19">
        <v>22.058308049512405</v>
      </c>
      <c r="AG19">
        <v>11.959289435009424</v>
      </c>
      <c r="AH19">
        <v>5461438</v>
      </c>
      <c r="AI19">
        <v>63025.288841291418</v>
      </c>
      <c r="AJ19">
        <v>295540131107.44751</v>
      </c>
      <c r="AK19">
        <v>51.481885203614638</v>
      </c>
      <c r="AL19" s="14">
        <v>3000.97</v>
      </c>
    </row>
    <row r="20" spans="1:38" x14ac:dyDescent="0.3">
      <c r="A20" s="5" t="s">
        <v>65</v>
      </c>
      <c r="B20" s="5" t="s">
        <v>88</v>
      </c>
      <c r="C20" s="14">
        <v>35758.610999999997</v>
      </c>
      <c r="D20" s="14">
        <v>9163.3330000000005</v>
      </c>
      <c r="E20" s="18">
        <v>0</v>
      </c>
      <c r="F20" s="18">
        <v>0</v>
      </c>
      <c r="G20" s="18">
        <v>0</v>
      </c>
      <c r="H20" s="14">
        <v>10351.944</v>
      </c>
      <c r="I20" s="18">
        <v>1240</v>
      </c>
      <c r="J20" s="18">
        <v>0</v>
      </c>
      <c r="K20" s="14">
        <v>881.94399999999996</v>
      </c>
      <c r="L20" s="14">
        <v>6.944</v>
      </c>
      <c r="M20" s="14">
        <v>10960.556</v>
      </c>
      <c r="N20" s="7" t="s">
        <v>110</v>
      </c>
      <c r="O20" s="14">
        <v>34.722000000000001</v>
      </c>
      <c r="P20" s="7" t="s">
        <v>110</v>
      </c>
      <c r="Q20" s="14">
        <v>18.611000000000001</v>
      </c>
      <c r="R20" s="7" t="s">
        <v>110</v>
      </c>
      <c r="S20" s="7" t="s">
        <v>110</v>
      </c>
      <c r="T20" s="14">
        <v>1.389</v>
      </c>
      <c r="U20" s="18">
        <v>6217.5</v>
      </c>
      <c r="V20" s="7" t="s">
        <v>110</v>
      </c>
      <c r="W20" s="18">
        <v>0</v>
      </c>
      <c r="X20" s="18">
        <v>4007.5</v>
      </c>
      <c r="Y20" s="14">
        <v>3278.6109999999999</v>
      </c>
      <c r="Z20" s="18">
        <v>0</v>
      </c>
      <c r="AA20" s="18">
        <v>0</v>
      </c>
      <c r="AB20" s="7" t="s">
        <v>110</v>
      </c>
      <c r="AC20" s="14">
        <v>10905.833000000001</v>
      </c>
      <c r="AD20" s="14">
        <v>24033.888999999999</v>
      </c>
      <c r="AE20">
        <v>86.486999999999995</v>
      </c>
      <c r="AF20">
        <v>22.608994359785363</v>
      </c>
      <c r="AG20">
        <v>11.808780424469951</v>
      </c>
      <c r="AH20">
        <v>5493621</v>
      </c>
      <c r="AI20">
        <v>62394.683389855913</v>
      </c>
      <c r="AJ20">
        <v>294307201429.91187</v>
      </c>
      <c r="AK20">
        <v>51.749144176880876</v>
      </c>
      <c r="AL20" s="15">
        <v>3019.35</v>
      </c>
    </row>
    <row r="21" spans="1:38" x14ac:dyDescent="0.3">
      <c r="A21" s="5" t="s">
        <v>65</v>
      </c>
      <c r="B21" s="5" t="s">
        <v>89</v>
      </c>
      <c r="C21" s="15">
        <v>36522.777999999998</v>
      </c>
      <c r="D21" s="15">
        <v>9482.7780000000002</v>
      </c>
      <c r="E21" s="19">
        <v>0</v>
      </c>
      <c r="F21" s="19">
        <v>0</v>
      </c>
      <c r="G21" s="19">
        <v>0</v>
      </c>
      <c r="H21" s="15">
        <v>9944.1669999999995</v>
      </c>
      <c r="I21" s="15">
        <v>1636.944</v>
      </c>
      <c r="J21" s="19">
        <v>0</v>
      </c>
      <c r="K21" s="15">
        <v>1093.056</v>
      </c>
      <c r="L21" s="15">
        <v>0.83299999999999996</v>
      </c>
      <c r="M21" s="15">
        <v>11640.556</v>
      </c>
      <c r="N21" s="8" t="s">
        <v>110</v>
      </c>
      <c r="O21" s="15">
        <v>33.610999999999997</v>
      </c>
      <c r="P21" s="8" t="s">
        <v>110</v>
      </c>
      <c r="Q21" s="15">
        <v>29.167000000000002</v>
      </c>
      <c r="R21" s="8" t="s">
        <v>110</v>
      </c>
      <c r="S21" s="8" t="s">
        <v>110</v>
      </c>
      <c r="T21" s="15">
        <v>1.111</v>
      </c>
      <c r="U21" s="15">
        <v>7065.2780000000002</v>
      </c>
      <c r="V21" s="8" t="s">
        <v>110</v>
      </c>
      <c r="W21" s="19">
        <v>0</v>
      </c>
      <c r="X21" s="15">
        <v>3778.3330000000001</v>
      </c>
      <c r="Y21" s="15">
        <v>3091.3890000000001</v>
      </c>
      <c r="Z21" s="19">
        <v>0</v>
      </c>
      <c r="AA21" s="15">
        <v>5.556</v>
      </c>
      <c r="AB21" s="8" t="s">
        <v>110</v>
      </c>
      <c r="AC21" s="15">
        <v>11576.666999999999</v>
      </c>
      <c r="AD21" s="15">
        <v>24155.277999999998</v>
      </c>
      <c r="AE21">
        <v>86.653999999999996</v>
      </c>
      <c r="AF21">
        <v>19.845960167191482</v>
      </c>
      <c r="AG21">
        <v>11.160832778698232</v>
      </c>
      <c r="AH21">
        <v>5523095</v>
      </c>
      <c r="AI21">
        <v>58974.46713961332</v>
      </c>
      <c r="AJ21">
        <v>279666951279.328</v>
      </c>
      <c r="AK21">
        <v>52.189026376221989</v>
      </c>
      <c r="AL21" s="14">
        <v>3230.76</v>
      </c>
    </row>
    <row r="22" spans="1:38" x14ac:dyDescent="0.3">
      <c r="A22" s="5" t="s">
        <v>65</v>
      </c>
      <c r="B22" s="5" t="s">
        <v>90</v>
      </c>
      <c r="C22" s="14">
        <v>41777.173999999999</v>
      </c>
      <c r="D22" s="14">
        <v>10093.888999999999</v>
      </c>
      <c r="E22" s="18">
        <v>0</v>
      </c>
      <c r="F22" s="18">
        <v>0</v>
      </c>
      <c r="G22" s="18">
        <v>0</v>
      </c>
      <c r="H22" s="14">
        <v>12456.666999999999</v>
      </c>
      <c r="I22" s="14">
        <v>1285.556</v>
      </c>
      <c r="J22" s="18">
        <v>0</v>
      </c>
      <c r="K22" s="14">
        <v>433.05599999999998</v>
      </c>
      <c r="L22" s="14">
        <v>0.55600000000000005</v>
      </c>
      <c r="M22" s="14">
        <v>14259.513999999999</v>
      </c>
      <c r="N22" s="7" t="s">
        <v>110</v>
      </c>
      <c r="O22" s="14">
        <v>29.443999999999999</v>
      </c>
      <c r="P22" s="7" t="s">
        <v>110</v>
      </c>
      <c r="Q22" s="14">
        <v>39.722000000000001</v>
      </c>
      <c r="R22" s="7" t="s">
        <v>110</v>
      </c>
      <c r="S22" s="7" t="s">
        <v>110</v>
      </c>
      <c r="T22" s="14">
        <v>0.11799999999999999</v>
      </c>
      <c r="U22" s="14">
        <v>9788.3709999999992</v>
      </c>
      <c r="V22" s="7" t="s">
        <v>110</v>
      </c>
      <c r="W22" s="18">
        <v>0</v>
      </c>
      <c r="X22" s="14">
        <v>3607.9319999999998</v>
      </c>
      <c r="Y22" s="14">
        <v>2951.944</v>
      </c>
      <c r="Z22" s="18">
        <v>0</v>
      </c>
      <c r="AA22" s="14">
        <v>30.556000000000001</v>
      </c>
      <c r="AB22" s="7" t="s">
        <v>110</v>
      </c>
      <c r="AC22" s="14">
        <v>14190.228999999999</v>
      </c>
      <c r="AD22" s="14">
        <v>26788.056</v>
      </c>
      <c r="AE22">
        <v>86.795000000000002</v>
      </c>
      <c r="AF22">
        <v>19.367935464412135</v>
      </c>
      <c r="AG22">
        <v>10.876772692964657</v>
      </c>
      <c r="AH22">
        <v>5547683</v>
      </c>
      <c r="AI22">
        <v>59642.452866345382</v>
      </c>
      <c r="AJ22">
        <v>284093791119.24023</v>
      </c>
      <c r="AK22">
        <v>52.787511911384811</v>
      </c>
      <c r="AL22" s="15">
        <v>3982.16</v>
      </c>
    </row>
    <row r="23" spans="1:38" x14ac:dyDescent="0.3">
      <c r="A23" s="5" t="s">
        <v>65</v>
      </c>
      <c r="B23" s="5" t="s">
        <v>91</v>
      </c>
      <c r="C23" s="15">
        <v>36785.057999999997</v>
      </c>
      <c r="D23" s="15">
        <v>8626.9439999999995</v>
      </c>
      <c r="E23" s="19">
        <v>0</v>
      </c>
      <c r="F23" s="19">
        <v>0</v>
      </c>
      <c r="G23" s="19">
        <v>0</v>
      </c>
      <c r="H23" s="15">
        <v>9673.6110000000008</v>
      </c>
      <c r="I23" s="15">
        <v>683.88900000000001</v>
      </c>
      <c r="J23" s="19">
        <v>0</v>
      </c>
      <c r="K23" s="19">
        <v>210</v>
      </c>
      <c r="L23" s="15">
        <v>1.111</v>
      </c>
      <c r="M23" s="15">
        <v>13974.441000000001</v>
      </c>
      <c r="N23" s="8" t="s">
        <v>110</v>
      </c>
      <c r="O23" s="15">
        <v>23.056000000000001</v>
      </c>
      <c r="P23" s="8" t="s">
        <v>110</v>
      </c>
      <c r="Q23" s="15">
        <v>60.277999999999999</v>
      </c>
      <c r="R23" s="8" t="s">
        <v>110</v>
      </c>
      <c r="S23" s="8" t="s">
        <v>110</v>
      </c>
      <c r="T23" s="15">
        <v>2.0910000000000002</v>
      </c>
      <c r="U23" s="15">
        <v>9694.027</v>
      </c>
      <c r="V23" s="8" t="s">
        <v>110</v>
      </c>
      <c r="W23" s="19">
        <v>0</v>
      </c>
      <c r="X23" s="15">
        <v>3676.4270000000001</v>
      </c>
      <c r="Y23" s="15">
        <v>3007.9859999999999</v>
      </c>
      <c r="Z23" s="19">
        <v>0</v>
      </c>
      <c r="AA23" s="19">
        <v>65</v>
      </c>
      <c r="AB23" s="8" t="s">
        <v>110</v>
      </c>
      <c r="AC23" s="15">
        <v>13889.016</v>
      </c>
      <c r="AD23" s="19">
        <v>21992.43</v>
      </c>
      <c r="AE23">
        <v>86.956999999999994</v>
      </c>
      <c r="AF23">
        <v>19.845923793888353</v>
      </c>
      <c r="AG23">
        <v>10.97084350500419</v>
      </c>
      <c r="AH23">
        <v>5570572</v>
      </c>
      <c r="AI23">
        <v>60175.970366353278</v>
      </c>
      <c r="AJ23">
        <v>287817703270.26099</v>
      </c>
      <c r="AK23">
        <v>53.517631078032124</v>
      </c>
      <c r="AL23" s="14">
        <v>3148.45</v>
      </c>
    </row>
    <row r="24" spans="1:38" x14ac:dyDescent="0.3">
      <c r="A24" s="5" t="s">
        <v>65</v>
      </c>
      <c r="B24" s="5" t="s">
        <v>92</v>
      </c>
      <c r="C24" s="14">
        <v>37755.644</v>
      </c>
      <c r="D24" s="14">
        <v>8868.0560000000005</v>
      </c>
      <c r="E24" s="18">
        <v>0</v>
      </c>
      <c r="F24" s="18">
        <v>0</v>
      </c>
      <c r="G24" s="18">
        <v>0</v>
      </c>
      <c r="H24" s="14">
        <v>9059.1669999999995</v>
      </c>
      <c r="I24" s="18">
        <v>660</v>
      </c>
      <c r="J24" s="18">
        <v>0</v>
      </c>
      <c r="K24" s="14">
        <v>207.77799999999999</v>
      </c>
      <c r="L24" s="14">
        <v>0.27800000000000002</v>
      </c>
      <c r="M24" s="14">
        <v>15323.873</v>
      </c>
      <c r="N24" s="7" t="s">
        <v>110</v>
      </c>
      <c r="O24" s="18">
        <v>40</v>
      </c>
      <c r="P24" s="7" t="s">
        <v>110</v>
      </c>
      <c r="Q24" s="14">
        <v>95.832999999999998</v>
      </c>
      <c r="R24" s="7" t="s">
        <v>110</v>
      </c>
      <c r="S24" s="7" t="s">
        <v>110</v>
      </c>
      <c r="T24" s="14">
        <v>6.2539999999999996</v>
      </c>
      <c r="U24" s="14">
        <v>10895.516</v>
      </c>
      <c r="V24" s="7" t="s">
        <v>110</v>
      </c>
      <c r="W24" s="18">
        <v>0</v>
      </c>
      <c r="X24" s="14">
        <v>3649.8029999999999</v>
      </c>
      <c r="Y24" s="14">
        <v>2986.203</v>
      </c>
      <c r="Z24" s="18">
        <v>0</v>
      </c>
      <c r="AA24" s="14">
        <v>174.167</v>
      </c>
      <c r="AB24" s="7" t="s">
        <v>110</v>
      </c>
      <c r="AC24" s="14">
        <v>15181.785</v>
      </c>
      <c r="AD24" s="14">
        <v>21573.424999999999</v>
      </c>
      <c r="AE24">
        <v>87.141999999999996</v>
      </c>
      <c r="AF24">
        <v>19.850642154579358</v>
      </c>
      <c r="AG24">
        <v>11.208563455151996</v>
      </c>
      <c r="AH24">
        <v>5591572</v>
      </c>
      <c r="AI24">
        <v>59946.713674005208</v>
      </c>
      <c r="AJ24">
        <v>287802068095.36371</v>
      </c>
      <c r="AK24">
        <v>54.236929545964848</v>
      </c>
      <c r="AL24" s="15">
        <v>3424.15</v>
      </c>
    </row>
    <row r="25" spans="1:38" x14ac:dyDescent="0.3">
      <c r="A25" s="5" t="s">
        <v>65</v>
      </c>
      <c r="B25" s="5" t="s">
        <v>93</v>
      </c>
      <c r="C25" s="15">
        <v>37527.046999999999</v>
      </c>
      <c r="D25" s="15">
        <v>8982.2219999999998</v>
      </c>
      <c r="E25" s="19">
        <v>0</v>
      </c>
      <c r="F25" s="19">
        <v>0</v>
      </c>
      <c r="G25" s="19">
        <v>0</v>
      </c>
      <c r="H25" s="15">
        <v>8332.2219999999998</v>
      </c>
      <c r="I25" s="15">
        <v>573.33299999999997</v>
      </c>
      <c r="J25" s="19">
        <v>0</v>
      </c>
      <c r="K25" s="15">
        <v>156.38900000000001</v>
      </c>
      <c r="L25" s="15">
        <v>0.83299999999999996</v>
      </c>
      <c r="M25" s="15">
        <v>15882.482</v>
      </c>
      <c r="N25" s="8" t="s">
        <v>110</v>
      </c>
      <c r="O25" s="15">
        <v>31.667000000000002</v>
      </c>
      <c r="P25" s="8" t="s">
        <v>110</v>
      </c>
      <c r="Q25" s="15">
        <v>131.94399999999999</v>
      </c>
      <c r="R25" s="8" t="s">
        <v>110</v>
      </c>
      <c r="S25" s="8" t="s">
        <v>110</v>
      </c>
      <c r="T25" s="15">
        <v>19.791</v>
      </c>
      <c r="U25" s="19">
        <v>11473.56</v>
      </c>
      <c r="V25" s="8" t="s">
        <v>110</v>
      </c>
      <c r="W25" s="19">
        <v>0</v>
      </c>
      <c r="X25" s="15">
        <v>3649.087</v>
      </c>
      <c r="Y25" s="15">
        <v>2985.6170000000002</v>
      </c>
      <c r="Z25" s="19">
        <v>0</v>
      </c>
      <c r="AA25" s="15">
        <v>135.55600000000001</v>
      </c>
      <c r="AB25" s="8" t="s">
        <v>110</v>
      </c>
      <c r="AC25" s="19">
        <v>15699.08</v>
      </c>
      <c r="AD25" s="15">
        <v>20873.395</v>
      </c>
      <c r="AE25">
        <v>87.292000000000002</v>
      </c>
      <c r="AF25">
        <v>19.734359858156004</v>
      </c>
      <c r="AG25">
        <v>11.799853708951916</v>
      </c>
      <c r="AH25">
        <v>5614932</v>
      </c>
      <c r="AI25">
        <v>60528.703914718251</v>
      </c>
      <c r="AJ25">
        <v>291810211144.33691</v>
      </c>
      <c r="AK25">
        <v>54.757677961771222</v>
      </c>
      <c r="AL25" s="14">
        <v>3396.28</v>
      </c>
    </row>
    <row r="26" spans="1:38" x14ac:dyDescent="0.3">
      <c r="A26" s="5" t="s">
        <v>65</v>
      </c>
      <c r="B26" s="5" t="s">
        <v>94</v>
      </c>
      <c r="C26" s="14">
        <v>34147.894</v>
      </c>
      <c r="D26" s="14">
        <v>6846.6670000000004</v>
      </c>
      <c r="E26" s="18">
        <v>0</v>
      </c>
      <c r="F26" s="18">
        <v>0</v>
      </c>
      <c r="G26" s="18">
        <v>0</v>
      </c>
      <c r="H26" s="14">
        <v>6512.5259999999998</v>
      </c>
      <c r="I26" s="14">
        <v>320.55599999999998</v>
      </c>
      <c r="J26" s="18">
        <v>0</v>
      </c>
      <c r="K26" s="14">
        <v>115.556</v>
      </c>
      <c r="L26" s="14">
        <v>1.111</v>
      </c>
      <c r="M26" s="14">
        <v>16384.364000000001</v>
      </c>
      <c r="N26" s="7" t="s">
        <v>110</v>
      </c>
      <c r="O26" s="14">
        <v>23.056000000000001</v>
      </c>
      <c r="P26" s="7" t="s">
        <v>110</v>
      </c>
      <c r="Q26" s="14">
        <v>204.44399999999999</v>
      </c>
      <c r="R26" s="7" t="s">
        <v>110</v>
      </c>
      <c r="S26" s="7" t="s">
        <v>110</v>
      </c>
      <c r="T26" s="14">
        <v>6.3890000000000002</v>
      </c>
      <c r="U26" s="14">
        <v>11586.428</v>
      </c>
      <c r="V26" s="7" t="s">
        <v>110</v>
      </c>
      <c r="W26" s="18">
        <v>0</v>
      </c>
      <c r="X26" s="14">
        <v>3868.8589999999999</v>
      </c>
      <c r="Y26" s="14">
        <v>3165.431</v>
      </c>
      <c r="Z26" s="18">
        <v>0</v>
      </c>
      <c r="AA26" s="14">
        <v>106.944</v>
      </c>
      <c r="AB26" s="7" t="s">
        <v>110</v>
      </c>
      <c r="AC26" s="14">
        <v>16168.999</v>
      </c>
      <c r="AD26" s="14">
        <v>16826.655999999999</v>
      </c>
      <c r="AE26">
        <v>87.41</v>
      </c>
      <c r="AF26">
        <v>19.40444793379779</v>
      </c>
      <c r="AG26">
        <v>11.829390530436577</v>
      </c>
      <c r="AH26">
        <v>5643475</v>
      </c>
      <c r="AI26">
        <v>60992.212220474466</v>
      </c>
      <c r="AJ26">
        <v>295539545041.06769</v>
      </c>
      <c r="AK26">
        <v>55.099423764578681</v>
      </c>
      <c r="AL26" s="15">
        <v>2834.98</v>
      </c>
    </row>
    <row r="27" spans="1:38" x14ac:dyDescent="0.3">
      <c r="A27" s="5" t="s">
        <v>65</v>
      </c>
      <c r="B27" s="5" t="s">
        <v>95</v>
      </c>
      <c r="C27" s="15">
        <v>36102.112999999998</v>
      </c>
      <c r="D27" s="15">
        <v>7236.1139999999996</v>
      </c>
      <c r="E27" s="19">
        <v>0</v>
      </c>
      <c r="F27" s="19">
        <v>0</v>
      </c>
      <c r="G27" s="19">
        <v>0</v>
      </c>
      <c r="H27" s="15">
        <v>6640.3379999999997</v>
      </c>
      <c r="I27" s="15">
        <v>355.82100000000003</v>
      </c>
      <c r="J27" s="19">
        <v>0</v>
      </c>
      <c r="K27" s="15">
        <v>146.334</v>
      </c>
      <c r="L27" s="15">
        <v>1.0529999999999999</v>
      </c>
      <c r="M27" s="15">
        <v>17313.564999999999</v>
      </c>
      <c r="N27" s="8" t="s">
        <v>110</v>
      </c>
      <c r="O27" s="15">
        <v>19.465</v>
      </c>
      <c r="P27" s="8" t="s">
        <v>110</v>
      </c>
      <c r="Q27" s="15">
        <v>265.55599999999998</v>
      </c>
      <c r="R27" s="8" t="s">
        <v>110</v>
      </c>
      <c r="S27" s="8" t="s">
        <v>110</v>
      </c>
      <c r="T27" s="15">
        <v>14.037000000000001</v>
      </c>
      <c r="U27" s="15">
        <v>12181.803</v>
      </c>
      <c r="V27" s="8" t="s">
        <v>110</v>
      </c>
      <c r="W27" s="19">
        <v>0</v>
      </c>
      <c r="X27" s="15">
        <v>4157.2759999999998</v>
      </c>
      <c r="Y27" s="15">
        <v>3401.4079999999999</v>
      </c>
      <c r="Z27" s="19">
        <v>0</v>
      </c>
      <c r="AA27" s="15">
        <v>286.09300000000002</v>
      </c>
      <c r="AB27" s="8" t="s">
        <v>110</v>
      </c>
      <c r="AC27" s="15">
        <v>17070.196</v>
      </c>
      <c r="AD27" s="15">
        <v>17577.991999999998</v>
      </c>
      <c r="AE27">
        <v>87.525999999999996</v>
      </c>
      <c r="AF27">
        <v>19.564442851108531</v>
      </c>
      <c r="AG27">
        <v>12.484534308925014</v>
      </c>
      <c r="AH27">
        <v>5683483</v>
      </c>
      <c r="AI27">
        <v>61837.360777919748</v>
      </c>
      <c r="AJ27">
        <v>301758922337.63733</v>
      </c>
      <c r="AK27">
        <v>55.326865164617999</v>
      </c>
      <c r="AL27" s="14">
        <v>3114.15</v>
      </c>
    </row>
    <row r="28" spans="1:38" x14ac:dyDescent="0.3">
      <c r="A28" s="5" t="s">
        <v>65</v>
      </c>
      <c r="B28" s="5" t="s">
        <v>96</v>
      </c>
      <c r="C28" s="14">
        <v>37459.796000000002</v>
      </c>
      <c r="D28" s="14">
        <v>6921.3209999999999</v>
      </c>
      <c r="E28" s="18">
        <v>0</v>
      </c>
      <c r="F28" s="18">
        <v>0</v>
      </c>
      <c r="G28" s="18">
        <v>0</v>
      </c>
      <c r="H28" s="14">
        <v>7269.3029999999999</v>
      </c>
      <c r="I28" s="14">
        <v>382.71100000000001</v>
      </c>
      <c r="J28" s="18">
        <v>0</v>
      </c>
      <c r="K28" s="14">
        <v>155.84700000000001</v>
      </c>
      <c r="L28" s="18">
        <v>0.31</v>
      </c>
      <c r="M28" s="14">
        <v>18344.371999999999</v>
      </c>
      <c r="N28" s="7" t="s">
        <v>110</v>
      </c>
      <c r="O28" s="14">
        <v>31.236000000000001</v>
      </c>
      <c r="P28" s="7" t="s">
        <v>110</v>
      </c>
      <c r="Q28" s="14">
        <v>386.66300000000001</v>
      </c>
      <c r="R28" s="7" t="s">
        <v>110</v>
      </c>
      <c r="S28" s="7" t="s">
        <v>110</v>
      </c>
      <c r="T28" s="14">
        <v>13.840999999999999</v>
      </c>
      <c r="U28" s="14">
        <v>13193.092000000001</v>
      </c>
      <c r="V28" s="7" t="s">
        <v>110</v>
      </c>
      <c r="W28" s="18">
        <v>0</v>
      </c>
      <c r="X28" s="14">
        <v>4142.5110000000004</v>
      </c>
      <c r="Y28" s="14">
        <v>3389.3270000000002</v>
      </c>
      <c r="Z28" s="18">
        <v>0</v>
      </c>
      <c r="AA28" s="14">
        <v>192.452</v>
      </c>
      <c r="AB28" s="7" t="s">
        <v>110</v>
      </c>
      <c r="AC28" s="14">
        <v>18095.244999999999</v>
      </c>
      <c r="AD28" s="14">
        <v>17780.047999999999</v>
      </c>
      <c r="AE28">
        <v>87.641999999999996</v>
      </c>
      <c r="AF28">
        <v>20.231962931996581</v>
      </c>
      <c r="AG28">
        <v>12.940169210979125</v>
      </c>
      <c r="AH28">
        <v>5728010</v>
      </c>
      <c r="AI28">
        <v>63242.182868089534</v>
      </c>
      <c r="AJ28">
        <v>311032111245.33496</v>
      </c>
      <c r="AK28">
        <v>55.563165922166412</v>
      </c>
      <c r="AL28" s="15">
        <v>3141.46</v>
      </c>
    </row>
    <row r="29" spans="1:38" x14ac:dyDescent="0.3">
      <c r="A29" s="5" t="s">
        <v>65</v>
      </c>
      <c r="B29" s="5" t="s">
        <v>97</v>
      </c>
      <c r="C29" s="15">
        <v>37645.947</v>
      </c>
      <c r="D29" s="15">
        <v>5339.6459999999997</v>
      </c>
      <c r="E29" s="19">
        <v>0</v>
      </c>
      <c r="F29" s="19">
        <v>0</v>
      </c>
      <c r="G29" s="19">
        <v>0</v>
      </c>
      <c r="H29" s="15">
        <v>6046.2160000000003</v>
      </c>
      <c r="I29" s="15">
        <v>340.81700000000001</v>
      </c>
      <c r="J29" s="19">
        <v>0</v>
      </c>
      <c r="K29" s="15">
        <v>125.59399999999999</v>
      </c>
      <c r="L29" s="15">
        <v>0.311</v>
      </c>
      <c r="M29" s="15">
        <v>21119.696</v>
      </c>
      <c r="N29" s="8" t="s">
        <v>110</v>
      </c>
      <c r="O29" s="15">
        <v>21.177</v>
      </c>
      <c r="P29" s="8" t="s">
        <v>110</v>
      </c>
      <c r="Q29" s="15">
        <v>481.25099999999998</v>
      </c>
      <c r="R29" s="8" t="s">
        <v>110</v>
      </c>
      <c r="S29" s="8" t="s">
        <v>110</v>
      </c>
      <c r="T29" s="15">
        <v>25.922000000000001</v>
      </c>
      <c r="U29" s="15">
        <v>15732.714</v>
      </c>
      <c r="V29" s="8" t="s">
        <v>110</v>
      </c>
      <c r="W29" s="19">
        <v>0</v>
      </c>
      <c r="X29" s="15">
        <v>4257.6059999999998</v>
      </c>
      <c r="Y29" s="15">
        <v>3483.4960000000001</v>
      </c>
      <c r="Z29" s="19">
        <v>0</v>
      </c>
      <c r="AA29" s="15">
        <v>267.78100000000001</v>
      </c>
      <c r="AB29" s="8" t="s">
        <v>110</v>
      </c>
      <c r="AC29" s="15">
        <v>20849.334999999999</v>
      </c>
      <c r="AD29" s="15">
        <v>14952.188</v>
      </c>
      <c r="AE29">
        <v>87.757000000000005</v>
      </c>
      <c r="AF29">
        <v>20.423625228471142</v>
      </c>
      <c r="AG29">
        <v>13.014548384117514</v>
      </c>
      <c r="AH29">
        <v>5764980</v>
      </c>
      <c r="AI29">
        <v>64757.206691309191</v>
      </c>
      <c r="AJ29">
        <v>320538736946.8797</v>
      </c>
      <c r="AK29">
        <v>55.889816208919576</v>
      </c>
      <c r="AL29" s="14">
        <v>3112.11</v>
      </c>
    </row>
    <row r="30" spans="1:38" x14ac:dyDescent="0.3">
      <c r="A30" s="5" t="s">
        <v>65</v>
      </c>
      <c r="B30" s="5" t="s">
        <v>98</v>
      </c>
      <c r="C30" s="14">
        <v>37431.006000000001</v>
      </c>
      <c r="D30" s="18">
        <v>4585.75</v>
      </c>
      <c r="E30" s="18">
        <v>0</v>
      </c>
      <c r="F30" s="18">
        <v>0</v>
      </c>
      <c r="G30" s="18">
        <v>0</v>
      </c>
      <c r="H30" s="14">
        <v>6130.0159999999996</v>
      </c>
      <c r="I30" s="14">
        <v>358.36799999999999</v>
      </c>
      <c r="J30" s="18">
        <v>0</v>
      </c>
      <c r="K30" s="14">
        <v>97.242999999999995</v>
      </c>
      <c r="L30" s="14">
        <v>0.29399999999999998</v>
      </c>
      <c r="M30" s="14">
        <v>21404.934000000001</v>
      </c>
      <c r="N30" s="7" t="s">
        <v>110</v>
      </c>
      <c r="O30" s="14">
        <v>15.292999999999999</v>
      </c>
      <c r="P30" s="7" t="s">
        <v>110</v>
      </c>
      <c r="Q30" s="14">
        <v>599.28800000000001</v>
      </c>
      <c r="R30" s="7" t="s">
        <v>110</v>
      </c>
      <c r="S30" s="7" t="s">
        <v>110</v>
      </c>
      <c r="T30" s="14">
        <v>31.254999999999999</v>
      </c>
      <c r="U30" s="18">
        <v>15857.01</v>
      </c>
      <c r="V30" s="7" t="s">
        <v>110</v>
      </c>
      <c r="W30" s="18">
        <v>0</v>
      </c>
      <c r="X30" s="14">
        <v>4303.6149999999998</v>
      </c>
      <c r="Y30" s="14">
        <v>3521.1390000000001</v>
      </c>
      <c r="Z30" s="18">
        <v>0</v>
      </c>
      <c r="AA30" s="14">
        <v>299.10399999999998</v>
      </c>
      <c r="AB30" s="7" t="s">
        <v>110</v>
      </c>
      <c r="AC30" s="14">
        <v>21122.674999999999</v>
      </c>
      <c r="AD30" s="14">
        <v>14231.696</v>
      </c>
      <c r="AE30">
        <v>87.873999999999995</v>
      </c>
      <c r="AF30">
        <v>20.575563628127309</v>
      </c>
      <c r="AG30">
        <v>13.004327549494477</v>
      </c>
      <c r="AH30">
        <v>5793636</v>
      </c>
      <c r="AI30">
        <v>65635.441338663353</v>
      </c>
      <c r="AJ30">
        <v>326500781458.7641</v>
      </c>
      <c r="AK30">
        <v>56.231462527845807</v>
      </c>
      <c r="AL30" s="15">
        <v>3048.54</v>
      </c>
    </row>
    <row r="31" spans="1:38" x14ac:dyDescent="0.3">
      <c r="A31" s="5" t="s">
        <v>65</v>
      </c>
      <c r="B31" s="5" t="s">
        <v>99</v>
      </c>
      <c r="C31" s="15">
        <v>36656.574999999997</v>
      </c>
      <c r="D31" s="15">
        <v>3525.2640000000001</v>
      </c>
      <c r="E31" s="19">
        <v>0</v>
      </c>
      <c r="F31" s="19">
        <v>0</v>
      </c>
      <c r="G31" s="19">
        <v>0</v>
      </c>
      <c r="H31" s="15">
        <v>5200.9970000000003</v>
      </c>
      <c r="I31" s="15">
        <v>302.17200000000003</v>
      </c>
      <c r="J31" s="19">
        <v>0</v>
      </c>
      <c r="K31" s="15">
        <v>99.153999999999996</v>
      </c>
      <c r="L31" s="15">
        <v>0.13200000000000001</v>
      </c>
      <c r="M31" s="15">
        <v>22363.823</v>
      </c>
      <c r="N31" s="8" t="s">
        <v>110</v>
      </c>
      <c r="O31" s="15">
        <v>9.5139999999999993</v>
      </c>
      <c r="P31" s="8" t="s">
        <v>110</v>
      </c>
      <c r="Q31" s="15">
        <v>651.90700000000004</v>
      </c>
      <c r="R31" s="8" t="s">
        <v>110</v>
      </c>
      <c r="S31" s="8" t="s">
        <v>110</v>
      </c>
      <c r="T31" s="15">
        <v>91.632000000000005</v>
      </c>
      <c r="U31" s="15">
        <v>16538.715</v>
      </c>
      <c r="V31" s="8" t="s">
        <v>110</v>
      </c>
      <c r="W31" s="19">
        <v>0</v>
      </c>
      <c r="X31" s="15">
        <v>4479.491</v>
      </c>
      <c r="Y31" s="15">
        <v>3665.038</v>
      </c>
      <c r="Z31" s="19">
        <v>0</v>
      </c>
      <c r="AA31" s="15">
        <v>384.03699999999998</v>
      </c>
      <c r="AB31" s="8" t="s">
        <v>110</v>
      </c>
      <c r="AC31" s="15">
        <v>22043.351999999999</v>
      </c>
      <c r="AD31" s="15">
        <v>12260.888999999999</v>
      </c>
      <c r="AE31">
        <v>87.994</v>
      </c>
      <c r="AF31">
        <v>20.640220052755414</v>
      </c>
      <c r="AG31">
        <v>13.402427865920185</v>
      </c>
      <c r="AH31">
        <v>5814422</v>
      </c>
      <c r="AI31">
        <v>66520.070866780312</v>
      </c>
      <c r="AJ31">
        <v>332088518914.50958</v>
      </c>
      <c r="AK31">
        <v>56.599964340676891</v>
      </c>
      <c r="AL31" s="20">
        <v>3026.8</v>
      </c>
    </row>
    <row r="32" spans="1:38" x14ac:dyDescent="0.3">
      <c r="A32" s="5" t="s">
        <v>65</v>
      </c>
      <c r="B32" s="5" t="s">
        <v>100</v>
      </c>
      <c r="C32" s="14">
        <v>35662.608999999997</v>
      </c>
      <c r="D32" s="18">
        <v>2023.31</v>
      </c>
      <c r="E32" s="18">
        <v>0</v>
      </c>
      <c r="F32" s="18">
        <v>0</v>
      </c>
      <c r="G32" s="18">
        <v>0</v>
      </c>
      <c r="H32" s="14">
        <v>3942.9609999999998</v>
      </c>
      <c r="I32" s="14">
        <v>252.16900000000001</v>
      </c>
      <c r="J32" s="18">
        <v>0</v>
      </c>
      <c r="K32" s="14">
        <v>82.867000000000004</v>
      </c>
      <c r="L32" s="14">
        <v>0.122</v>
      </c>
      <c r="M32" s="18">
        <v>23438.720000000001</v>
      </c>
      <c r="N32" s="7" t="s">
        <v>110</v>
      </c>
      <c r="O32" s="14">
        <v>6.367</v>
      </c>
      <c r="P32" s="7" t="s">
        <v>110</v>
      </c>
      <c r="Q32" s="14">
        <v>739.16499999999996</v>
      </c>
      <c r="R32" s="7" t="s">
        <v>110</v>
      </c>
      <c r="S32" s="7" t="s">
        <v>110</v>
      </c>
      <c r="T32" s="14">
        <v>251.43299999999999</v>
      </c>
      <c r="U32" s="14">
        <v>17244.518</v>
      </c>
      <c r="V32" s="7" t="s">
        <v>110</v>
      </c>
      <c r="W32" s="18">
        <v>0</v>
      </c>
      <c r="X32" s="14">
        <v>4576.5810000000001</v>
      </c>
      <c r="Y32" s="14">
        <v>3744.4749999999999</v>
      </c>
      <c r="Z32" s="18">
        <v>0</v>
      </c>
      <c r="AA32" s="14">
        <v>757.56200000000001</v>
      </c>
      <c r="AB32" s="7" t="s">
        <v>110</v>
      </c>
      <c r="AC32" s="18">
        <v>22994.81</v>
      </c>
      <c r="AD32" s="14">
        <v>9409.8610000000008</v>
      </c>
      <c r="AE32">
        <v>88.116</v>
      </c>
      <c r="AF32">
        <v>19.555054406580567</v>
      </c>
      <c r="AG32">
        <v>12.837108733560592</v>
      </c>
      <c r="AH32">
        <v>5831404</v>
      </c>
      <c r="AI32">
        <v>65145.674174267187</v>
      </c>
      <c r="AJ32">
        <v>326176991303.12958</v>
      </c>
      <c r="AK32">
        <v>57.003764759983419</v>
      </c>
      <c r="AL32" s="21">
        <v>2921.4</v>
      </c>
    </row>
    <row r="33" spans="1:38" x14ac:dyDescent="0.3">
      <c r="A33" s="5" t="s">
        <v>65</v>
      </c>
      <c r="B33" s="5" t="s">
        <v>101</v>
      </c>
      <c r="C33" s="15">
        <v>39171.411999999997</v>
      </c>
      <c r="D33" s="15">
        <v>2460.1610000000001</v>
      </c>
      <c r="E33" s="19">
        <v>0</v>
      </c>
      <c r="F33" s="19">
        <v>0</v>
      </c>
      <c r="G33" s="19">
        <v>0</v>
      </c>
      <c r="H33" s="15">
        <v>3918.759</v>
      </c>
      <c r="I33" s="15">
        <v>404.21199999999999</v>
      </c>
      <c r="J33" s="19">
        <v>0</v>
      </c>
      <c r="K33" s="15">
        <v>56.326999999999998</v>
      </c>
      <c r="L33" s="15">
        <v>4.3999999999999997E-2</v>
      </c>
      <c r="M33" s="19">
        <v>26198.51</v>
      </c>
      <c r="N33" s="8" t="s">
        <v>110</v>
      </c>
      <c r="O33" s="15">
        <v>7.5510000000000002</v>
      </c>
      <c r="P33" s="8" t="s">
        <v>110</v>
      </c>
      <c r="Q33" s="15">
        <v>658.30499999999995</v>
      </c>
      <c r="R33" s="8" t="s">
        <v>110</v>
      </c>
      <c r="S33" s="8" t="s">
        <v>110</v>
      </c>
      <c r="T33" s="15">
        <v>612.82500000000005</v>
      </c>
      <c r="U33" s="19">
        <v>19923.77</v>
      </c>
      <c r="V33" s="8" t="s">
        <v>110</v>
      </c>
      <c r="W33" s="19">
        <v>0</v>
      </c>
      <c r="X33" s="15">
        <v>4382.9889999999996</v>
      </c>
      <c r="Y33" s="15">
        <v>3586.0819999999999</v>
      </c>
      <c r="Z33" s="19">
        <v>0</v>
      </c>
      <c r="AA33" s="15">
        <v>983.47299999999996</v>
      </c>
      <c r="AB33" s="8" t="s">
        <v>110</v>
      </c>
      <c r="AC33" s="15">
        <v>25687.428</v>
      </c>
      <c r="AD33" s="15">
        <v>9601.616</v>
      </c>
      <c r="AE33">
        <v>88.24</v>
      </c>
      <c r="AF33">
        <v>19.796771565732016</v>
      </c>
      <c r="AG33">
        <v>12.739780527033748</v>
      </c>
      <c r="AH33">
        <v>5856733</v>
      </c>
      <c r="AI33">
        <v>69652.233008466268</v>
      </c>
      <c r="AJ33">
        <v>350255593023.12207</v>
      </c>
      <c r="AK33">
        <v>57.287268469407216</v>
      </c>
      <c r="AL33" s="14">
        <v>3263.77</v>
      </c>
    </row>
    <row r="34" spans="1:38" x14ac:dyDescent="0.3">
      <c r="A34" s="5" t="s">
        <v>65</v>
      </c>
      <c r="B34" s="5" t="s">
        <v>102</v>
      </c>
      <c r="C34" s="14">
        <v>35863.622000000003</v>
      </c>
      <c r="D34" s="14">
        <v>2685.634</v>
      </c>
      <c r="E34" s="18">
        <v>0</v>
      </c>
      <c r="F34" s="18">
        <v>0</v>
      </c>
      <c r="G34" s="18">
        <v>0</v>
      </c>
      <c r="H34" s="14">
        <v>2469.0680000000002</v>
      </c>
      <c r="I34" s="14">
        <v>765.17200000000003</v>
      </c>
      <c r="J34" s="18">
        <v>0</v>
      </c>
      <c r="K34" s="14">
        <v>98.808999999999997</v>
      </c>
      <c r="L34" s="14">
        <v>0.40400000000000003</v>
      </c>
      <c r="M34" s="14">
        <v>24058.564999999999</v>
      </c>
      <c r="N34" s="7" t="s">
        <v>110</v>
      </c>
      <c r="O34" s="14">
        <v>11.423</v>
      </c>
      <c r="P34" s="7" t="s">
        <v>110</v>
      </c>
      <c r="Q34" s="14">
        <v>774.56899999999996</v>
      </c>
      <c r="R34" s="7" t="s">
        <v>110</v>
      </c>
      <c r="S34" s="7" t="s">
        <v>110</v>
      </c>
      <c r="T34" s="14">
        <v>676.54300000000001</v>
      </c>
      <c r="U34" s="14">
        <v>17878.864000000001</v>
      </c>
      <c r="V34" s="7" t="s">
        <v>110</v>
      </c>
      <c r="W34" s="18">
        <v>0</v>
      </c>
      <c r="X34" s="14">
        <v>4179.8990000000003</v>
      </c>
      <c r="Y34" s="14">
        <v>3419.9169999999999</v>
      </c>
      <c r="Z34" s="18">
        <v>0</v>
      </c>
      <c r="AA34" s="14">
        <v>1006.621</v>
      </c>
      <c r="AB34" s="7" t="s">
        <v>110</v>
      </c>
      <c r="AC34" s="14">
        <v>23267.011999999999</v>
      </c>
      <c r="AD34" s="18">
        <v>8668.81</v>
      </c>
      <c r="AE34">
        <v>88.367000000000004</v>
      </c>
      <c r="AF34">
        <v>20.835518394670771</v>
      </c>
      <c r="AG34">
        <v>12.83473470080046</v>
      </c>
      <c r="AH34">
        <v>5903037</v>
      </c>
      <c r="AI34">
        <v>70170.224163323539</v>
      </c>
      <c r="AJ34">
        <v>355650135472.96265</v>
      </c>
      <c r="AK34">
        <v>57.324288553803612</v>
      </c>
      <c r="AL34" s="15">
        <v>3019.14</v>
      </c>
    </row>
    <row r="35" spans="1:38" x14ac:dyDescent="0.3">
      <c r="A35" s="5" t="s">
        <v>65</v>
      </c>
      <c r="B35" s="5" t="s">
        <v>103</v>
      </c>
      <c r="C35" s="19">
        <v>37281.43</v>
      </c>
      <c r="D35" s="15">
        <v>2301.2979999999998</v>
      </c>
      <c r="E35" s="19">
        <v>0</v>
      </c>
      <c r="F35" s="19">
        <v>0</v>
      </c>
      <c r="G35" s="19">
        <v>0</v>
      </c>
      <c r="H35" s="15">
        <v>2901.6329999999998</v>
      </c>
      <c r="I35" s="15">
        <v>344.452</v>
      </c>
      <c r="J35" s="19">
        <v>0</v>
      </c>
      <c r="K35" s="15">
        <v>60.773000000000003</v>
      </c>
      <c r="L35" s="15">
        <v>0.11899999999999999</v>
      </c>
      <c r="M35" s="15">
        <v>24895.931</v>
      </c>
      <c r="N35" s="8" t="s">
        <v>110</v>
      </c>
      <c r="O35" s="15">
        <v>9.782</v>
      </c>
      <c r="P35" s="8" t="s">
        <v>110</v>
      </c>
      <c r="Q35" s="15">
        <v>728.19100000000003</v>
      </c>
      <c r="R35" s="8" t="s">
        <v>110</v>
      </c>
      <c r="S35" s="8" t="s">
        <v>110</v>
      </c>
      <c r="T35" s="15">
        <v>966.87599999999998</v>
      </c>
      <c r="U35" s="15">
        <v>18430.558000000001</v>
      </c>
      <c r="V35" s="8" t="s">
        <v>110</v>
      </c>
      <c r="W35" s="19">
        <v>0</v>
      </c>
      <c r="X35" s="15">
        <v>4259.2640000000001</v>
      </c>
      <c r="Y35" s="15">
        <v>3484.8530000000001</v>
      </c>
      <c r="Z35" s="19">
        <v>0</v>
      </c>
      <c r="AA35" s="15">
        <v>1979.325</v>
      </c>
      <c r="AB35" s="8" t="s">
        <v>110</v>
      </c>
      <c r="AC35" s="15">
        <v>24114.844000000001</v>
      </c>
      <c r="AD35" s="15">
        <v>8108.473</v>
      </c>
      <c r="AE35">
        <v>88.495000000000005</v>
      </c>
      <c r="AF35">
        <v>23.488565289401766</v>
      </c>
      <c r="AG35">
        <v>15.959012242299957</v>
      </c>
      <c r="AH35">
        <v>5946952</v>
      </c>
      <c r="AI35">
        <v>71390.00246419193</v>
      </c>
      <c r="AJ35">
        <v>364524261928.20319</v>
      </c>
      <c r="AK35">
        <v>57.398851167029129</v>
      </c>
      <c r="AL35" s="20">
        <v>3034.4</v>
      </c>
    </row>
    <row r="36" spans="1:38" x14ac:dyDescent="0.3">
      <c r="A36" s="5" t="s">
        <v>66</v>
      </c>
      <c r="B36" s="5" t="s">
        <v>70</v>
      </c>
      <c r="C36" s="18">
        <v>24120</v>
      </c>
      <c r="D36" s="14">
        <v>10028.611000000001</v>
      </c>
      <c r="E36" s="18">
        <v>0</v>
      </c>
      <c r="F36" s="14">
        <v>4486.3890000000001</v>
      </c>
      <c r="G36" s="18">
        <v>0</v>
      </c>
      <c r="H36" s="14">
        <v>4768.0559999999996</v>
      </c>
      <c r="I36" s="14">
        <v>3441.1109999999999</v>
      </c>
      <c r="J36" s="18">
        <v>0</v>
      </c>
      <c r="K36" s="14">
        <v>3441.1109999999999</v>
      </c>
      <c r="L36" s="18">
        <v>0</v>
      </c>
      <c r="M36" s="18">
        <v>1317.5</v>
      </c>
      <c r="N36" s="7" t="s">
        <v>110</v>
      </c>
      <c r="O36" s="18">
        <v>0</v>
      </c>
      <c r="P36" s="7" t="s">
        <v>110</v>
      </c>
      <c r="Q36" s="18">
        <v>0</v>
      </c>
      <c r="R36" s="7" t="s">
        <v>110</v>
      </c>
      <c r="S36" s="7" t="s">
        <v>110</v>
      </c>
      <c r="T36" s="18">
        <v>0</v>
      </c>
      <c r="U36" s="18">
        <v>1200</v>
      </c>
      <c r="V36" s="7" t="s">
        <v>110</v>
      </c>
      <c r="W36" s="18">
        <v>0</v>
      </c>
      <c r="X36" s="18">
        <v>117.5</v>
      </c>
      <c r="Y36" s="14">
        <v>78.332999999999998</v>
      </c>
      <c r="Z36" s="18">
        <v>0</v>
      </c>
      <c r="AA36" s="18">
        <v>0</v>
      </c>
      <c r="AB36" s="7" t="s">
        <v>110</v>
      </c>
      <c r="AC36" s="18">
        <v>1317.5</v>
      </c>
      <c r="AD36" s="18">
        <v>22802.5</v>
      </c>
      <c r="AE36">
        <v>79.367000000000004</v>
      </c>
      <c r="AF36">
        <v>29.222549580053649</v>
      </c>
      <c r="AG36">
        <v>19.508816674728465</v>
      </c>
      <c r="AH36">
        <v>4986431</v>
      </c>
      <c r="AI36">
        <v>38750.072537975582</v>
      </c>
      <c r="AJ36">
        <v>156033016834.37494</v>
      </c>
      <c r="AK36">
        <v>48.592486506846704</v>
      </c>
      <c r="AL36" s="15">
        <v>5455.81</v>
      </c>
    </row>
    <row r="37" spans="1:38" x14ac:dyDescent="0.3">
      <c r="A37" s="5" t="s">
        <v>66</v>
      </c>
      <c r="B37" s="5" t="s">
        <v>71</v>
      </c>
      <c r="C37" s="19">
        <v>25500</v>
      </c>
      <c r="D37" s="15">
        <v>10769.444</v>
      </c>
      <c r="E37" s="19">
        <v>0</v>
      </c>
      <c r="F37" s="15">
        <v>4790.8329999999996</v>
      </c>
      <c r="G37" s="19">
        <v>0</v>
      </c>
      <c r="H37" s="15">
        <v>5145.5559999999996</v>
      </c>
      <c r="I37" s="15">
        <v>3363.6109999999999</v>
      </c>
      <c r="J37" s="19">
        <v>0</v>
      </c>
      <c r="K37" s="15">
        <v>3363.6109999999999</v>
      </c>
      <c r="L37" s="19">
        <v>0</v>
      </c>
      <c r="M37" s="15">
        <v>1354.1669999999999</v>
      </c>
      <c r="N37" s="8" t="s">
        <v>110</v>
      </c>
      <c r="O37" s="19">
        <v>0</v>
      </c>
      <c r="P37" s="8" t="s">
        <v>110</v>
      </c>
      <c r="Q37" s="19">
        <v>0</v>
      </c>
      <c r="R37" s="8" t="s">
        <v>110</v>
      </c>
      <c r="S37" s="8" t="s">
        <v>110</v>
      </c>
      <c r="T37" s="19">
        <v>0</v>
      </c>
      <c r="U37" s="15">
        <v>1239.1669999999999</v>
      </c>
      <c r="V37" s="8" t="s">
        <v>110</v>
      </c>
      <c r="W37" s="19">
        <v>0</v>
      </c>
      <c r="X37" s="19">
        <v>115</v>
      </c>
      <c r="Y37" s="15">
        <v>76.388999999999996</v>
      </c>
      <c r="Z37" s="19">
        <v>0</v>
      </c>
      <c r="AA37" s="19">
        <v>0</v>
      </c>
      <c r="AB37" s="8" t="s">
        <v>110</v>
      </c>
      <c r="AC37" s="15">
        <v>1354.1669999999999</v>
      </c>
      <c r="AD37" s="15">
        <v>24145.832999999999</v>
      </c>
      <c r="AE37">
        <v>79.843000000000004</v>
      </c>
      <c r="AF37">
        <v>26.509267888578229</v>
      </c>
      <c r="AG37">
        <v>17.156236696466582</v>
      </c>
      <c r="AH37">
        <v>5013740</v>
      </c>
      <c r="AI37">
        <v>36272.684007328789</v>
      </c>
      <c r="AJ37">
        <v>146857345228.90619</v>
      </c>
      <c r="AK37">
        <v>48.7791112079152</v>
      </c>
      <c r="AL37" s="14">
        <v>5637.68</v>
      </c>
    </row>
    <row r="38" spans="1:38" x14ac:dyDescent="0.3">
      <c r="A38" s="5" t="s">
        <v>66</v>
      </c>
      <c r="B38" s="5" t="s">
        <v>72</v>
      </c>
      <c r="C38" s="14">
        <v>25567.222000000002</v>
      </c>
      <c r="D38" s="14">
        <v>9896.6669999999995</v>
      </c>
      <c r="E38" s="18">
        <v>0</v>
      </c>
      <c r="F38" s="14">
        <v>5047.2219999999998</v>
      </c>
      <c r="G38" s="18">
        <v>0</v>
      </c>
      <c r="H38" s="14">
        <v>6053.6109999999999</v>
      </c>
      <c r="I38" s="14">
        <v>3345.8330000000001</v>
      </c>
      <c r="J38" s="18">
        <v>0</v>
      </c>
      <c r="K38" s="14">
        <v>3345.8330000000001</v>
      </c>
      <c r="L38" s="18">
        <v>0</v>
      </c>
      <c r="M38" s="14">
        <v>1151.1110000000001</v>
      </c>
      <c r="N38" s="7" t="s">
        <v>110</v>
      </c>
      <c r="O38" s="18">
        <v>0</v>
      </c>
      <c r="P38" s="7" t="s">
        <v>110</v>
      </c>
      <c r="Q38" s="18">
        <v>0</v>
      </c>
      <c r="R38" s="7" t="s">
        <v>110</v>
      </c>
      <c r="S38" s="7" t="s">
        <v>110</v>
      </c>
      <c r="T38" s="18">
        <v>0</v>
      </c>
      <c r="U38" s="14">
        <v>1041.944</v>
      </c>
      <c r="V38" s="7" t="s">
        <v>110</v>
      </c>
      <c r="W38" s="18">
        <v>0</v>
      </c>
      <c r="X38" s="14">
        <v>109.167</v>
      </c>
      <c r="Y38" s="14">
        <v>72.778000000000006</v>
      </c>
      <c r="Z38" s="18">
        <v>0</v>
      </c>
      <c r="AA38" s="18">
        <v>0</v>
      </c>
      <c r="AB38" s="7" t="s">
        <v>110</v>
      </c>
      <c r="AC38" s="14">
        <v>1151.1110000000001</v>
      </c>
      <c r="AD38" s="14">
        <v>24416.111000000001</v>
      </c>
      <c r="AE38">
        <v>80.128</v>
      </c>
      <c r="AF38">
        <v>26.256693322010712</v>
      </c>
      <c r="AG38">
        <v>18.104404028967046</v>
      </c>
      <c r="AH38">
        <v>5041992</v>
      </c>
      <c r="AI38">
        <v>34875.042107291134</v>
      </c>
      <c r="AJ38">
        <v>141994350229.29681</v>
      </c>
      <c r="AK38">
        <v>48.95154724329894</v>
      </c>
      <c r="AL38" s="15">
        <v>5574.83</v>
      </c>
    </row>
    <row r="39" spans="1:38" x14ac:dyDescent="0.3">
      <c r="A39" s="5" t="s">
        <v>66</v>
      </c>
      <c r="B39" s="5" t="s">
        <v>73</v>
      </c>
      <c r="C39" s="15">
        <v>26531.111000000001</v>
      </c>
      <c r="D39" s="15">
        <v>10396.111000000001</v>
      </c>
      <c r="E39" s="19">
        <v>0</v>
      </c>
      <c r="F39" s="15">
        <v>5061.9440000000004</v>
      </c>
      <c r="G39" s="19">
        <v>0</v>
      </c>
      <c r="H39" s="15">
        <v>6739.1670000000004</v>
      </c>
      <c r="I39" s="15">
        <v>3170.556</v>
      </c>
      <c r="J39" s="19">
        <v>0</v>
      </c>
      <c r="K39" s="15">
        <v>3170.556</v>
      </c>
      <c r="L39" s="19">
        <v>0</v>
      </c>
      <c r="M39" s="15">
        <v>1093.056</v>
      </c>
      <c r="N39" s="8" t="s">
        <v>110</v>
      </c>
      <c r="O39" s="19">
        <v>0</v>
      </c>
      <c r="P39" s="8" t="s">
        <v>110</v>
      </c>
      <c r="Q39" s="19">
        <v>0</v>
      </c>
      <c r="R39" s="8" t="s">
        <v>110</v>
      </c>
      <c r="S39" s="8" t="s">
        <v>110</v>
      </c>
      <c r="T39" s="19">
        <v>0</v>
      </c>
      <c r="U39" s="15">
        <v>987.77800000000002</v>
      </c>
      <c r="V39" s="8" t="s">
        <v>110</v>
      </c>
      <c r="W39" s="19">
        <v>0</v>
      </c>
      <c r="X39" s="15">
        <v>105.27800000000001</v>
      </c>
      <c r="Y39" s="15">
        <v>70.278000000000006</v>
      </c>
      <c r="Z39" s="19">
        <v>0</v>
      </c>
      <c r="AA39" s="19">
        <v>0</v>
      </c>
      <c r="AB39" s="8" t="s">
        <v>110</v>
      </c>
      <c r="AC39" s="15">
        <v>1093.056</v>
      </c>
      <c r="AD39" s="15">
        <v>25438.056</v>
      </c>
      <c r="AE39">
        <v>80.409000000000006</v>
      </c>
      <c r="AF39">
        <v>26.989837635790209</v>
      </c>
      <c r="AG39">
        <v>19.856325195654716</v>
      </c>
      <c r="AH39">
        <v>5066447</v>
      </c>
      <c r="AI39">
        <v>34436.057123909151</v>
      </c>
      <c r="AJ39">
        <v>140887056364.45306</v>
      </c>
      <c r="AK39">
        <v>49.179965361265744</v>
      </c>
      <c r="AL39" s="14">
        <v>5834.75</v>
      </c>
    </row>
    <row r="40" spans="1:38" x14ac:dyDescent="0.3">
      <c r="A40" s="5" t="s">
        <v>66</v>
      </c>
      <c r="B40" s="5" t="s">
        <v>74</v>
      </c>
      <c r="C40" s="18">
        <v>26860</v>
      </c>
      <c r="D40" s="14">
        <v>10126.111000000001</v>
      </c>
      <c r="E40" s="18">
        <v>0</v>
      </c>
      <c r="F40" s="14">
        <v>5091.6670000000004</v>
      </c>
      <c r="G40" s="18">
        <v>0</v>
      </c>
      <c r="H40" s="14">
        <v>6624.1670000000004</v>
      </c>
      <c r="I40" s="14">
        <v>3331.1109999999999</v>
      </c>
      <c r="J40" s="18">
        <v>0</v>
      </c>
      <c r="K40" s="14">
        <v>3331.1109999999999</v>
      </c>
      <c r="L40" s="18">
        <v>0</v>
      </c>
      <c r="M40" s="14">
        <v>1620.8330000000001</v>
      </c>
      <c r="N40" s="7" t="s">
        <v>110</v>
      </c>
      <c r="O40" s="18">
        <v>0</v>
      </c>
      <c r="P40" s="7" t="s">
        <v>110</v>
      </c>
      <c r="Q40" s="18">
        <v>0</v>
      </c>
      <c r="R40" s="7" t="s">
        <v>110</v>
      </c>
      <c r="S40" s="7" t="s">
        <v>110</v>
      </c>
      <c r="T40" s="18">
        <v>0</v>
      </c>
      <c r="U40" s="14">
        <v>1521.6669999999999</v>
      </c>
      <c r="V40" s="7" t="s">
        <v>110</v>
      </c>
      <c r="W40" s="18">
        <v>0</v>
      </c>
      <c r="X40" s="14">
        <v>99.167000000000002</v>
      </c>
      <c r="Y40" s="14">
        <v>66.111000000000004</v>
      </c>
      <c r="Z40" s="18">
        <v>0</v>
      </c>
      <c r="AA40" s="18">
        <v>0</v>
      </c>
      <c r="AB40" s="7" t="s">
        <v>110</v>
      </c>
      <c r="AC40" s="14">
        <v>1620.8330000000001</v>
      </c>
      <c r="AD40" s="14">
        <v>25239.167000000001</v>
      </c>
      <c r="AE40">
        <v>80.688000000000002</v>
      </c>
      <c r="AF40">
        <v>28.252763497561943</v>
      </c>
      <c r="AG40">
        <v>21.014716589810913</v>
      </c>
      <c r="AH40">
        <v>5088333</v>
      </c>
      <c r="AI40">
        <v>35647.242054243638</v>
      </c>
      <c r="AJ40">
        <v>146472344255.85931</v>
      </c>
      <c r="AK40">
        <v>49.486394484877103</v>
      </c>
      <c r="AL40" s="15">
        <v>5869.06</v>
      </c>
    </row>
    <row r="41" spans="1:38" x14ac:dyDescent="0.3">
      <c r="A41" s="5" t="s">
        <v>66</v>
      </c>
      <c r="B41" s="5" t="s">
        <v>75</v>
      </c>
      <c r="C41" s="19">
        <v>27140</v>
      </c>
      <c r="D41" s="15">
        <v>9453.8889999999992</v>
      </c>
      <c r="E41" s="19">
        <v>0</v>
      </c>
      <c r="F41" s="15">
        <v>5643.8890000000001</v>
      </c>
      <c r="G41" s="19">
        <v>0</v>
      </c>
      <c r="H41" s="15">
        <v>6949.4440000000004</v>
      </c>
      <c r="I41" s="15">
        <v>3261.3890000000001</v>
      </c>
      <c r="J41" s="19">
        <v>0</v>
      </c>
      <c r="K41" s="15">
        <v>3261.3890000000001</v>
      </c>
      <c r="L41" s="19">
        <v>0</v>
      </c>
      <c r="M41" s="15">
        <v>1778.6110000000001</v>
      </c>
      <c r="N41" s="8" t="s">
        <v>110</v>
      </c>
      <c r="O41" s="19">
        <v>0</v>
      </c>
      <c r="P41" s="8" t="s">
        <v>110</v>
      </c>
      <c r="Q41" s="19">
        <v>0</v>
      </c>
      <c r="R41" s="8" t="s">
        <v>110</v>
      </c>
      <c r="S41" s="8" t="s">
        <v>110</v>
      </c>
      <c r="T41" s="19">
        <v>0</v>
      </c>
      <c r="U41" s="15">
        <v>1699.444</v>
      </c>
      <c r="V41" s="8" t="s">
        <v>110</v>
      </c>
      <c r="W41" s="19">
        <v>0</v>
      </c>
      <c r="X41" s="15">
        <v>79.167000000000002</v>
      </c>
      <c r="Y41" s="15">
        <v>52.777999999999999</v>
      </c>
      <c r="Z41" s="19">
        <v>0</v>
      </c>
      <c r="AA41" s="19">
        <v>0</v>
      </c>
      <c r="AB41" s="8" t="s">
        <v>110</v>
      </c>
      <c r="AC41" s="15">
        <v>1778.6110000000001</v>
      </c>
      <c r="AD41" s="15">
        <v>25361.388999999999</v>
      </c>
      <c r="AE41">
        <v>80.962999999999994</v>
      </c>
      <c r="AF41">
        <v>29.519369451723648</v>
      </c>
      <c r="AG41">
        <v>22.2540475755175</v>
      </c>
      <c r="AH41">
        <v>5107790</v>
      </c>
      <c r="AI41">
        <v>37015.137046821052</v>
      </c>
      <c r="AJ41">
        <v>152674521314.45306</v>
      </c>
      <c r="AK41">
        <v>49.803133383328415</v>
      </c>
      <c r="AL41" s="14">
        <v>5648.63</v>
      </c>
    </row>
    <row r="42" spans="1:38" x14ac:dyDescent="0.3">
      <c r="A42" s="5" t="s">
        <v>66</v>
      </c>
      <c r="B42" s="5" t="s">
        <v>76</v>
      </c>
      <c r="C42" s="14">
        <v>34606.667000000001</v>
      </c>
      <c r="D42" s="14">
        <v>11363.888999999999</v>
      </c>
      <c r="E42" s="18">
        <v>0</v>
      </c>
      <c r="F42" s="14">
        <v>6311.6670000000004</v>
      </c>
      <c r="G42" s="18">
        <v>0</v>
      </c>
      <c r="H42" s="14">
        <v>7546.3890000000001</v>
      </c>
      <c r="I42" s="14">
        <v>3952.7779999999998</v>
      </c>
      <c r="J42" s="18">
        <v>0</v>
      </c>
      <c r="K42" s="14">
        <v>3943.8890000000001</v>
      </c>
      <c r="L42" s="18">
        <v>0</v>
      </c>
      <c r="M42" s="14">
        <v>5058.0559999999996</v>
      </c>
      <c r="N42" s="7" t="s">
        <v>110</v>
      </c>
      <c r="O42" s="18">
        <v>0</v>
      </c>
      <c r="P42" s="7" t="s">
        <v>110</v>
      </c>
      <c r="Q42" s="18">
        <v>0</v>
      </c>
      <c r="R42" s="7" t="s">
        <v>110</v>
      </c>
      <c r="S42" s="7" t="s">
        <v>110</v>
      </c>
      <c r="T42" s="18">
        <v>0</v>
      </c>
      <c r="U42" s="14">
        <v>4934.7219999999998</v>
      </c>
      <c r="V42" s="7" t="s">
        <v>110</v>
      </c>
      <c r="W42" s="14">
        <v>244.167</v>
      </c>
      <c r="X42" s="18">
        <v>115</v>
      </c>
      <c r="Y42" s="14">
        <v>320.83300000000003</v>
      </c>
      <c r="Z42" s="18">
        <v>0</v>
      </c>
      <c r="AA42" s="14">
        <v>51.110999999999997</v>
      </c>
      <c r="AB42" s="7" t="s">
        <v>110</v>
      </c>
      <c r="AC42" s="14">
        <v>5058.0559999999996</v>
      </c>
      <c r="AD42" s="14">
        <v>29495.556</v>
      </c>
      <c r="AE42">
        <v>81.222999999999999</v>
      </c>
      <c r="AF42">
        <v>28.870235445247456</v>
      </c>
      <c r="AG42">
        <v>21.415613324573187</v>
      </c>
      <c r="AH42">
        <v>5124573</v>
      </c>
      <c r="AI42">
        <v>38245.209989276998</v>
      </c>
      <c r="AJ42">
        <v>158266466283.20306</v>
      </c>
      <c r="AK42">
        <v>49.99174610793866</v>
      </c>
      <c r="AL42" s="15">
        <v>5877.82</v>
      </c>
    </row>
    <row r="43" spans="1:38" x14ac:dyDescent="0.3">
      <c r="A43" s="5" t="s">
        <v>66</v>
      </c>
      <c r="B43" s="5" t="s">
        <v>77</v>
      </c>
      <c r="C43" s="15">
        <v>34293.055999999997</v>
      </c>
      <c r="D43" s="15">
        <v>10768.611000000001</v>
      </c>
      <c r="E43" s="19">
        <v>0</v>
      </c>
      <c r="F43" s="19">
        <v>6097.5</v>
      </c>
      <c r="G43" s="19">
        <v>0</v>
      </c>
      <c r="H43" s="15">
        <v>9351.9439999999995</v>
      </c>
      <c r="I43" s="15">
        <v>3000.2779999999998</v>
      </c>
      <c r="J43" s="19">
        <v>0</v>
      </c>
      <c r="K43" s="15">
        <v>2997.2220000000002</v>
      </c>
      <c r="L43" s="19">
        <v>0</v>
      </c>
      <c r="M43" s="15">
        <v>4737.2219999999998</v>
      </c>
      <c r="N43" s="8" t="s">
        <v>110</v>
      </c>
      <c r="O43" s="19">
        <v>0</v>
      </c>
      <c r="P43" s="8" t="s">
        <v>110</v>
      </c>
      <c r="Q43" s="19">
        <v>0</v>
      </c>
      <c r="R43" s="8" t="s">
        <v>110</v>
      </c>
      <c r="S43" s="8" t="s">
        <v>110</v>
      </c>
      <c r="T43" s="19">
        <v>0</v>
      </c>
      <c r="U43" s="19">
        <v>4612.5</v>
      </c>
      <c r="V43" s="8" t="s">
        <v>110</v>
      </c>
      <c r="W43" s="15">
        <v>199.167</v>
      </c>
      <c r="X43" s="15">
        <v>114.72199999999999</v>
      </c>
      <c r="Y43" s="15">
        <v>275.55599999999998</v>
      </c>
      <c r="Z43" s="19">
        <v>0</v>
      </c>
      <c r="AA43" s="15">
        <v>58.889000000000003</v>
      </c>
      <c r="AB43" s="8" t="s">
        <v>110</v>
      </c>
      <c r="AC43" s="15">
        <v>4737.2219999999998</v>
      </c>
      <c r="AD43" s="15">
        <v>29493.888999999999</v>
      </c>
      <c r="AE43">
        <v>81.465999999999994</v>
      </c>
      <c r="AF43">
        <v>29.038315698241306</v>
      </c>
      <c r="AG43">
        <v>21.666787042721459</v>
      </c>
      <c r="AH43">
        <v>5139835</v>
      </c>
      <c r="AI43">
        <v>40571.194906161305</v>
      </c>
      <c r="AJ43">
        <v>168391880923.04681</v>
      </c>
      <c r="AK43">
        <v>49.978757190603439</v>
      </c>
      <c r="AL43" s="14">
        <v>5735.31</v>
      </c>
    </row>
    <row r="44" spans="1:38" x14ac:dyDescent="0.3">
      <c r="A44" s="5" t="s">
        <v>66</v>
      </c>
      <c r="B44" s="5" t="s">
        <v>78</v>
      </c>
      <c r="C44" s="14">
        <v>32146.944</v>
      </c>
      <c r="D44" s="14">
        <v>8448.6110000000008</v>
      </c>
      <c r="E44" s="18">
        <v>0</v>
      </c>
      <c r="F44" s="14">
        <v>5748.6109999999999</v>
      </c>
      <c r="G44" s="18">
        <v>0</v>
      </c>
      <c r="H44" s="14">
        <v>9029.1669999999995</v>
      </c>
      <c r="I44" s="14">
        <v>3088.6109999999999</v>
      </c>
      <c r="J44" s="18">
        <v>0</v>
      </c>
      <c r="K44" s="14">
        <v>3088.6109999999999</v>
      </c>
      <c r="L44" s="18">
        <v>0</v>
      </c>
      <c r="M44" s="14">
        <v>5514.1670000000004</v>
      </c>
      <c r="N44" s="7" t="s">
        <v>110</v>
      </c>
      <c r="O44" s="18">
        <v>0</v>
      </c>
      <c r="P44" s="7" t="s">
        <v>110</v>
      </c>
      <c r="Q44" s="18">
        <v>0</v>
      </c>
      <c r="R44" s="7" t="s">
        <v>110</v>
      </c>
      <c r="S44" s="7" t="s">
        <v>110</v>
      </c>
      <c r="T44" s="18">
        <v>0</v>
      </c>
      <c r="U44" s="14">
        <v>5422.2219999999998</v>
      </c>
      <c r="V44" s="7" t="s">
        <v>110</v>
      </c>
      <c r="W44" s="14">
        <v>203.333</v>
      </c>
      <c r="X44" s="14">
        <v>86.944000000000003</v>
      </c>
      <c r="Y44" s="14">
        <v>261.38900000000001</v>
      </c>
      <c r="Z44" s="18">
        <v>0</v>
      </c>
      <c r="AA44" s="14">
        <v>53.332999999999998</v>
      </c>
      <c r="AB44" s="7" t="s">
        <v>110</v>
      </c>
      <c r="AC44" s="14">
        <v>5514.1670000000004</v>
      </c>
      <c r="AD44" s="14">
        <v>26576.388999999999</v>
      </c>
      <c r="AE44">
        <v>81.706999999999994</v>
      </c>
      <c r="AF44">
        <v>30.540309388778635</v>
      </c>
      <c r="AG44">
        <v>22.918517657413791</v>
      </c>
      <c r="AH44">
        <v>5153498</v>
      </c>
      <c r="AI44">
        <v>42670.62791035547</v>
      </c>
      <c r="AJ44">
        <v>177576428631.64053</v>
      </c>
      <c r="AK44">
        <v>49.740819127780817</v>
      </c>
      <c r="AL44" s="15">
        <v>6007.95</v>
      </c>
    </row>
    <row r="45" spans="1:38" x14ac:dyDescent="0.3">
      <c r="A45" s="5" t="s">
        <v>66</v>
      </c>
      <c r="B45" s="5" t="s">
        <v>79</v>
      </c>
      <c r="C45" s="15">
        <v>34529.722000000002</v>
      </c>
      <c r="D45" s="15">
        <v>8244.1669999999995</v>
      </c>
      <c r="E45" s="19">
        <v>0</v>
      </c>
      <c r="F45" s="15">
        <v>5534.7219999999998</v>
      </c>
      <c r="G45" s="19">
        <v>0</v>
      </c>
      <c r="H45" s="15">
        <v>9576.3889999999992</v>
      </c>
      <c r="I45" s="15">
        <v>3943.3330000000001</v>
      </c>
      <c r="J45" s="19">
        <v>0</v>
      </c>
      <c r="K45" s="15">
        <v>3943.3330000000001</v>
      </c>
      <c r="L45" s="19">
        <v>0</v>
      </c>
      <c r="M45" s="15">
        <v>6906.6670000000004</v>
      </c>
      <c r="N45" s="8" t="s">
        <v>110</v>
      </c>
      <c r="O45" s="19">
        <v>0</v>
      </c>
      <c r="P45" s="8" t="s">
        <v>110</v>
      </c>
      <c r="Q45" s="19">
        <v>0</v>
      </c>
      <c r="R45" s="8" t="s">
        <v>110</v>
      </c>
      <c r="S45" s="8" t="s">
        <v>110</v>
      </c>
      <c r="T45" s="19">
        <v>0</v>
      </c>
      <c r="U45" s="19">
        <v>6797.5</v>
      </c>
      <c r="V45" s="8" t="s">
        <v>110</v>
      </c>
      <c r="W45" s="19">
        <v>220</v>
      </c>
      <c r="X45" s="15">
        <v>91.944000000000003</v>
      </c>
      <c r="Y45" s="15">
        <v>281.38900000000001</v>
      </c>
      <c r="Z45" s="19">
        <v>0</v>
      </c>
      <c r="AA45" s="15">
        <v>41.667000000000002</v>
      </c>
      <c r="AB45" s="8" t="s">
        <v>110</v>
      </c>
      <c r="AC45" s="15">
        <v>6906.6670000000004</v>
      </c>
      <c r="AD45" s="19">
        <v>27580</v>
      </c>
      <c r="AE45">
        <v>81.945999999999998</v>
      </c>
      <c r="AF45">
        <v>30.442595044448652</v>
      </c>
      <c r="AG45">
        <v>22.831946283336485</v>
      </c>
      <c r="AH45">
        <v>5165474</v>
      </c>
      <c r="AI45">
        <v>44440.288639748476</v>
      </c>
      <c r="AJ45">
        <v>185370756688.28116</v>
      </c>
      <c r="AK45">
        <v>49.488400009955335</v>
      </c>
      <c r="AL45" s="14">
        <v>5667.04</v>
      </c>
    </row>
    <row r="46" spans="1:38" x14ac:dyDescent="0.3">
      <c r="A46" s="5" t="s">
        <v>66</v>
      </c>
      <c r="B46" s="5" t="s">
        <v>80</v>
      </c>
      <c r="C46" s="14">
        <v>41830.555999999997</v>
      </c>
      <c r="D46" s="14">
        <v>8211.1110000000008</v>
      </c>
      <c r="E46" s="14">
        <v>236.667</v>
      </c>
      <c r="F46" s="14">
        <v>6454.4440000000004</v>
      </c>
      <c r="G46" s="18">
        <v>0</v>
      </c>
      <c r="H46" s="18">
        <v>12597.5</v>
      </c>
      <c r="I46" s="14">
        <v>3465.2779999999998</v>
      </c>
      <c r="J46" s="18">
        <v>0</v>
      </c>
      <c r="K46" s="14">
        <v>3099.444</v>
      </c>
      <c r="L46" s="14">
        <v>18.056000000000001</v>
      </c>
      <c r="M46" s="14">
        <v>9706.1110000000008</v>
      </c>
      <c r="N46" s="7" t="s">
        <v>110</v>
      </c>
      <c r="O46" s="18">
        <v>0</v>
      </c>
      <c r="P46" s="7" t="s">
        <v>110</v>
      </c>
      <c r="Q46" s="18">
        <v>0</v>
      </c>
      <c r="R46" s="7" t="s">
        <v>110</v>
      </c>
      <c r="S46" s="7" t="s">
        <v>110</v>
      </c>
      <c r="T46" s="14">
        <v>10.555999999999999</v>
      </c>
      <c r="U46" s="14">
        <v>9434.4439999999995</v>
      </c>
      <c r="V46" s="7" t="s">
        <v>110</v>
      </c>
      <c r="W46" s="14">
        <v>118.056</v>
      </c>
      <c r="X46" s="18">
        <v>215</v>
      </c>
      <c r="Y46" s="18">
        <v>232.5</v>
      </c>
      <c r="Z46" s="18">
        <v>0</v>
      </c>
      <c r="AA46" s="14">
        <v>59.167000000000002</v>
      </c>
      <c r="AB46" s="7" t="s">
        <v>110</v>
      </c>
      <c r="AC46" s="14">
        <v>9695.5560000000005</v>
      </c>
      <c r="AD46" s="18">
        <v>31197.5</v>
      </c>
      <c r="AE46">
        <v>82.183000000000007</v>
      </c>
      <c r="AF46">
        <v>31.60295044945962</v>
      </c>
      <c r="AG46">
        <v>24.1601044095435</v>
      </c>
      <c r="AH46">
        <v>5176209</v>
      </c>
      <c r="AI46">
        <v>46899.798177510012</v>
      </c>
      <c r="AJ46">
        <v>196036504105.85928</v>
      </c>
      <c r="AK46">
        <v>49.410248794389375</v>
      </c>
      <c r="AL46" s="15">
        <v>5211.6899999999996</v>
      </c>
    </row>
    <row r="47" spans="1:38" x14ac:dyDescent="0.3">
      <c r="A47" s="5" t="s">
        <v>66</v>
      </c>
      <c r="B47" s="5" t="s">
        <v>81</v>
      </c>
      <c r="C47" s="15">
        <v>44895.555999999997</v>
      </c>
      <c r="D47" s="15">
        <v>9172.7780000000002</v>
      </c>
      <c r="E47" s="15">
        <v>300.27800000000002</v>
      </c>
      <c r="F47" s="15">
        <v>7679.4440000000004</v>
      </c>
      <c r="G47" s="19">
        <v>0</v>
      </c>
      <c r="H47" s="15">
        <v>13294.166999999999</v>
      </c>
      <c r="I47" s="15">
        <v>3879.444</v>
      </c>
      <c r="J47" s="19">
        <v>0</v>
      </c>
      <c r="K47" s="15">
        <v>3519.1669999999999</v>
      </c>
      <c r="L47" s="19">
        <v>0</v>
      </c>
      <c r="M47" s="15">
        <v>9409.4439999999995</v>
      </c>
      <c r="N47" s="8" t="s">
        <v>110</v>
      </c>
      <c r="O47" s="19">
        <v>0</v>
      </c>
      <c r="P47" s="8" t="s">
        <v>110</v>
      </c>
      <c r="Q47" s="19">
        <v>0</v>
      </c>
      <c r="R47" s="8" t="s">
        <v>110</v>
      </c>
      <c r="S47" s="8" t="s">
        <v>110</v>
      </c>
      <c r="T47" s="15">
        <v>4.1669999999999998</v>
      </c>
      <c r="U47" s="15">
        <v>9110.5560000000005</v>
      </c>
      <c r="V47" s="8" t="s">
        <v>110</v>
      </c>
      <c r="W47" s="15">
        <v>130.833</v>
      </c>
      <c r="X47" s="15">
        <v>251.11099999999999</v>
      </c>
      <c r="Y47" s="15">
        <v>258.05599999999998</v>
      </c>
      <c r="Z47" s="19">
        <v>0</v>
      </c>
      <c r="AA47" s="15">
        <v>53.055999999999997</v>
      </c>
      <c r="AB47" s="8" t="s">
        <v>110</v>
      </c>
      <c r="AC47" s="15">
        <v>9405.2780000000002</v>
      </c>
      <c r="AD47" s="15">
        <v>34584.167000000001</v>
      </c>
      <c r="AE47">
        <v>82.367999999999995</v>
      </c>
      <c r="AF47">
        <v>30.949499699197169</v>
      </c>
      <c r="AG47">
        <v>23.604378582838333</v>
      </c>
      <c r="AH47">
        <v>5188008</v>
      </c>
      <c r="AI47">
        <v>48028.596178897176</v>
      </c>
      <c r="AJ47">
        <v>201212381740.62491</v>
      </c>
      <c r="AK47">
        <v>49.430606324983415</v>
      </c>
      <c r="AL47" s="14">
        <v>5766.64</v>
      </c>
    </row>
    <row r="48" spans="1:38" x14ac:dyDescent="0.3">
      <c r="A48" s="5" t="s">
        <v>66</v>
      </c>
      <c r="B48" s="5" t="s">
        <v>82</v>
      </c>
      <c r="C48" s="14">
        <v>50263.055999999997</v>
      </c>
      <c r="D48" s="14">
        <v>9455.5560000000005</v>
      </c>
      <c r="E48" s="14">
        <v>285.83300000000003</v>
      </c>
      <c r="F48" s="14">
        <v>8973.0560000000005</v>
      </c>
      <c r="G48" s="18">
        <v>0</v>
      </c>
      <c r="H48" s="14">
        <v>13923.056</v>
      </c>
      <c r="I48" s="14">
        <v>4349.4440000000004</v>
      </c>
      <c r="J48" s="18">
        <v>0</v>
      </c>
      <c r="K48" s="18">
        <v>3940</v>
      </c>
      <c r="L48" s="14">
        <v>1.389</v>
      </c>
      <c r="M48" s="18">
        <v>11997.5</v>
      </c>
      <c r="N48" s="7" t="s">
        <v>110</v>
      </c>
      <c r="O48" s="18">
        <v>0</v>
      </c>
      <c r="P48" s="7" t="s">
        <v>110</v>
      </c>
      <c r="Q48" s="18">
        <v>0</v>
      </c>
      <c r="R48" s="7" t="s">
        <v>110</v>
      </c>
      <c r="S48" s="7" t="s">
        <v>110</v>
      </c>
      <c r="T48" s="14">
        <v>16.388999999999999</v>
      </c>
      <c r="U48" s="14">
        <v>11654.444</v>
      </c>
      <c r="V48" s="7" t="s">
        <v>110</v>
      </c>
      <c r="W48" s="14">
        <v>129.44399999999999</v>
      </c>
      <c r="X48" s="14">
        <v>273.88900000000001</v>
      </c>
      <c r="Y48" s="14">
        <v>279.72199999999998</v>
      </c>
      <c r="Z48" s="18">
        <v>0</v>
      </c>
      <c r="AA48" s="14">
        <v>51.389000000000003</v>
      </c>
      <c r="AB48" s="7" t="s">
        <v>110</v>
      </c>
      <c r="AC48" s="14">
        <v>11981.111000000001</v>
      </c>
      <c r="AD48" s="14">
        <v>37266.667000000001</v>
      </c>
      <c r="AE48">
        <v>82.503</v>
      </c>
      <c r="AF48">
        <v>30.119240097008891</v>
      </c>
      <c r="AG48">
        <v>22.874562112638102</v>
      </c>
      <c r="AH48">
        <v>5200598</v>
      </c>
      <c r="AI48">
        <v>48720.762191433241</v>
      </c>
      <c r="AJ48">
        <v>204607491185.93744</v>
      </c>
      <c r="AK48">
        <v>49.509965562039646</v>
      </c>
      <c r="AL48" s="15">
        <v>5736.48</v>
      </c>
    </row>
    <row r="49" spans="1:38" x14ac:dyDescent="0.3">
      <c r="A49" s="5" t="s">
        <v>66</v>
      </c>
      <c r="B49" s="5" t="s">
        <v>83</v>
      </c>
      <c r="C49" s="15">
        <v>52346.667000000001</v>
      </c>
      <c r="D49" s="19">
        <v>10050</v>
      </c>
      <c r="E49" s="15">
        <v>174.44399999999999</v>
      </c>
      <c r="F49" s="15">
        <v>9620.8330000000005</v>
      </c>
      <c r="G49" s="19">
        <v>0</v>
      </c>
      <c r="H49" s="15">
        <v>13652.778</v>
      </c>
      <c r="I49" s="15">
        <v>4308.3329999999996</v>
      </c>
      <c r="J49" s="19">
        <v>0</v>
      </c>
      <c r="K49" s="15">
        <v>3916.3890000000001</v>
      </c>
      <c r="L49" s="15">
        <v>8.0559999999999992</v>
      </c>
      <c r="M49" s="15">
        <v>13198.333000000001</v>
      </c>
      <c r="N49" s="8" t="s">
        <v>110</v>
      </c>
      <c r="O49" s="19">
        <v>0</v>
      </c>
      <c r="P49" s="8" t="s">
        <v>110</v>
      </c>
      <c r="Q49" s="19">
        <v>0</v>
      </c>
      <c r="R49" s="8" t="s">
        <v>110</v>
      </c>
      <c r="S49" s="8" t="s">
        <v>110</v>
      </c>
      <c r="T49" s="15">
        <v>0.27800000000000002</v>
      </c>
      <c r="U49" s="19">
        <v>12790</v>
      </c>
      <c r="V49" s="8" t="s">
        <v>110</v>
      </c>
      <c r="W49" s="15">
        <v>142.77799999999999</v>
      </c>
      <c r="X49" s="15">
        <v>358.88900000000001</v>
      </c>
      <c r="Y49" s="19">
        <v>347.5</v>
      </c>
      <c r="Z49" s="19">
        <v>0</v>
      </c>
      <c r="AA49" s="15">
        <v>26.111000000000001</v>
      </c>
      <c r="AB49" s="8" t="s">
        <v>110</v>
      </c>
      <c r="AC49" s="15">
        <v>13198.056</v>
      </c>
      <c r="AD49" s="15">
        <v>38153.889000000003</v>
      </c>
      <c r="AE49">
        <v>82.638000000000005</v>
      </c>
      <c r="AF49">
        <v>29.535837167301633</v>
      </c>
      <c r="AG49">
        <v>21.952489552711022</v>
      </c>
      <c r="AH49">
        <v>5213014</v>
      </c>
      <c r="AI49">
        <v>49582.552057353649</v>
      </c>
      <c r="AJ49">
        <v>208723784010.15619</v>
      </c>
      <c r="AK49">
        <v>49.641054758489517</v>
      </c>
      <c r="AL49" s="20">
        <v>5665.7</v>
      </c>
    </row>
    <row r="50" spans="1:38" x14ac:dyDescent="0.3">
      <c r="A50" s="5" t="s">
        <v>66</v>
      </c>
      <c r="B50" s="5" t="s">
        <v>84</v>
      </c>
      <c r="C50" s="18">
        <v>51555</v>
      </c>
      <c r="D50" s="14">
        <v>9179.4439999999995</v>
      </c>
      <c r="E50" s="14">
        <v>190.27799999999999</v>
      </c>
      <c r="F50" s="14">
        <v>8915.8330000000005</v>
      </c>
      <c r="G50" s="18">
        <v>0</v>
      </c>
      <c r="H50" s="14">
        <v>14392.778</v>
      </c>
      <c r="I50" s="14">
        <v>3835.556</v>
      </c>
      <c r="J50" s="18">
        <v>0</v>
      </c>
      <c r="K50" s="14">
        <v>3570.2779999999998</v>
      </c>
      <c r="L50" s="14">
        <v>15.833</v>
      </c>
      <c r="M50" s="14">
        <v>13591.111000000001</v>
      </c>
      <c r="N50" s="7" t="s">
        <v>110</v>
      </c>
      <c r="O50" s="18">
        <v>0</v>
      </c>
      <c r="P50" s="7" t="s">
        <v>110</v>
      </c>
      <c r="Q50" s="18">
        <v>0</v>
      </c>
      <c r="R50" s="7" t="s">
        <v>110</v>
      </c>
      <c r="S50" s="7" t="s">
        <v>110</v>
      </c>
      <c r="T50" s="18">
        <v>0</v>
      </c>
      <c r="U50" s="14">
        <v>13097.778</v>
      </c>
      <c r="V50" s="7" t="s">
        <v>110</v>
      </c>
      <c r="W50" s="14">
        <v>151.94399999999999</v>
      </c>
      <c r="X50" s="14">
        <v>428.88900000000001</v>
      </c>
      <c r="Y50" s="14">
        <v>380.55599999999998</v>
      </c>
      <c r="Z50" s="18">
        <v>0</v>
      </c>
      <c r="AA50" s="14">
        <v>22.777999999999999</v>
      </c>
      <c r="AB50" s="7" t="s">
        <v>110</v>
      </c>
      <c r="AC50" s="14">
        <v>13591.111000000001</v>
      </c>
      <c r="AD50" s="14">
        <v>36894.444000000003</v>
      </c>
      <c r="AE50">
        <v>82.772000000000006</v>
      </c>
      <c r="AF50">
        <v>29.376153608708528</v>
      </c>
      <c r="AG50">
        <v>21.545158465676796</v>
      </c>
      <c r="AH50">
        <v>5228172</v>
      </c>
      <c r="AI50">
        <v>51419.009198268082</v>
      </c>
      <c r="AJ50">
        <v>217083963641.01556</v>
      </c>
      <c r="AK50">
        <v>49.853934510150353</v>
      </c>
      <c r="AL50" s="15">
        <v>5561.61</v>
      </c>
    </row>
    <row r="51" spans="1:38" x14ac:dyDescent="0.3">
      <c r="A51" s="5" t="s">
        <v>66</v>
      </c>
      <c r="B51" s="5" t="s">
        <v>85</v>
      </c>
      <c r="C51" s="15">
        <v>49795.832999999999</v>
      </c>
      <c r="D51" s="15">
        <v>8591.3889999999992</v>
      </c>
      <c r="E51" s="15">
        <v>305.83300000000003</v>
      </c>
      <c r="F51" s="15">
        <v>7933.6109999999999</v>
      </c>
      <c r="G51" s="19">
        <v>0</v>
      </c>
      <c r="H51" s="15">
        <v>14140.278</v>
      </c>
      <c r="I51" s="15">
        <v>3521.944</v>
      </c>
      <c r="J51" s="19">
        <v>0</v>
      </c>
      <c r="K51" s="15">
        <v>3283.8890000000001</v>
      </c>
      <c r="L51" s="15">
        <v>3.3330000000000002</v>
      </c>
      <c r="M51" s="15">
        <v>13809.722</v>
      </c>
      <c r="N51" s="8" t="s">
        <v>110</v>
      </c>
      <c r="O51" s="19">
        <v>0</v>
      </c>
      <c r="P51" s="8" t="s">
        <v>110</v>
      </c>
      <c r="Q51" s="19">
        <v>0</v>
      </c>
      <c r="R51" s="8" t="s">
        <v>110</v>
      </c>
      <c r="S51" s="8" t="s">
        <v>110</v>
      </c>
      <c r="T51" s="15">
        <v>2.778</v>
      </c>
      <c r="U51" s="15">
        <v>12998.333000000001</v>
      </c>
      <c r="V51" s="8" t="s">
        <v>110</v>
      </c>
      <c r="W51" s="15">
        <v>143.88900000000001</v>
      </c>
      <c r="X51" s="15">
        <v>566.94399999999996</v>
      </c>
      <c r="Y51" s="15">
        <v>399.44400000000002</v>
      </c>
      <c r="Z51" s="19">
        <v>0</v>
      </c>
      <c r="AA51" s="15">
        <v>17.777999999999999</v>
      </c>
      <c r="AB51" s="8" t="s">
        <v>110</v>
      </c>
      <c r="AC51" s="15">
        <v>13806.944</v>
      </c>
      <c r="AD51" s="19">
        <v>34892.5</v>
      </c>
      <c r="AE51">
        <v>82.905000000000001</v>
      </c>
      <c r="AF51">
        <v>29.255584030704579</v>
      </c>
      <c r="AG51">
        <v>21.21810209757934</v>
      </c>
      <c r="AH51">
        <v>5246096</v>
      </c>
      <c r="AI51">
        <v>52666.514896366083</v>
      </c>
      <c r="AJ51">
        <v>223113056688.67181</v>
      </c>
      <c r="AK51">
        <v>49.915227719235574</v>
      </c>
      <c r="AL51" s="14">
        <v>5295.38</v>
      </c>
    </row>
    <row r="52" spans="1:38" x14ac:dyDescent="0.3">
      <c r="A52" s="5" t="s">
        <v>66</v>
      </c>
      <c r="B52" s="5" t="s">
        <v>86</v>
      </c>
      <c r="C52" s="14">
        <v>53195.277999999998</v>
      </c>
      <c r="D52" s="14">
        <v>10196.666999999999</v>
      </c>
      <c r="E52" s="14">
        <v>282.22199999999998</v>
      </c>
      <c r="F52" s="14">
        <v>9139.7219999999998</v>
      </c>
      <c r="G52" s="18">
        <v>0</v>
      </c>
      <c r="H52" s="14">
        <v>12938.611000000001</v>
      </c>
      <c r="I52" s="14">
        <v>3955.2779999999998</v>
      </c>
      <c r="J52" s="18">
        <v>0</v>
      </c>
      <c r="K52" s="14">
        <v>3662.2220000000002</v>
      </c>
      <c r="L52" s="14">
        <v>13.888999999999999</v>
      </c>
      <c r="M52" s="18">
        <v>15275</v>
      </c>
      <c r="N52" s="7" t="s">
        <v>110</v>
      </c>
      <c r="O52" s="18">
        <v>0</v>
      </c>
      <c r="P52" s="7" t="s">
        <v>110</v>
      </c>
      <c r="Q52" s="18">
        <v>0</v>
      </c>
      <c r="R52" s="7" t="s">
        <v>110</v>
      </c>
      <c r="S52" s="7" t="s">
        <v>110</v>
      </c>
      <c r="T52" s="18">
        <v>0</v>
      </c>
      <c r="U52" s="14">
        <v>14629.444</v>
      </c>
      <c r="V52" s="7" t="s">
        <v>110</v>
      </c>
      <c r="W52" s="14">
        <v>139.72200000000001</v>
      </c>
      <c r="X52" s="18">
        <v>460</v>
      </c>
      <c r="Y52" s="14">
        <v>341.11099999999999</v>
      </c>
      <c r="Z52" s="18">
        <v>0</v>
      </c>
      <c r="AA52" s="14">
        <v>27.222000000000001</v>
      </c>
      <c r="AB52" s="7" t="s">
        <v>110</v>
      </c>
      <c r="AC52" s="18">
        <v>15275</v>
      </c>
      <c r="AD52" s="14">
        <v>36853.610999999997</v>
      </c>
      <c r="AE52">
        <v>83.037000000000006</v>
      </c>
      <c r="AF52">
        <v>30.247424231029559</v>
      </c>
      <c r="AG52">
        <v>21.815215693534114</v>
      </c>
      <c r="AH52">
        <v>5266268</v>
      </c>
      <c r="AI52">
        <v>54573.64046647145</v>
      </c>
      <c r="AJ52">
        <v>232081249383.59366</v>
      </c>
      <c r="AK52">
        <v>50.149229219959423</v>
      </c>
      <c r="AL52" s="15">
        <v>5442.56</v>
      </c>
    </row>
    <row r="53" spans="1:38" x14ac:dyDescent="0.3">
      <c r="A53" s="5" t="s">
        <v>66</v>
      </c>
      <c r="B53" s="5" t="s">
        <v>87</v>
      </c>
      <c r="C53" s="15">
        <v>52109.167000000001</v>
      </c>
      <c r="D53" s="15">
        <v>9554.4439999999995</v>
      </c>
      <c r="E53" s="15">
        <v>278.33300000000003</v>
      </c>
      <c r="F53" s="15">
        <v>10343.888999999999</v>
      </c>
      <c r="G53" s="19">
        <v>0</v>
      </c>
      <c r="H53" s="15">
        <v>12490.278</v>
      </c>
      <c r="I53" s="15">
        <v>4003.8890000000001</v>
      </c>
      <c r="J53" s="19">
        <v>0</v>
      </c>
      <c r="K53" s="15">
        <v>3654.7220000000002</v>
      </c>
      <c r="L53" s="19">
        <v>5</v>
      </c>
      <c r="M53" s="15">
        <v>14013.056</v>
      </c>
      <c r="N53" s="8" t="s">
        <v>110</v>
      </c>
      <c r="O53" s="19">
        <v>0</v>
      </c>
      <c r="P53" s="8" t="s">
        <v>110</v>
      </c>
      <c r="Q53" s="19">
        <v>0</v>
      </c>
      <c r="R53" s="8" t="s">
        <v>110</v>
      </c>
      <c r="S53" s="8" t="s">
        <v>110</v>
      </c>
      <c r="T53" s="15">
        <v>49.722000000000001</v>
      </c>
      <c r="U53" s="15">
        <v>13204.722</v>
      </c>
      <c r="V53" s="8" t="s">
        <v>110</v>
      </c>
      <c r="W53" s="15">
        <v>177.77799999999999</v>
      </c>
      <c r="X53" s="15">
        <v>530.55600000000004</v>
      </c>
      <c r="Y53" s="15">
        <v>396.94400000000002</v>
      </c>
      <c r="Z53" s="19">
        <v>0</v>
      </c>
      <c r="AA53" s="15">
        <v>28.888999999999999</v>
      </c>
      <c r="AB53" s="8" t="s">
        <v>110</v>
      </c>
      <c r="AC53" s="15">
        <v>13963.333000000001</v>
      </c>
      <c r="AD53" s="15">
        <v>37067.777999999998</v>
      </c>
      <c r="AE53">
        <v>83.168000000000006</v>
      </c>
      <c r="AF53">
        <v>30.672140875338798</v>
      </c>
      <c r="AG53">
        <v>22.13152000171069</v>
      </c>
      <c r="AH53">
        <v>5288720</v>
      </c>
      <c r="AI53">
        <v>57229.041762554749</v>
      </c>
      <c r="AJ53">
        <v>244411266137.10925</v>
      </c>
      <c r="AK53">
        <v>50.293697732602347</v>
      </c>
      <c r="AL53" s="14">
        <v>5321.96</v>
      </c>
    </row>
    <row r="54" spans="1:38" x14ac:dyDescent="0.3">
      <c r="A54" s="5" t="s">
        <v>66</v>
      </c>
      <c r="B54" s="5" t="s">
        <v>88</v>
      </c>
      <c r="C54" s="18">
        <v>52547.5</v>
      </c>
      <c r="D54" s="14">
        <v>8393.6110000000008</v>
      </c>
      <c r="E54" s="14">
        <v>300.27800000000002</v>
      </c>
      <c r="F54" s="14">
        <v>9125.8330000000005</v>
      </c>
      <c r="G54" s="18">
        <v>0</v>
      </c>
      <c r="H54" s="14">
        <v>13331.666999999999</v>
      </c>
      <c r="I54" s="14">
        <v>3280.556</v>
      </c>
      <c r="J54" s="18">
        <v>0</v>
      </c>
      <c r="K54" s="18">
        <v>3040</v>
      </c>
      <c r="L54" s="14">
        <v>3.8889999999999998</v>
      </c>
      <c r="M54" s="14">
        <v>15662.778</v>
      </c>
      <c r="N54" s="7" t="s">
        <v>110</v>
      </c>
      <c r="O54" s="18">
        <v>0</v>
      </c>
      <c r="P54" s="7" t="s">
        <v>110</v>
      </c>
      <c r="Q54" s="18">
        <v>0</v>
      </c>
      <c r="R54" s="7" t="s">
        <v>110</v>
      </c>
      <c r="S54" s="7" t="s">
        <v>110</v>
      </c>
      <c r="T54" s="14">
        <v>197.77799999999999</v>
      </c>
      <c r="U54" s="14">
        <v>14589.166999999999</v>
      </c>
      <c r="V54" s="7" t="s">
        <v>110</v>
      </c>
      <c r="W54" s="14">
        <v>262.22199999999998</v>
      </c>
      <c r="X54" s="14">
        <v>613.88900000000001</v>
      </c>
      <c r="Y54" s="14">
        <v>547.22199999999998</v>
      </c>
      <c r="Z54" s="18">
        <v>0</v>
      </c>
      <c r="AA54" s="14">
        <v>26.388999999999999</v>
      </c>
      <c r="AB54" s="7" t="s">
        <v>110</v>
      </c>
      <c r="AC54" s="18">
        <v>15465</v>
      </c>
      <c r="AD54" s="14">
        <v>34979.167000000001</v>
      </c>
      <c r="AE54">
        <v>83.299000000000007</v>
      </c>
      <c r="AF54">
        <v>29.56505176239234</v>
      </c>
      <c r="AG54">
        <v>20.790412503281804</v>
      </c>
      <c r="AH54">
        <v>5313399</v>
      </c>
      <c r="AI54">
        <v>57410.068958947071</v>
      </c>
      <c r="AJ54">
        <v>246328504412.10922</v>
      </c>
      <c r="AK54">
        <v>50.225830739048241</v>
      </c>
      <c r="AL54" s="15">
        <v>5332.63</v>
      </c>
    </row>
    <row r="55" spans="1:38" x14ac:dyDescent="0.3">
      <c r="A55" s="5" t="s">
        <v>66</v>
      </c>
      <c r="B55" s="5" t="s">
        <v>89</v>
      </c>
      <c r="C55" s="15">
        <v>52361.389000000003</v>
      </c>
      <c r="D55" s="15">
        <v>9048.8889999999992</v>
      </c>
      <c r="E55" s="15">
        <v>318.05599999999998</v>
      </c>
      <c r="F55" s="15">
        <v>9173.6110000000008</v>
      </c>
      <c r="G55" s="19">
        <v>0</v>
      </c>
      <c r="H55" s="15">
        <v>12670.278</v>
      </c>
      <c r="I55" s="15">
        <v>3945.2779999999998</v>
      </c>
      <c r="J55" s="19">
        <v>0</v>
      </c>
      <c r="K55" s="19">
        <v>3630</v>
      </c>
      <c r="L55" s="15">
        <v>1.389</v>
      </c>
      <c r="M55" s="19">
        <v>15280</v>
      </c>
      <c r="N55" s="8" t="s">
        <v>110</v>
      </c>
      <c r="O55" s="19">
        <v>0</v>
      </c>
      <c r="P55" s="8" t="s">
        <v>110</v>
      </c>
      <c r="Q55" s="19">
        <v>0</v>
      </c>
      <c r="R55" s="8" t="s">
        <v>110</v>
      </c>
      <c r="S55" s="8" t="s">
        <v>110</v>
      </c>
      <c r="T55" s="15">
        <v>183.333</v>
      </c>
      <c r="U55" s="15">
        <v>14236.111000000001</v>
      </c>
      <c r="V55" s="8" t="s">
        <v>110</v>
      </c>
      <c r="W55" s="19">
        <v>280</v>
      </c>
      <c r="X55" s="15">
        <v>623.88900000000001</v>
      </c>
      <c r="Y55" s="15">
        <v>738.05600000000004</v>
      </c>
      <c r="Z55" s="19">
        <v>0</v>
      </c>
      <c r="AA55" s="15">
        <v>45.555999999999997</v>
      </c>
      <c r="AB55" s="8" t="s">
        <v>110</v>
      </c>
      <c r="AC55" s="15">
        <v>15096.666999999999</v>
      </c>
      <c r="AD55" s="15">
        <v>35894.167000000001</v>
      </c>
      <c r="AE55">
        <v>83.429000000000002</v>
      </c>
      <c r="AF55">
        <v>25.66209040636091</v>
      </c>
      <c r="AG55">
        <v>16.669876468484333</v>
      </c>
      <c r="AH55">
        <v>5338871</v>
      </c>
      <c r="AI55">
        <v>52521.828701960992</v>
      </c>
      <c r="AJ55">
        <v>226434938283.20297</v>
      </c>
      <c r="AK55">
        <v>50.478405583423125</v>
      </c>
      <c r="AL55" s="20">
        <v>5608.3</v>
      </c>
    </row>
    <row r="56" spans="1:38" x14ac:dyDescent="0.3">
      <c r="A56" s="5" t="s">
        <v>66</v>
      </c>
      <c r="B56" s="5" t="s">
        <v>90</v>
      </c>
      <c r="C56" s="14">
        <v>58603.610999999997</v>
      </c>
      <c r="D56" s="14">
        <v>8908.3330000000005</v>
      </c>
      <c r="E56" s="14">
        <v>347.22199999999998</v>
      </c>
      <c r="F56" s="14">
        <v>10847.778</v>
      </c>
      <c r="G56" s="18">
        <v>0</v>
      </c>
      <c r="H56" s="18">
        <v>13937.5</v>
      </c>
      <c r="I56" s="18">
        <v>3932.5</v>
      </c>
      <c r="J56" s="18">
        <v>0</v>
      </c>
      <c r="K56" s="14">
        <v>3716.944</v>
      </c>
      <c r="L56" s="14">
        <v>9.1669999999999998</v>
      </c>
      <c r="M56" s="14">
        <v>18779.167000000001</v>
      </c>
      <c r="N56" s="7" t="s">
        <v>110</v>
      </c>
      <c r="O56" s="18">
        <v>0</v>
      </c>
      <c r="P56" s="7" t="s">
        <v>110</v>
      </c>
      <c r="Q56" s="18">
        <v>0</v>
      </c>
      <c r="R56" s="7" t="s">
        <v>110</v>
      </c>
      <c r="S56" s="7" t="s">
        <v>110</v>
      </c>
      <c r="T56" s="14">
        <v>346.11099999999999</v>
      </c>
      <c r="U56" s="14">
        <v>17716.388999999999</v>
      </c>
      <c r="V56" s="7" t="s">
        <v>110</v>
      </c>
      <c r="W56" s="14">
        <v>245.55600000000001</v>
      </c>
      <c r="X56" s="14">
        <v>614.16700000000003</v>
      </c>
      <c r="Y56" s="14">
        <v>684.72199999999998</v>
      </c>
      <c r="Z56" s="18">
        <v>0</v>
      </c>
      <c r="AA56" s="14">
        <v>45.277999999999999</v>
      </c>
      <c r="AB56" s="7" t="s">
        <v>110</v>
      </c>
      <c r="AC56" s="14">
        <v>18433.056</v>
      </c>
      <c r="AD56" s="14">
        <v>38658.055999999997</v>
      </c>
      <c r="AE56">
        <v>83.77</v>
      </c>
      <c r="AF56">
        <v>26.185376328083894</v>
      </c>
      <c r="AG56">
        <v>17.039336263666176</v>
      </c>
      <c r="AH56">
        <v>5363352</v>
      </c>
      <c r="AI56">
        <v>53938.540147084052</v>
      </c>
      <c r="AJ56">
        <v>233609048633.98422</v>
      </c>
      <c r="AK56">
        <v>51.095064476706739</v>
      </c>
      <c r="AL56" s="15">
        <v>6179.75</v>
      </c>
    </row>
    <row r="57" spans="1:38" x14ac:dyDescent="0.3">
      <c r="A57" s="5" t="s">
        <v>66</v>
      </c>
      <c r="B57" s="5" t="s">
        <v>91</v>
      </c>
      <c r="C57" s="15">
        <v>52181.110999999997</v>
      </c>
      <c r="D57" s="15">
        <v>8284.4439999999995</v>
      </c>
      <c r="E57" s="19">
        <v>375</v>
      </c>
      <c r="F57" s="19">
        <v>9215</v>
      </c>
      <c r="G57" s="19">
        <v>0</v>
      </c>
      <c r="H57" s="15">
        <v>11647.778</v>
      </c>
      <c r="I57" s="19">
        <v>2630</v>
      </c>
      <c r="J57" s="19">
        <v>0</v>
      </c>
      <c r="K57" s="15">
        <v>2451.6669999999999</v>
      </c>
      <c r="L57" s="15">
        <v>6.944</v>
      </c>
      <c r="M57" s="15">
        <v>18036.388999999999</v>
      </c>
      <c r="N57" s="8" t="s">
        <v>110</v>
      </c>
      <c r="O57" s="19">
        <v>0</v>
      </c>
      <c r="P57" s="8" t="s">
        <v>110</v>
      </c>
      <c r="Q57" s="19">
        <v>0</v>
      </c>
      <c r="R57" s="8" t="s">
        <v>110</v>
      </c>
      <c r="S57" s="8" t="s">
        <v>110</v>
      </c>
      <c r="T57" s="15">
        <v>349.16699999999997</v>
      </c>
      <c r="U57" s="15">
        <v>17021.388999999999</v>
      </c>
      <c r="V57" s="8" t="s">
        <v>110</v>
      </c>
      <c r="W57" s="15">
        <v>344.72199999999998</v>
      </c>
      <c r="X57" s="15">
        <v>568.05600000000004</v>
      </c>
      <c r="Y57" s="15">
        <v>805.83299999999997</v>
      </c>
      <c r="Z57" s="19">
        <v>0</v>
      </c>
      <c r="AA57" s="15">
        <v>39.722000000000001</v>
      </c>
      <c r="AB57" s="8" t="s">
        <v>110</v>
      </c>
      <c r="AC57" s="15">
        <v>17687.387999999999</v>
      </c>
      <c r="AD57" s="19">
        <v>32957.89</v>
      </c>
      <c r="AE57">
        <v>84.313000000000002</v>
      </c>
      <c r="AF57">
        <v>25.039083251119376</v>
      </c>
      <c r="AG57">
        <v>16.355265487844981</v>
      </c>
      <c r="AH57">
        <v>5388272</v>
      </c>
      <c r="AI57">
        <v>54972.462971122819</v>
      </c>
      <c r="AJ57">
        <v>239193227012.49985</v>
      </c>
      <c r="AK57">
        <v>52.225693993208388</v>
      </c>
      <c r="AL57" s="14">
        <v>5239.13</v>
      </c>
    </row>
    <row r="58" spans="1:38" x14ac:dyDescent="0.3">
      <c r="A58" s="5" t="s">
        <v>66</v>
      </c>
      <c r="B58" s="5" t="s">
        <v>92</v>
      </c>
      <c r="C58" s="14">
        <v>55456.667000000001</v>
      </c>
      <c r="D58" s="14">
        <v>9240.8330000000005</v>
      </c>
      <c r="E58" s="14">
        <v>335.27800000000002</v>
      </c>
      <c r="F58" s="14">
        <v>8554.1669999999995</v>
      </c>
      <c r="G58" s="18">
        <v>0</v>
      </c>
      <c r="H58" s="14">
        <v>11236.388999999999</v>
      </c>
      <c r="I58" s="14">
        <v>2818.3330000000001</v>
      </c>
      <c r="J58" s="18">
        <v>0</v>
      </c>
      <c r="K58" s="14">
        <v>2523.3330000000001</v>
      </c>
      <c r="L58" s="14">
        <v>3.3330000000000002</v>
      </c>
      <c r="M58" s="14">
        <v>20932.777999999998</v>
      </c>
      <c r="N58" s="7" t="s">
        <v>110</v>
      </c>
      <c r="O58" s="18">
        <v>0</v>
      </c>
      <c r="P58" s="7" t="s">
        <v>110</v>
      </c>
      <c r="Q58" s="18">
        <v>0</v>
      </c>
      <c r="R58" s="7" t="s">
        <v>110</v>
      </c>
      <c r="S58" s="7" t="s">
        <v>110</v>
      </c>
      <c r="T58" s="18">
        <v>492.5</v>
      </c>
      <c r="U58" s="14">
        <v>19383.888999999999</v>
      </c>
      <c r="V58" s="7" t="s">
        <v>110</v>
      </c>
      <c r="W58" s="14">
        <v>368.33300000000003</v>
      </c>
      <c r="X58" s="14">
        <v>959.44399999999996</v>
      </c>
      <c r="Y58" s="18">
        <v>1037.5</v>
      </c>
      <c r="Z58" s="18">
        <v>0</v>
      </c>
      <c r="AA58" s="14">
        <v>26.943999999999999</v>
      </c>
      <c r="AB58" s="7" t="s">
        <v>110</v>
      </c>
      <c r="AC58" s="14">
        <v>20441.795999999998</v>
      </c>
      <c r="AD58" s="14">
        <v>33220.982000000004</v>
      </c>
      <c r="AE58">
        <v>84.840999999999994</v>
      </c>
      <c r="AF58">
        <v>23.358851770154406</v>
      </c>
      <c r="AG58">
        <v>14.595414666280728</v>
      </c>
      <c r="AH58">
        <v>5413971</v>
      </c>
      <c r="AI58">
        <v>53878.350997010704</v>
      </c>
      <c r="AJ58">
        <v>235550696192.57797</v>
      </c>
      <c r="AK58">
        <v>53.592099865471432</v>
      </c>
      <c r="AL58" s="15">
        <v>5839.92</v>
      </c>
    </row>
    <row r="59" spans="1:38" x14ac:dyDescent="0.3">
      <c r="A59" s="5" t="s">
        <v>66</v>
      </c>
      <c r="B59" s="5" t="s">
        <v>93</v>
      </c>
      <c r="C59" s="15">
        <v>52323.332999999999</v>
      </c>
      <c r="D59" s="15">
        <v>9128.6110000000008</v>
      </c>
      <c r="E59" s="19">
        <v>312.5</v>
      </c>
      <c r="F59" s="15">
        <v>7121.6670000000004</v>
      </c>
      <c r="G59" s="19">
        <v>0</v>
      </c>
      <c r="H59" s="15">
        <v>9584.1669999999995</v>
      </c>
      <c r="I59" s="15">
        <v>1808.3330000000001</v>
      </c>
      <c r="J59" s="19">
        <v>0</v>
      </c>
      <c r="K59" s="15">
        <v>1538.8889999999999</v>
      </c>
      <c r="L59" s="15">
        <v>32.777999999999999</v>
      </c>
      <c r="M59" s="15">
        <v>21828.332999999999</v>
      </c>
      <c r="N59" s="8" t="s">
        <v>110</v>
      </c>
      <c r="O59" s="19">
        <v>0</v>
      </c>
      <c r="P59" s="8" t="s">
        <v>110</v>
      </c>
      <c r="Q59" s="19">
        <v>0</v>
      </c>
      <c r="R59" s="8" t="s">
        <v>110</v>
      </c>
      <c r="S59" s="8" t="s">
        <v>110</v>
      </c>
      <c r="T59" s="15">
        <v>476.11099999999999</v>
      </c>
      <c r="U59" s="15">
        <v>20056.388999999999</v>
      </c>
      <c r="V59" s="8" t="s">
        <v>110</v>
      </c>
      <c r="W59" s="19">
        <v>125</v>
      </c>
      <c r="X59" s="15">
        <v>1147.778</v>
      </c>
      <c r="Y59" s="15">
        <v>983.88900000000001</v>
      </c>
      <c r="Z59" s="19">
        <v>0</v>
      </c>
      <c r="AA59" s="15">
        <v>23.056000000000001</v>
      </c>
      <c r="AB59" s="8" t="s">
        <v>110</v>
      </c>
      <c r="AC59" s="19">
        <v>21361.35</v>
      </c>
      <c r="AD59" s="15">
        <v>28930.039000000001</v>
      </c>
      <c r="AE59">
        <v>85.125</v>
      </c>
      <c r="AF59">
        <v>23.298132159196449</v>
      </c>
      <c r="AG59">
        <v>14.643459117333425</v>
      </c>
      <c r="AH59">
        <v>5438972</v>
      </c>
      <c r="AI59">
        <v>53105.249687564115</v>
      </c>
      <c r="AJ59">
        <v>233242909380.07797</v>
      </c>
      <c r="AK59">
        <v>55.028223884783159</v>
      </c>
      <c r="AL59" s="14">
        <v>5238.58</v>
      </c>
    </row>
    <row r="60" spans="1:38" x14ac:dyDescent="0.3">
      <c r="A60" s="5" t="s">
        <v>66</v>
      </c>
      <c r="B60" s="5" t="s">
        <v>94</v>
      </c>
      <c r="C60" s="14">
        <v>51281.110999999997</v>
      </c>
      <c r="D60" s="14">
        <v>8469.1669999999995</v>
      </c>
      <c r="E60" s="14">
        <v>506.94400000000002</v>
      </c>
      <c r="F60" s="14">
        <v>7515.5559999999996</v>
      </c>
      <c r="G60" s="18">
        <v>0</v>
      </c>
      <c r="H60" s="14">
        <v>8494.4439999999995</v>
      </c>
      <c r="I60" s="14">
        <v>1763.8889999999999</v>
      </c>
      <c r="J60" s="18">
        <v>0</v>
      </c>
      <c r="K60" s="14">
        <v>1450.278</v>
      </c>
      <c r="L60" s="14">
        <v>70.278000000000006</v>
      </c>
      <c r="M60" s="14">
        <v>21776.111000000001</v>
      </c>
      <c r="N60" s="7" t="s">
        <v>110</v>
      </c>
      <c r="O60" s="18">
        <v>0</v>
      </c>
      <c r="P60" s="7" t="s">
        <v>110</v>
      </c>
      <c r="Q60" s="18">
        <v>0</v>
      </c>
      <c r="R60" s="7" t="s">
        <v>110</v>
      </c>
      <c r="S60" s="7" t="s">
        <v>110</v>
      </c>
      <c r="T60" s="14">
        <v>598.33299999999997</v>
      </c>
      <c r="U60" s="14">
        <v>19597.777999999998</v>
      </c>
      <c r="V60" s="7" t="s">
        <v>110</v>
      </c>
      <c r="W60" s="14">
        <v>126.111</v>
      </c>
      <c r="X60" s="14">
        <v>1395.556</v>
      </c>
      <c r="Y60" s="14">
        <v>1207.222</v>
      </c>
      <c r="Z60" s="18">
        <v>0</v>
      </c>
      <c r="AA60" s="14">
        <v>23.888999999999999</v>
      </c>
      <c r="AB60" s="7" t="s">
        <v>110</v>
      </c>
      <c r="AC60" s="14">
        <v>21187.615000000002</v>
      </c>
      <c r="AD60" s="14">
        <v>27947.384999999998</v>
      </c>
      <c r="AE60">
        <v>85.174999999999997</v>
      </c>
      <c r="AF60">
        <v>23.061863933351145</v>
      </c>
      <c r="AG60">
        <v>14.602511476524738</v>
      </c>
      <c r="AH60">
        <v>5461512</v>
      </c>
      <c r="AI60">
        <v>52633.249418054984</v>
      </c>
      <c r="AJ60">
        <v>232127848924.99985</v>
      </c>
      <c r="AK60">
        <v>56.416303801180646</v>
      </c>
      <c r="AL60" s="15">
        <v>5237.1400000000003</v>
      </c>
    </row>
    <row r="61" spans="1:38" x14ac:dyDescent="0.3">
      <c r="A61" s="5" t="s">
        <v>66</v>
      </c>
      <c r="B61" s="5" t="s">
        <v>95</v>
      </c>
      <c r="C61" s="19">
        <v>49295</v>
      </c>
      <c r="D61" s="15">
        <v>7231.6670000000004</v>
      </c>
      <c r="E61" s="19">
        <v>552.5</v>
      </c>
      <c r="F61" s="15">
        <v>7879.7219999999998</v>
      </c>
      <c r="G61" s="19">
        <v>0</v>
      </c>
      <c r="H61" s="15">
        <v>7075.8329999999996</v>
      </c>
      <c r="I61" s="15">
        <v>2043.6110000000001</v>
      </c>
      <c r="J61" s="19">
        <v>0</v>
      </c>
      <c r="K61" s="15">
        <v>1671.6669999999999</v>
      </c>
      <c r="L61" s="15">
        <v>80.278000000000006</v>
      </c>
      <c r="M61" s="15">
        <v>21689.167000000001</v>
      </c>
      <c r="N61" s="8" t="s">
        <v>110</v>
      </c>
      <c r="O61" s="19">
        <v>0</v>
      </c>
      <c r="P61" s="8" t="s">
        <v>110</v>
      </c>
      <c r="Q61" s="19">
        <v>0</v>
      </c>
      <c r="R61" s="8" t="s">
        <v>110</v>
      </c>
      <c r="S61" s="8" t="s">
        <v>110</v>
      </c>
      <c r="T61" s="15">
        <v>1044.444</v>
      </c>
      <c r="U61" s="19">
        <v>18745</v>
      </c>
      <c r="V61" s="8" t="s">
        <v>110</v>
      </c>
      <c r="W61" s="15">
        <v>108.056</v>
      </c>
      <c r="X61" s="15">
        <v>1682.222</v>
      </c>
      <c r="Y61" s="15">
        <v>1377.778</v>
      </c>
      <c r="Z61" s="19">
        <v>0</v>
      </c>
      <c r="AA61" s="15">
        <v>63.332999999999998</v>
      </c>
      <c r="AB61" s="8" t="s">
        <v>110</v>
      </c>
      <c r="AC61" s="15">
        <v>20665.219000000001</v>
      </c>
      <c r="AD61" s="15">
        <v>26140.614000000001</v>
      </c>
      <c r="AE61">
        <v>85.224999999999994</v>
      </c>
      <c r="AF61">
        <v>23.303931643449801</v>
      </c>
      <c r="AG61">
        <v>14.841192814188933</v>
      </c>
      <c r="AH61">
        <v>5479531</v>
      </c>
      <c r="AI61">
        <v>52704.897716303749</v>
      </c>
      <c r="AJ61">
        <v>233210733506.24988</v>
      </c>
      <c r="AK61">
        <v>57.64433315054999</v>
      </c>
      <c r="AL61" s="14">
        <v>5014.74</v>
      </c>
    </row>
    <row r="62" spans="1:38" x14ac:dyDescent="0.3">
      <c r="A62" s="5" t="s">
        <v>66</v>
      </c>
      <c r="B62" s="5" t="s">
        <v>96</v>
      </c>
      <c r="C62" s="14">
        <v>54385.555999999997</v>
      </c>
      <c r="D62" s="14">
        <v>9226.1110000000008</v>
      </c>
      <c r="E62" s="14">
        <v>416.94400000000002</v>
      </c>
      <c r="F62" s="14">
        <v>7793.3329999999996</v>
      </c>
      <c r="G62" s="18">
        <v>0</v>
      </c>
      <c r="H62" s="14">
        <v>7228.0559999999996</v>
      </c>
      <c r="I62" s="14">
        <v>2643.3330000000001</v>
      </c>
      <c r="J62" s="18">
        <v>0</v>
      </c>
      <c r="K62" s="18">
        <v>1692.5</v>
      </c>
      <c r="L62" s="14">
        <v>178.88900000000001</v>
      </c>
      <c r="M62" s="14">
        <v>23791.111000000001</v>
      </c>
      <c r="N62" s="7" t="s">
        <v>110</v>
      </c>
      <c r="O62" s="18">
        <v>0</v>
      </c>
      <c r="P62" s="7" t="s">
        <v>110</v>
      </c>
      <c r="Q62" s="18">
        <v>0</v>
      </c>
      <c r="R62" s="7" t="s">
        <v>110</v>
      </c>
      <c r="S62" s="7" t="s">
        <v>110</v>
      </c>
      <c r="T62" s="14">
        <v>1119.1669999999999</v>
      </c>
      <c r="U62" s="14">
        <v>20464.444</v>
      </c>
      <c r="V62" s="7" t="s">
        <v>110</v>
      </c>
      <c r="W62" s="14">
        <v>104.167</v>
      </c>
      <c r="X62" s="18">
        <v>1957.5</v>
      </c>
      <c r="Y62" s="14">
        <v>1571.1110000000001</v>
      </c>
      <c r="Z62" s="18">
        <v>0</v>
      </c>
      <c r="AA62" s="14">
        <v>21.388999999999999</v>
      </c>
      <c r="AB62" s="7" t="s">
        <v>110</v>
      </c>
      <c r="AC62" s="14">
        <v>22696.514999999999</v>
      </c>
      <c r="AD62" s="14">
        <v>28854.317999999999</v>
      </c>
      <c r="AE62">
        <v>85.275000000000006</v>
      </c>
      <c r="AF62">
        <v>23.476592016391848</v>
      </c>
      <c r="AG62">
        <v>14.747562779011389</v>
      </c>
      <c r="AH62">
        <v>5495303</v>
      </c>
      <c r="AI62">
        <v>53905.274853732975</v>
      </c>
      <c r="AJ62">
        <v>239208760192.96866</v>
      </c>
      <c r="AK62">
        <v>58.659119971151327</v>
      </c>
      <c r="AL62" s="21">
        <v>5325.9</v>
      </c>
    </row>
    <row r="63" spans="1:38" x14ac:dyDescent="0.3">
      <c r="A63" s="5" t="s">
        <v>66</v>
      </c>
      <c r="B63" s="5" t="s">
        <v>97</v>
      </c>
      <c r="C63" s="15">
        <v>53590.277999999998</v>
      </c>
      <c r="D63" s="15">
        <v>8971.1110000000008</v>
      </c>
      <c r="E63" s="15">
        <v>262.77800000000002</v>
      </c>
      <c r="F63" s="15">
        <v>7281.6670000000004</v>
      </c>
      <c r="G63" s="19">
        <v>0</v>
      </c>
      <c r="H63" s="15">
        <v>5758.6109999999999</v>
      </c>
      <c r="I63" s="19">
        <v>2315</v>
      </c>
      <c r="J63" s="19">
        <v>0</v>
      </c>
      <c r="K63" s="15">
        <v>1343.6110000000001</v>
      </c>
      <c r="L63" s="15">
        <v>161.38900000000001</v>
      </c>
      <c r="M63" s="15">
        <v>23271.667000000001</v>
      </c>
      <c r="N63" s="8" t="s">
        <v>110</v>
      </c>
      <c r="O63" s="19">
        <v>0</v>
      </c>
      <c r="P63" s="8" t="s">
        <v>110</v>
      </c>
      <c r="Q63" s="19">
        <v>0</v>
      </c>
      <c r="R63" s="8" t="s">
        <v>110</v>
      </c>
      <c r="S63" s="8" t="s">
        <v>110</v>
      </c>
      <c r="T63" s="15">
        <v>1209.444</v>
      </c>
      <c r="U63" s="19">
        <v>19842.5</v>
      </c>
      <c r="V63" s="8" t="s">
        <v>110</v>
      </c>
      <c r="W63" s="19">
        <v>117.5</v>
      </c>
      <c r="X63" s="15">
        <v>1940.556</v>
      </c>
      <c r="Y63" s="15">
        <v>1594.444</v>
      </c>
      <c r="Z63" s="19">
        <v>0</v>
      </c>
      <c r="AA63" s="15">
        <v>20.832999999999998</v>
      </c>
      <c r="AB63" s="8" t="s">
        <v>110</v>
      </c>
      <c r="AC63" s="15">
        <v>22087.673999999999</v>
      </c>
      <c r="AD63" s="15">
        <v>26158.159</v>
      </c>
      <c r="AE63">
        <v>85.325000000000003</v>
      </c>
      <c r="AF63">
        <v>24.470641638407521</v>
      </c>
      <c r="AG63">
        <v>15.374311322350092</v>
      </c>
      <c r="AH63">
        <v>5508214</v>
      </c>
      <c r="AI63">
        <v>55555.440279080307</v>
      </c>
      <c r="AJ63">
        <v>247110710999.99991</v>
      </c>
      <c r="AK63">
        <v>59.603463967614623</v>
      </c>
      <c r="AL63" s="14">
        <v>5508.23</v>
      </c>
    </row>
    <row r="64" spans="1:38" x14ac:dyDescent="0.3">
      <c r="A64" s="5" t="s">
        <v>66</v>
      </c>
      <c r="B64" s="5" t="s">
        <v>98</v>
      </c>
      <c r="C64" s="14">
        <v>52656.389000000003</v>
      </c>
      <c r="D64" s="14">
        <v>7994.4440000000004</v>
      </c>
      <c r="E64" s="14">
        <v>346.66699999999997</v>
      </c>
      <c r="F64" s="14">
        <v>7733.6109999999999</v>
      </c>
      <c r="G64" s="18">
        <v>0</v>
      </c>
      <c r="H64" s="14">
        <v>7169.4440000000004</v>
      </c>
      <c r="I64" s="14">
        <v>1883.3330000000001</v>
      </c>
      <c r="J64" s="18">
        <v>0</v>
      </c>
      <c r="K64" s="14">
        <v>591.11099999999999</v>
      </c>
      <c r="L64" s="14">
        <v>282.22199999999998</v>
      </c>
      <c r="M64" s="14">
        <v>21931.944</v>
      </c>
      <c r="N64" s="7" t="s">
        <v>110</v>
      </c>
      <c r="O64" s="18">
        <v>0</v>
      </c>
      <c r="P64" s="7" t="s">
        <v>110</v>
      </c>
      <c r="Q64" s="18">
        <v>0</v>
      </c>
      <c r="R64" s="7" t="s">
        <v>110</v>
      </c>
      <c r="S64" s="7" t="s">
        <v>110</v>
      </c>
      <c r="T64" s="14">
        <v>1188.3330000000001</v>
      </c>
      <c r="U64" s="14">
        <v>18543.611000000001</v>
      </c>
      <c r="V64" s="7" t="s">
        <v>110</v>
      </c>
      <c r="W64" s="14">
        <v>109.72199999999999</v>
      </c>
      <c r="X64" s="14">
        <v>1960.278</v>
      </c>
      <c r="Y64" s="14">
        <v>1544.444</v>
      </c>
      <c r="Z64" s="18">
        <v>0</v>
      </c>
      <c r="AA64" s="14">
        <v>18.332999999999998</v>
      </c>
      <c r="AB64" s="7" t="s">
        <v>110</v>
      </c>
      <c r="AC64" s="14">
        <v>20772.350999999999</v>
      </c>
      <c r="AD64" s="14">
        <v>26643.204000000002</v>
      </c>
      <c r="AE64">
        <v>85.382000000000005</v>
      </c>
      <c r="AF64">
        <v>24.110734999245381</v>
      </c>
      <c r="AG64">
        <v>14.79010801836959</v>
      </c>
      <c r="AH64">
        <v>5515525</v>
      </c>
      <c r="AI64">
        <v>56143.685330339053</v>
      </c>
      <c r="AJ64">
        <v>250058686750.3905</v>
      </c>
      <c r="AK64">
        <v>60.474137755461278</v>
      </c>
      <c r="AL64" s="15">
        <v>5349.59</v>
      </c>
    </row>
    <row r="65" spans="1:38" x14ac:dyDescent="0.3">
      <c r="A65" s="5" t="s">
        <v>66</v>
      </c>
      <c r="B65" s="5" t="s">
        <v>99</v>
      </c>
      <c r="C65" s="15">
        <v>51465.277999999998</v>
      </c>
      <c r="D65" s="15">
        <v>7082.2219999999998</v>
      </c>
      <c r="E65" s="15">
        <v>348.05599999999998</v>
      </c>
      <c r="F65" s="19">
        <v>7522.5</v>
      </c>
      <c r="G65" s="19">
        <v>0</v>
      </c>
      <c r="H65" s="15">
        <v>5894.1670000000004</v>
      </c>
      <c r="I65" s="15">
        <v>2200.556</v>
      </c>
      <c r="J65" s="19">
        <v>0</v>
      </c>
      <c r="K65" s="15">
        <v>419.16699999999997</v>
      </c>
      <c r="L65" s="19">
        <v>710</v>
      </c>
      <c r="M65" s="15">
        <v>22581.388999999999</v>
      </c>
      <c r="N65" s="8" t="s">
        <v>110</v>
      </c>
      <c r="O65" s="19">
        <v>0</v>
      </c>
      <c r="P65" s="8" t="s">
        <v>110</v>
      </c>
      <c r="Q65" s="19">
        <v>0</v>
      </c>
      <c r="R65" s="8" t="s">
        <v>110</v>
      </c>
      <c r="S65" s="8" t="s">
        <v>110</v>
      </c>
      <c r="T65" s="15">
        <v>1167.778</v>
      </c>
      <c r="U65" s="15">
        <v>19080.277999999998</v>
      </c>
      <c r="V65" s="8" t="s">
        <v>110</v>
      </c>
      <c r="W65" s="15">
        <v>93.888999999999996</v>
      </c>
      <c r="X65" s="15">
        <v>2056.3890000000001</v>
      </c>
      <c r="Y65" s="15">
        <v>1609.722</v>
      </c>
      <c r="Z65" s="19">
        <v>0</v>
      </c>
      <c r="AA65" s="15">
        <v>21.943999999999999</v>
      </c>
      <c r="AB65" s="8" t="s">
        <v>110</v>
      </c>
      <c r="AC65" s="15">
        <v>21436.234</v>
      </c>
      <c r="AD65" s="15">
        <v>24634.598999999998</v>
      </c>
      <c r="AE65">
        <v>85.445999999999998</v>
      </c>
      <c r="AF65">
        <v>24.146605287651248</v>
      </c>
      <c r="AG65">
        <v>14.712097200211305</v>
      </c>
      <c r="AH65">
        <v>5521606</v>
      </c>
      <c r="AI65">
        <v>56838.812063916739</v>
      </c>
      <c r="AJ65">
        <v>253433824963.67175</v>
      </c>
      <c r="AK65">
        <v>61.127882277790633</v>
      </c>
      <c r="AL65" s="14">
        <v>5482.97</v>
      </c>
    </row>
    <row r="66" spans="1:38" x14ac:dyDescent="0.3">
      <c r="A66" s="5" t="s">
        <v>66</v>
      </c>
      <c r="B66" s="5" t="s">
        <v>100</v>
      </c>
      <c r="C66" s="14">
        <v>47508.889000000003</v>
      </c>
      <c r="D66" s="14">
        <v>4283.0559999999996</v>
      </c>
      <c r="E66" s="14">
        <v>341.11099999999999</v>
      </c>
      <c r="F66" s="14">
        <v>6041.6670000000004</v>
      </c>
      <c r="G66" s="18">
        <v>0</v>
      </c>
      <c r="H66" s="14">
        <v>6049.4440000000004</v>
      </c>
      <c r="I66" s="14">
        <v>1917.778</v>
      </c>
      <c r="J66" s="18">
        <v>0</v>
      </c>
      <c r="K66" s="14">
        <v>239.167</v>
      </c>
      <c r="L66" s="14">
        <v>658.88900000000001</v>
      </c>
      <c r="M66" s="18">
        <v>22427.5</v>
      </c>
      <c r="N66" s="7" t="s">
        <v>110</v>
      </c>
      <c r="O66" s="18">
        <v>0</v>
      </c>
      <c r="P66" s="7" t="s">
        <v>110</v>
      </c>
      <c r="Q66" s="18">
        <v>0</v>
      </c>
      <c r="R66" s="7" t="s">
        <v>110</v>
      </c>
      <c r="S66" s="7" t="s">
        <v>110</v>
      </c>
      <c r="T66" s="14">
        <v>1171.3889999999999</v>
      </c>
      <c r="U66" s="14">
        <v>18993.332999999999</v>
      </c>
      <c r="V66" s="7" t="s">
        <v>110</v>
      </c>
      <c r="W66" s="18">
        <v>120</v>
      </c>
      <c r="X66" s="14">
        <v>2024.1669999999999</v>
      </c>
      <c r="Y66" s="14">
        <v>1630.8330000000001</v>
      </c>
      <c r="Z66" s="18">
        <v>0</v>
      </c>
      <c r="AA66" s="14">
        <v>9.1669999999999998</v>
      </c>
      <c r="AB66" s="7" t="s">
        <v>110</v>
      </c>
      <c r="AC66" s="14">
        <v>21280.308000000001</v>
      </c>
      <c r="AD66" s="14">
        <v>20239.691999999999</v>
      </c>
      <c r="AE66">
        <v>85.516999999999996</v>
      </c>
      <c r="AF66">
        <v>24.227220617039009</v>
      </c>
      <c r="AG66">
        <v>14.523218281885214</v>
      </c>
      <c r="AH66">
        <v>5529543</v>
      </c>
      <c r="AI66">
        <v>55343.383653564735</v>
      </c>
      <c r="AJ66">
        <v>247120696616.0155</v>
      </c>
      <c r="AK66">
        <v>61.684151245948058</v>
      </c>
      <c r="AL66" s="15">
        <v>4873.47</v>
      </c>
    </row>
    <row r="67" spans="1:38" x14ac:dyDescent="0.3">
      <c r="A67" s="5" t="s">
        <v>66</v>
      </c>
      <c r="B67" s="5" t="s">
        <v>101</v>
      </c>
      <c r="C67" s="19">
        <v>53940</v>
      </c>
      <c r="D67" s="15">
        <v>4973.6109999999999</v>
      </c>
      <c r="E67" s="15">
        <v>332.22199999999998</v>
      </c>
      <c r="F67" s="15">
        <v>4916.1109999999999</v>
      </c>
      <c r="G67" s="19">
        <v>0</v>
      </c>
      <c r="H67" s="15">
        <v>5907.7780000000002</v>
      </c>
      <c r="I67" s="15">
        <v>2406.1109999999999</v>
      </c>
      <c r="J67" s="19">
        <v>0</v>
      </c>
      <c r="K67" s="15">
        <v>413.33300000000003</v>
      </c>
      <c r="L67" s="15">
        <v>603.33299999999997</v>
      </c>
      <c r="M67" s="15">
        <v>28261.111000000001</v>
      </c>
      <c r="N67" s="8" t="s">
        <v>110</v>
      </c>
      <c r="O67" s="19">
        <v>0</v>
      </c>
      <c r="P67" s="8" t="s">
        <v>110</v>
      </c>
      <c r="Q67" s="19">
        <v>0</v>
      </c>
      <c r="R67" s="8" t="s">
        <v>110</v>
      </c>
      <c r="S67" s="8" t="s">
        <v>110</v>
      </c>
      <c r="T67" s="15">
        <v>1601.1110000000001</v>
      </c>
      <c r="U67" s="15">
        <v>24191.667000000001</v>
      </c>
      <c r="V67" s="8" t="s">
        <v>110</v>
      </c>
      <c r="W67" s="19">
        <v>125</v>
      </c>
      <c r="X67" s="15">
        <v>2207.7779999999998</v>
      </c>
      <c r="Y67" s="19">
        <v>1742.5</v>
      </c>
      <c r="Z67" s="19">
        <v>0</v>
      </c>
      <c r="AA67" s="15">
        <v>28.056000000000001</v>
      </c>
      <c r="AB67" s="8" t="s">
        <v>110</v>
      </c>
      <c r="AC67" s="15">
        <v>26692.239000000001</v>
      </c>
      <c r="AD67" s="15">
        <v>20246.094000000001</v>
      </c>
      <c r="AE67">
        <v>85.596000000000004</v>
      </c>
      <c r="AF67">
        <v>24.232606004084193</v>
      </c>
      <c r="AG67">
        <v>14.94026466852117</v>
      </c>
      <c r="AH67">
        <v>5541017</v>
      </c>
      <c r="AI67">
        <v>56739.130898757336</v>
      </c>
      <c r="AJ67">
        <v>253878739632.81241</v>
      </c>
      <c r="AK67">
        <v>62.151555198666507</v>
      </c>
      <c r="AL67" s="14">
        <v>5623.37</v>
      </c>
    </row>
    <row r="68" spans="1:38" x14ac:dyDescent="0.3">
      <c r="A68" s="5" t="s">
        <v>66</v>
      </c>
      <c r="B68" s="5" t="s">
        <v>102</v>
      </c>
      <c r="C68" s="14">
        <v>50500.555999999997</v>
      </c>
      <c r="D68" s="14">
        <v>5996.3890000000001</v>
      </c>
      <c r="E68" s="14">
        <v>326.38900000000001</v>
      </c>
      <c r="F68" s="14">
        <v>4513.6109999999999</v>
      </c>
      <c r="G68" s="18">
        <v>0</v>
      </c>
      <c r="H68" s="18">
        <v>2022.5</v>
      </c>
      <c r="I68" s="18">
        <v>4185</v>
      </c>
      <c r="J68" s="18">
        <v>0</v>
      </c>
      <c r="K68" s="14">
        <v>388.33300000000003</v>
      </c>
      <c r="L68" s="14">
        <v>858.88900000000001</v>
      </c>
      <c r="M68" s="14">
        <v>26781.667000000001</v>
      </c>
      <c r="N68" s="7" t="s">
        <v>110</v>
      </c>
      <c r="O68" s="18">
        <v>0</v>
      </c>
      <c r="P68" s="7" t="s">
        <v>110</v>
      </c>
      <c r="Q68" s="18">
        <v>0</v>
      </c>
      <c r="R68" s="7" t="s">
        <v>110</v>
      </c>
      <c r="S68" s="7" t="s">
        <v>110</v>
      </c>
      <c r="T68" s="14">
        <v>1402.778</v>
      </c>
      <c r="U68" s="14">
        <v>22963.888999999999</v>
      </c>
      <c r="V68" s="7" t="s">
        <v>110</v>
      </c>
      <c r="W68" s="14">
        <v>91.388999999999996</v>
      </c>
      <c r="X68" s="14">
        <v>2136.1109999999999</v>
      </c>
      <c r="Y68" s="18">
        <v>1762.5</v>
      </c>
      <c r="Z68" s="18">
        <v>0</v>
      </c>
      <c r="AA68" s="14">
        <v>136.38900000000001</v>
      </c>
      <c r="AB68" s="7" t="s">
        <v>110</v>
      </c>
      <c r="AC68" s="14">
        <v>25400.796999999999</v>
      </c>
      <c r="AD68" s="14">
        <v>18784.481</v>
      </c>
      <c r="AE68">
        <v>85.680999999999997</v>
      </c>
      <c r="AF68">
        <v>25.208549398024982</v>
      </c>
      <c r="AG68">
        <v>15.729133787257069</v>
      </c>
      <c r="AH68">
        <v>5556106</v>
      </c>
      <c r="AI68">
        <v>57405.551856093894</v>
      </c>
      <c r="AJ68">
        <v>257560103403.90616</v>
      </c>
      <c r="AK68">
        <v>62.468788370310655</v>
      </c>
      <c r="AL68" s="15">
        <v>5276.82</v>
      </c>
    </row>
    <row r="69" spans="1:38" x14ac:dyDescent="0.3">
      <c r="A69" s="5" t="s">
        <v>66</v>
      </c>
      <c r="B69" s="5" t="s">
        <v>103</v>
      </c>
      <c r="C69" s="15">
        <v>50752.572</v>
      </c>
      <c r="D69" s="15">
        <v>3275.8330000000001</v>
      </c>
      <c r="E69" s="15">
        <v>308.05599999999998</v>
      </c>
      <c r="F69" s="15">
        <v>3826.944</v>
      </c>
      <c r="G69" s="19">
        <v>0</v>
      </c>
      <c r="H69" s="15">
        <v>3461.3890000000001</v>
      </c>
      <c r="I69" s="15">
        <v>2527.7779999999998</v>
      </c>
      <c r="J69" s="19">
        <v>0</v>
      </c>
      <c r="K69" s="15">
        <v>183.88900000000001</v>
      </c>
      <c r="L69" s="15">
        <v>710.55600000000004</v>
      </c>
      <c r="M69" s="15">
        <v>29106.298999999999</v>
      </c>
      <c r="N69" s="8" t="s">
        <v>110</v>
      </c>
      <c r="O69" s="19">
        <v>0</v>
      </c>
      <c r="P69" s="8" t="s">
        <v>110</v>
      </c>
      <c r="Q69" s="19">
        <v>0</v>
      </c>
      <c r="R69" s="8" t="s">
        <v>110</v>
      </c>
      <c r="S69" s="8" t="s">
        <v>110</v>
      </c>
      <c r="T69" s="15">
        <v>1965.8920000000001</v>
      </c>
      <c r="U69" s="15">
        <v>24647.177</v>
      </c>
      <c r="V69" s="8" t="s">
        <v>110</v>
      </c>
      <c r="W69" s="15">
        <v>105.39700000000001</v>
      </c>
      <c r="X69" s="15">
        <v>2176.8290000000002</v>
      </c>
      <c r="Y69" s="15">
        <v>1892.165</v>
      </c>
      <c r="Z69" s="19">
        <v>0</v>
      </c>
      <c r="AA69" s="15">
        <v>874.72199999999998</v>
      </c>
      <c r="AB69" s="8" t="s">
        <v>110</v>
      </c>
      <c r="AC69" s="15">
        <v>27169.207999999999</v>
      </c>
      <c r="AD69" s="15">
        <v>15263.364</v>
      </c>
      <c r="AE69">
        <v>85.772999999999996</v>
      </c>
      <c r="AF69">
        <v>23.86470071710815</v>
      </c>
      <c r="AG69">
        <v>14.934509000439045</v>
      </c>
      <c r="AH69">
        <v>5583911</v>
      </c>
      <c r="AI69">
        <v>56454.849693751166</v>
      </c>
      <c r="AJ69">
        <v>254562199573.43741</v>
      </c>
      <c r="AK69">
        <v>62.635718791886497</v>
      </c>
      <c r="AL69" s="14">
        <v>5437.01</v>
      </c>
    </row>
    <row r="70" spans="1:38" x14ac:dyDescent="0.3">
      <c r="A70" s="5" t="s">
        <v>67</v>
      </c>
      <c r="B70" s="5" t="s">
        <v>70</v>
      </c>
      <c r="C70" s="14">
        <v>21703.888999999999</v>
      </c>
      <c r="D70" s="14">
        <v>6640.2780000000002</v>
      </c>
      <c r="E70" s="14">
        <v>725.55600000000004</v>
      </c>
      <c r="F70" s="14">
        <v>2328.8890000000001</v>
      </c>
      <c r="G70" s="18">
        <v>0</v>
      </c>
      <c r="H70" s="18">
        <v>1757.5</v>
      </c>
      <c r="I70" s="14">
        <v>3436.6669999999999</v>
      </c>
      <c r="J70" s="18">
        <v>0</v>
      </c>
      <c r="K70" s="14">
        <v>2687.7779999999998</v>
      </c>
      <c r="L70" s="18">
        <v>0</v>
      </c>
      <c r="M70" s="18">
        <v>4712.5</v>
      </c>
      <c r="N70" s="7" t="s">
        <v>110</v>
      </c>
      <c r="O70" s="18">
        <v>0</v>
      </c>
      <c r="P70" s="7" t="s">
        <v>110</v>
      </c>
      <c r="Q70" s="18">
        <v>0</v>
      </c>
      <c r="R70" s="7" t="s">
        <v>110</v>
      </c>
      <c r="S70" s="7" t="s">
        <v>110</v>
      </c>
      <c r="T70" s="18">
        <v>0</v>
      </c>
      <c r="U70" s="14">
        <v>3329.444</v>
      </c>
      <c r="V70" s="7" t="s">
        <v>110</v>
      </c>
      <c r="W70" s="18">
        <v>0</v>
      </c>
      <c r="X70" s="14">
        <v>1383.056</v>
      </c>
      <c r="Y70" s="18">
        <v>2102.5</v>
      </c>
      <c r="Z70" s="18">
        <v>0</v>
      </c>
      <c r="AA70" s="18">
        <v>0</v>
      </c>
      <c r="AB70" s="7" t="s">
        <v>110</v>
      </c>
      <c r="AC70" s="18">
        <v>4712.5</v>
      </c>
      <c r="AD70" s="14">
        <v>16991.388999999999</v>
      </c>
      <c r="AE70">
        <v>83.1</v>
      </c>
      <c r="AF70">
        <v>26.783919017543127</v>
      </c>
      <c r="AG70">
        <v>18.232648208864617</v>
      </c>
      <c r="AH70">
        <v>8558835</v>
      </c>
      <c r="AI70">
        <v>40169.094716813765</v>
      </c>
      <c r="AJ70">
        <v>298728338303.95325</v>
      </c>
      <c r="AK70">
        <v>55.556098783571116</v>
      </c>
      <c r="AL70" s="15">
        <v>4893.2299999999996</v>
      </c>
    </row>
    <row r="71" spans="1:38" x14ac:dyDescent="0.3">
      <c r="A71" s="5" t="s">
        <v>67</v>
      </c>
      <c r="B71" s="5" t="s">
        <v>71</v>
      </c>
      <c r="C71" s="15">
        <v>25283.888999999999</v>
      </c>
      <c r="D71" s="19">
        <v>5862.5</v>
      </c>
      <c r="E71" s="15">
        <v>1346.1110000000001</v>
      </c>
      <c r="F71" s="15">
        <v>2974.7220000000002</v>
      </c>
      <c r="G71" s="19">
        <v>0</v>
      </c>
      <c r="H71" s="15">
        <v>2171.944</v>
      </c>
      <c r="I71" s="19">
        <v>4907.5</v>
      </c>
      <c r="J71" s="19">
        <v>0</v>
      </c>
      <c r="K71" s="15">
        <v>3928.056</v>
      </c>
      <c r="L71" s="19">
        <v>0</v>
      </c>
      <c r="M71" s="15">
        <v>5968.6109999999999</v>
      </c>
      <c r="N71" s="8" t="s">
        <v>110</v>
      </c>
      <c r="O71" s="19">
        <v>0</v>
      </c>
      <c r="P71" s="8" t="s">
        <v>110</v>
      </c>
      <c r="Q71" s="19">
        <v>0</v>
      </c>
      <c r="R71" s="8" t="s">
        <v>110</v>
      </c>
      <c r="S71" s="8" t="s">
        <v>110</v>
      </c>
      <c r="T71" s="19">
        <v>0</v>
      </c>
      <c r="U71" s="15">
        <v>4591.1109999999999</v>
      </c>
      <c r="V71" s="8" t="s">
        <v>110</v>
      </c>
      <c r="W71" s="19">
        <v>0</v>
      </c>
      <c r="X71" s="19">
        <v>1377.5</v>
      </c>
      <c r="Y71" s="19">
        <v>2052.5</v>
      </c>
      <c r="Z71" s="19">
        <v>0</v>
      </c>
      <c r="AA71" s="19">
        <v>0</v>
      </c>
      <c r="AB71" s="8" t="s">
        <v>110</v>
      </c>
      <c r="AC71" s="15">
        <v>5968.6109999999999</v>
      </c>
      <c r="AD71" s="15">
        <v>19315.277999999998</v>
      </c>
      <c r="AE71">
        <v>83.203999999999994</v>
      </c>
      <c r="AF71">
        <v>25.084064889198167</v>
      </c>
      <c r="AG71">
        <v>16.55974779481318</v>
      </c>
      <c r="AH71">
        <v>8617375</v>
      </c>
      <c r="AI71">
        <v>39439.015334274249</v>
      </c>
      <c r="AJ71">
        <v>295304986687.65619</v>
      </c>
      <c r="AK71">
        <v>55.941686101978561</v>
      </c>
      <c r="AL71" s="14">
        <v>5276.25</v>
      </c>
    </row>
    <row r="72" spans="1:38" x14ac:dyDescent="0.3">
      <c r="A72" s="5" t="s">
        <v>67</v>
      </c>
      <c r="B72" s="5" t="s">
        <v>72</v>
      </c>
      <c r="C72" s="14">
        <v>41141.944000000003</v>
      </c>
      <c r="D72" s="14">
        <v>5123.6109999999999</v>
      </c>
      <c r="E72" s="14">
        <v>755.27800000000002</v>
      </c>
      <c r="F72" s="14">
        <v>2896.3890000000001</v>
      </c>
      <c r="G72" s="18">
        <v>0</v>
      </c>
      <c r="H72" s="14">
        <v>2960.556</v>
      </c>
      <c r="I72" s="14">
        <v>4936.1109999999999</v>
      </c>
      <c r="J72" s="18">
        <v>0</v>
      </c>
      <c r="K72" s="14">
        <v>3734.7220000000002</v>
      </c>
      <c r="L72" s="18">
        <v>0</v>
      </c>
      <c r="M72" s="14">
        <v>9668.8889999999992</v>
      </c>
      <c r="N72" s="7" t="s">
        <v>110</v>
      </c>
      <c r="O72" s="18">
        <v>0</v>
      </c>
      <c r="P72" s="7" t="s">
        <v>110</v>
      </c>
      <c r="Q72" s="18">
        <v>0</v>
      </c>
      <c r="R72" s="7" t="s">
        <v>110</v>
      </c>
      <c r="S72" s="7" t="s">
        <v>110</v>
      </c>
      <c r="T72" s="18">
        <v>0</v>
      </c>
      <c r="U72" s="14">
        <v>8091.3890000000001</v>
      </c>
      <c r="V72" s="7" t="s">
        <v>110</v>
      </c>
      <c r="W72" s="18">
        <v>0</v>
      </c>
      <c r="X72" s="18">
        <v>1457.5</v>
      </c>
      <c r="Y72" s="14">
        <v>2186.3890000000001</v>
      </c>
      <c r="Z72" s="18">
        <v>0</v>
      </c>
      <c r="AA72" s="14">
        <v>5706.9440000000004</v>
      </c>
      <c r="AB72" s="7" t="s">
        <v>110</v>
      </c>
      <c r="AC72" s="14">
        <v>9668.8889999999992</v>
      </c>
      <c r="AD72" s="14">
        <v>18858.332999999999</v>
      </c>
      <c r="AE72">
        <v>83.361000000000004</v>
      </c>
      <c r="AF72">
        <v>24.148843830663441</v>
      </c>
      <c r="AG72">
        <v>15.741915170578086</v>
      </c>
      <c r="AH72">
        <v>8668067</v>
      </c>
      <c r="AI72">
        <v>38754.105425581183</v>
      </c>
      <c r="AJ72">
        <v>291883604521.6817</v>
      </c>
      <c r="AK72">
        <v>56.358734817238656</v>
      </c>
      <c r="AL72" s="21">
        <v>5136.6000000000004</v>
      </c>
    </row>
    <row r="73" spans="1:38" x14ac:dyDescent="0.3">
      <c r="A73" s="5" t="s">
        <v>67</v>
      </c>
      <c r="B73" s="5" t="s">
        <v>73</v>
      </c>
      <c r="C73" s="15">
        <v>43664.167000000001</v>
      </c>
      <c r="D73" s="15">
        <v>4739.7219999999998</v>
      </c>
      <c r="E73" s="15">
        <v>803.05600000000004</v>
      </c>
      <c r="F73" s="15">
        <v>2769.7220000000002</v>
      </c>
      <c r="G73" s="19">
        <v>0</v>
      </c>
      <c r="H73" s="19">
        <v>2970</v>
      </c>
      <c r="I73" s="15">
        <v>5667.7780000000002</v>
      </c>
      <c r="J73" s="19">
        <v>0</v>
      </c>
      <c r="K73" s="15">
        <v>4449.4440000000004</v>
      </c>
      <c r="L73" s="19">
        <v>0</v>
      </c>
      <c r="M73" s="15">
        <v>12290.278</v>
      </c>
      <c r="N73" s="8" t="s">
        <v>110</v>
      </c>
      <c r="O73" s="19">
        <v>0</v>
      </c>
      <c r="P73" s="8" t="s">
        <v>110</v>
      </c>
      <c r="Q73" s="19">
        <v>0</v>
      </c>
      <c r="R73" s="8" t="s">
        <v>110</v>
      </c>
      <c r="S73" s="8" t="s">
        <v>110</v>
      </c>
      <c r="T73" s="19">
        <v>0</v>
      </c>
      <c r="U73" s="15">
        <v>10579.166999999999</v>
      </c>
      <c r="V73" s="8" t="s">
        <v>110</v>
      </c>
      <c r="W73" s="19">
        <v>0</v>
      </c>
      <c r="X73" s="15">
        <v>1512.222</v>
      </c>
      <c r="Y73" s="15">
        <v>2268.6109999999999</v>
      </c>
      <c r="Z73" s="19">
        <v>0</v>
      </c>
      <c r="AA73" s="15">
        <v>4946.9440000000004</v>
      </c>
      <c r="AB73" s="8" t="s">
        <v>110</v>
      </c>
      <c r="AC73" s="15">
        <v>12290.278</v>
      </c>
      <c r="AD73" s="15">
        <v>19218.888999999999</v>
      </c>
      <c r="AE73">
        <v>83.516000000000005</v>
      </c>
      <c r="AF73">
        <v>23.810642993818565</v>
      </c>
      <c r="AG73">
        <v>16.096505564259203</v>
      </c>
      <c r="AH73">
        <v>8718561</v>
      </c>
      <c r="AI73">
        <v>37733.784055076379</v>
      </c>
      <c r="AJ73">
        <v>285854408950.02057</v>
      </c>
      <c r="AK73">
        <v>56.728849033882213</v>
      </c>
      <c r="AL73" s="14">
        <v>5452.62</v>
      </c>
    </row>
    <row r="74" spans="1:38" x14ac:dyDescent="0.3">
      <c r="A74" s="5" t="s">
        <v>67</v>
      </c>
      <c r="B74" s="5" t="s">
        <v>74</v>
      </c>
      <c r="C74" s="14">
        <v>43691.110999999997</v>
      </c>
      <c r="D74" s="14">
        <v>3791.6669999999999</v>
      </c>
      <c r="E74" s="14">
        <v>736.66700000000003</v>
      </c>
      <c r="F74" s="14">
        <v>2783.6109999999999</v>
      </c>
      <c r="G74" s="18">
        <v>0</v>
      </c>
      <c r="H74" s="14">
        <v>2901.944</v>
      </c>
      <c r="I74" s="14">
        <v>7035.2780000000002</v>
      </c>
      <c r="J74" s="18">
        <v>0</v>
      </c>
      <c r="K74" s="14">
        <v>5352.2219999999998</v>
      </c>
      <c r="L74" s="18">
        <v>0</v>
      </c>
      <c r="M74" s="14">
        <v>14840.278</v>
      </c>
      <c r="N74" s="7" t="s">
        <v>110</v>
      </c>
      <c r="O74" s="18">
        <v>0</v>
      </c>
      <c r="P74" s="7" t="s">
        <v>110</v>
      </c>
      <c r="Q74" s="18">
        <v>0</v>
      </c>
      <c r="R74" s="7" t="s">
        <v>110</v>
      </c>
      <c r="S74" s="7" t="s">
        <v>110</v>
      </c>
      <c r="T74" s="18">
        <v>0</v>
      </c>
      <c r="U74" s="14">
        <v>13301.388999999999</v>
      </c>
      <c r="V74" s="7" t="s">
        <v>110</v>
      </c>
      <c r="W74" s="18">
        <v>0</v>
      </c>
      <c r="X74" s="14">
        <v>1336.1110000000001</v>
      </c>
      <c r="Y74" s="14">
        <v>2004.1669999999999</v>
      </c>
      <c r="Z74" s="18">
        <v>0</v>
      </c>
      <c r="AA74" s="14">
        <v>2678.8890000000001</v>
      </c>
      <c r="AB74" s="7" t="s">
        <v>110</v>
      </c>
      <c r="AC74" s="14">
        <v>14840.278</v>
      </c>
      <c r="AD74" s="14">
        <v>19253.332999999999</v>
      </c>
      <c r="AE74">
        <v>83.671000000000006</v>
      </c>
      <c r="AF74">
        <v>24.754712233844213</v>
      </c>
      <c r="AG74">
        <v>17.530779265377731</v>
      </c>
      <c r="AH74">
        <v>8780745</v>
      </c>
      <c r="AI74">
        <v>38971.086430072428</v>
      </c>
      <c r="AJ74">
        <v>297333335691.27802</v>
      </c>
      <c r="AK74">
        <v>56.970115282801117</v>
      </c>
      <c r="AL74" s="15">
        <v>5495.59</v>
      </c>
    </row>
    <row r="75" spans="1:38" x14ac:dyDescent="0.3">
      <c r="A75" s="5" t="s">
        <v>67</v>
      </c>
      <c r="B75" s="5" t="s">
        <v>75</v>
      </c>
      <c r="C75" s="15">
        <v>45301.110999999997</v>
      </c>
      <c r="D75" s="15">
        <v>3233.8890000000001</v>
      </c>
      <c r="E75" s="15">
        <v>739.16700000000003</v>
      </c>
      <c r="F75" s="15">
        <v>2986.1109999999999</v>
      </c>
      <c r="G75" s="19">
        <v>0</v>
      </c>
      <c r="H75" s="15">
        <v>2801.6669999999999</v>
      </c>
      <c r="I75" s="15">
        <v>6288.0559999999996</v>
      </c>
      <c r="J75" s="19">
        <v>0</v>
      </c>
      <c r="K75" s="15">
        <v>4419.1670000000004</v>
      </c>
      <c r="L75" s="19">
        <v>0</v>
      </c>
      <c r="M75" s="15">
        <v>16623.611000000001</v>
      </c>
      <c r="N75" s="8" t="s">
        <v>110</v>
      </c>
      <c r="O75" s="19">
        <v>0</v>
      </c>
      <c r="P75" s="8" t="s">
        <v>110</v>
      </c>
      <c r="Q75" s="19">
        <v>0</v>
      </c>
      <c r="R75" s="8" t="s">
        <v>110</v>
      </c>
      <c r="S75" s="8" t="s">
        <v>110</v>
      </c>
      <c r="T75" s="19">
        <v>0</v>
      </c>
      <c r="U75" s="15">
        <v>14816.666999999999</v>
      </c>
      <c r="V75" s="8" t="s">
        <v>110</v>
      </c>
      <c r="W75" s="19">
        <v>0</v>
      </c>
      <c r="X75" s="15">
        <v>1593.056</v>
      </c>
      <c r="Y75" s="15">
        <v>2389.7220000000002</v>
      </c>
      <c r="Z75" s="19">
        <v>0</v>
      </c>
      <c r="AA75" s="15">
        <v>3271.944</v>
      </c>
      <c r="AB75" s="8" t="s">
        <v>110</v>
      </c>
      <c r="AC75" s="15">
        <v>16623.611000000001</v>
      </c>
      <c r="AD75" s="15">
        <v>18438.611000000001</v>
      </c>
      <c r="AE75">
        <v>83.823999999999998</v>
      </c>
      <c r="AF75">
        <v>26.580446495689163</v>
      </c>
      <c r="AG75">
        <v>19.548359867462338</v>
      </c>
      <c r="AH75">
        <v>8826939</v>
      </c>
      <c r="AI75">
        <v>40354.363835877943</v>
      </c>
      <c r="AJ75">
        <v>309506914307.51154</v>
      </c>
      <c r="AK75">
        <v>57.0179793657014</v>
      </c>
      <c r="AL75" s="14">
        <v>5464.56</v>
      </c>
    </row>
    <row r="76" spans="1:38" x14ac:dyDescent="0.3">
      <c r="A76" s="5" t="s">
        <v>67</v>
      </c>
      <c r="B76" s="5" t="s">
        <v>76</v>
      </c>
      <c r="C76" s="14">
        <v>49208.332999999999</v>
      </c>
      <c r="D76" s="18">
        <v>3545</v>
      </c>
      <c r="E76" s="14">
        <v>853.88900000000001</v>
      </c>
      <c r="F76" s="14">
        <v>2871.6669999999999</v>
      </c>
      <c r="G76" s="18">
        <v>0</v>
      </c>
      <c r="H76" s="14">
        <v>2580.556</v>
      </c>
      <c r="I76" s="14">
        <v>8959.4439999999995</v>
      </c>
      <c r="J76" s="18">
        <v>0</v>
      </c>
      <c r="K76" s="18">
        <v>5880</v>
      </c>
      <c r="L76" s="18">
        <v>0</v>
      </c>
      <c r="M76" s="14">
        <v>19540.556</v>
      </c>
      <c r="N76" s="7" t="s">
        <v>110</v>
      </c>
      <c r="O76" s="18">
        <v>0</v>
      </c>
      <c r="P76" s="7" t="s">
        <v>110</v>
      </c>
      <c r="Q76" s="18">
        <v>0</v>
      </c>
      <c r="R76" s="7" t="s">
        <v>110</v>
      </c>
      <c r="S76" s="7" t="s">
        <v>110</v>
      </c>
      <c r="T76" s="18">
        <v>0</v>
      </c>
      <c r="U76" s="18">
        <v>17682.5</v>
      </c>
      <c r="V76" s="7" t="s">
        <v>110</v>
      </c>
      <c r="W76" s="18">
        <v>0</v>
      </c>
      <c r="X76" s="14">
        <v>1526.3889999999999</v>
      </c>
      <c r="Y76" s="18">
        <v>2290</v>
      </c>
      <c r="Z76" s="18">
        <v>0</v>
      </c>
      <c r="AA76" s="14">
        <v>1651.1110000000001</v>
      </c>
      <c r="AB76" s="7" t="s">
        <v>110</v>
      </c>
      <c r="AC76" s="14">
        <v>19540.556</v>
      </c>
      <c r="AD76" s="14">
        <v>21100.556</v>
      </c>
      <c r="AE76">
        <v>83.914000000000001</v>
      </c>
      <c r="AF76">
        <v>25.963450406648576</v>
      </c>
      <c r="AG76">
        <v>19.09044336263614</v>
      </c>
      <c r="AH76">
        <v>8840998</v>
      </c>
      <c r="AI76">
        <v>40977.067892662933</v>
      </c>
      <c r="AJ76">
        <v>314783454064.38702</v>
      </c>
      <c r="AK76">
        <v>56.902087289827733</v>
      </c>
      <c r="AL76" s="15">
        <v>5699.17</v>
      </c>
    </row>
    <row r="77" spans="1:38" x14ac:dyDescent="0.3">
      <c r="A77" s="5" t="s">
        <v>67</v>
      </c>
      <c r="B77" s="5" t="s">
        <v>77</v>
      </c>
      <c r="C77" s="15">
        <v>45174.722000000002</v>
      </c>
      <c r="D77" s="19">
        <v>2717.5</v>
      </c>
      <c r="E77" s="15">
        <v>729.44399999999996</v>
      </c>
      <c r="F77" s="15">
        <v>2634.444</v>
      </c>
      <c r="G77" s="19">
        <v>0</v>
      </c>
      <c r="H77" s="15">
        <v>3201.3890000000001</v>
      </c>
      <c r="I77" s="19">
        <v>5282.5</v>
      </c>
      <c r="J77" s="19">
        <v>0</v>
      </c>
      <c r="K77" s="15">
        <v>3928.3330000000001</v>
      </c>
      <c r="L77" s="19">
        <v>0</v>
      </c>
      <c r="M77" s="15">
        <v>18615.556</v>
      </c>
      <c r="N77" s="8" t="s">
        <v>110</v>
      </c>
      <c r="O77" s="19">
        <v>0</v>
      </c>
      <c r="P77" s="8" t="s">
        <v>110</v>
      </c>
      <c r="Q77" s="19">
        <v>0</v>
      </c>
      <c r="R77" s="8" t="s">
        <v>110</v>
      </c>
      <c r="S77" s="8" t="s">
        <v>110</v>
      </c>
      <c r="T77" s="19">
        <v>0</v>
      </c>
      <c r="U77" s="15">
        <v>16498.056</v>
      </c>
      <c r="V77" s="8" t="s">
        <v>110</v>
      </c>
      <c r="W77" s="19">
        <v>0</v>
      </c>
      <c r="X77" s="15">
        <v>1720.8330000000001</v>
      </c>
      <c r="Y77" s="15">
        <v>2581.1109999999999</v>
      </c>
      <c r="Z77" s="19">
        <v>0</v>
      </c>
      <c r="AA77" s="15">
        <v>2096.944</v>
      </c>
      <c r="AB77" s="8" t="s">
        <v>110</v>
      </c>
      <c r="AC77" s="15">
        <v>18615.556</v>
      </c>
      <c r="AD77" s="15">
        <v>17146.388999999999</v>
      </c>
      <c r="AE77">
        <v>83.941999999999993</v>
      </c>
      <c r="AF77">
        <v>25.960693860631217</v>
      </c>
      <c r="AG77">
        <v>19.293708195541477</v>
      </c>
      <c r="AH77">
        <v>8846062</v>
      </c>
      <c r="AI77">
        <v>42208.785619218863</v>
      </c>
      <c r="AJ77">
        <v>324431161307.23267</v>
      </c>
      <c r="AK77">
        <v>56.688392580538718</v>
      </c>
      <c r="AL77" s="14">
        <v>5213.0600000000004</v>
      </c>
    </row>
    <row r="78" spans="1:38" x14ac:dyDescent="0.3">
      <c r="A78" s="5" t="s">
        <v>67</v>
      </c>
      <c r="B78" s="5" t="s">
        <v>78</v>
      </c>
      <c r="C78" s="14">
        <v>47372.777999999998</v>
      </c>
      <c r="D78" s="14">
        <v>2278.056</v>
      </c>
      <c r="E78" s="14">
        <v>762.22199999999998</v>
      </c>
      <c r="F78" s="14">
        <v>2570.556</v>
      </c>
      <c r="G78" s="18">
        <v>0</v>
      </c>
      <c r="H78" s="14">
        <v>2785.556</v>
      </c>
      <c r="I78" s="18">
        <v>7485</v>
      </c>
      <c r="J78" s="18">
        <v>0</v>
      </c>
      <c r="K78" s="14">
        <v>5680.8329999999996</v>
      </c>
      <c r="L78" s="18">
        <v>0</v>
      </c>
      <c r="M78" s="18">
        <v>18382.5</v>
      </c>
      <c r="N78" s="7" t="s">
        <v>110</v>
      </c>
      <c r="O78" s="18">
        <v>0</v>
      </c>
      <c r="P78" s="7" t="s">
        <v>110</v>
      </c>
      <c r="Q78" s="18">
        <v>0</v>
      </c>
      <c r="R78" s="7" t="s">
        <v>110</v>
      </c>
      <c r="S78" s="7" t="s">
        <v>110</v>
      </c>
      <c r="T78" s="18">
        <v>0</v>
      </c>
      <c r="U78" s="14">
        <v>16583.332999999999</v>
      </c>
      <c r="V78" s="7" t="s">
        <v>110</v>
      </c>
      <c r="W78" s="14">
        <v>168.88900000000001</v>
      </c>
      <c r="X78" s="14">
        <v>1586.3889999999999</v>
      </c>
      <c r="Y78" s="14">
        <v>2548.3330000000001</v>
      </c>
      <c r="Z78" s="18">
        <v>0</v>
      </c>
      <c r="AA78" s="14">
        <v>1562.778</v>
      </c>
      <c r="AB78" s="7" t="s">
        <v>110</v>
      </c>
      <c r="AC78" s="18">
        <v>18382.5</v>
      </c>
      <c r="AD78" s="14">
        <v>18429.722000000002</v>
      </c>
      <c r="AE78">
        <v>83.97</v>
      </c>
      <c r="AF78">
        <v>26.039762345342215</v>
      </c>
      <c r="AG78">
        <v>19.605162650420585</v>
      </c>
      <c r="AH78">
        <v>8850974</v>
      </c>
      <c r="AI78">
        <v>43976.435709215701</v>
      </c>
      <c r="AJ78">
        <v>338205617434.59088</v>
      </c>
      <c r="AK78">
        <v>56.384788632554041</v>
      </c>
      <c r="AL78" s="15">
        <v>5493.29</v>
      </c>
    </row>
    <row r="79" spans="1:38" x14ac:dyDescent="0.3">
      <c r="A79" s="5" t="s">
        <v>67</v>
      </c>
      <c r="B79" s="5" t="s">
        <v>79</v>
      </c>
      <c r="C79" s="19">
        <v>47757.5</v>
      </c>
      <c r="D79" s="15">
        <v>1920.556</v>
      </c>
      <c r="E79" s="15">
        <v>797.22199999999998</v>
      </c>
      <c r="F79" s="19">
        <v>2475</v>
      </c>
      <c r="G79" s="19">
        <v>0</v>
      </c>
      <c r="H79" s="15">
        <v>2908.8890000000001</v>
      </c>
      <c r="I79" s="15">
        <v>4609.7219999999998</v>
      </c>
      <c r="J79" s="19">
        <v>0</v>
      </c>
      <c r="K79" s="15">
        <v>2939.1669999999999</v>
      </c>
      <c r="L79" s="19">
        <v>0</v>
      </c>
      <c r="M79" s="19">
        <v>21895</v>
      </c>
      <c r="N79" s="8" t="s">
        <v>110</v>
      </c>
      <c r="O79" s="19">
        <v>0</v>
      </c>
      <c r="P79" s="8" t="s">
        <v>110</v>
      </c>
      <c r="Q79" s="19">
        <v>0</v>
      </c>
      <c r="R79" s="8" t="s">
        <v>110</v>
      </c>
      <c r="S79" s="8" t="s">
        <v>110</v>
      </c>
      <c r="T79" s="19">
        <v>0</v>
      </c>
      <c r="U79" s="15">
        <v>19893.332999999999</v>
      </c>
      <c r="V79" s="8" t="s">
        <v>110</v>
      </c>
      <c r="W79" s="15">
        <v>140.833</v>
      </c>
      <c r="X79" s="15">
        <v>1706.6669999999999</v>
      </c>
      <c r="Y79" s="15">
        <v>2700.556</v>
      </c>
      <c r="Z79" s="19">
        <v>0</v>
      </c>
      <c r="AA79" s="15">
        <v>1479.722</v>
      </c>
      <c r="AB79" s="8" t="s">
        <v>110</v>
      </c>
      <c r="AC79" s="19">
        <v>21895</v>
      </c>
      <c r="AD79" s="15">
        <v>15411.944</v>
      </c>
      <c r="AE79">
        <v>83.998000000000005</v>
      </c>
      <c r="AF79">
        <v>25.667215960856719</v>
      </c>
      <c r="AG79">
        <v>19.420086519349937</v>
      </c>
      <c r="AH79">
        <v>8857874</v>
      </c>
      <c r="AI79">
        <v>45788.222793372246</v>
      </c>
      <c r="AJ79">
        <v>352413884474.60321</v>
      </c>
      <c r="AK79">
        <v>55.981027732018042</v>
      </c>
      <c r="AL79" s="14">
        <v>5262.84</v>
      </c>
    </row>
    <row r="80" spans="1:38" x14ac:dyDescent="0.3">
      <c r="A80" s="5" t="s">
        <v>67</v>
      </c>
      <c r="B80" s="5" t="s">
        <v>80</v>
      </c>
      <c r="C80" s="14">
        <v>45500.555999999997</v>
      </c>
      <c r="D80" s="18">
        <v>1487.5</v>
      </c>
      <c r="E80" s="14">
        <v>771.94399999999996</v>
      </c>
      <c r="F80" s="14">
        <v>2035.278</v>
      </c>
      <c r="G80" s="18">
        <v>0</v>
      </c>
      <c r="H80" s="14">
        <v>2166.6669999999999</v>
      </c>
      <c r="I80" s="14">
        <v>2750.556</v>
      </c>
      <c r="J80" s="18">
        <v>0</v>
      </c>
      <c r="K80" s="14">
        <v>1665.8330000000001</v>
      </c>
      <c r="L80" s="18">
        <v>0</v>
      </c>
      <c r="M80" s="14">
        <v>22231.944</v>
      </c>
      <c r="N80" s="7" t="s">
        <v>110</v>
      </c>
      <c r="O80" s="18">
        <v>0</v>
      </c>
      <c r="P80" s="7" t="s">
        <v>110</v>
      </c>
      <c r="Q80" s="18">
        <v>0</v>
      </c>
      <c r="R80" s="7" t="s">
        <v>110</v>
      </c>
      <c r="S80" s="7" t="s">
        <v>110</v>
      </c>
      <c r="T80" s="18">
        <v>0</v>
      </c>
      <c r="U80" s="14">
        <v>20091.667000000001</v>
      </c>
      <c r="V80" s="7" t="s">
        <v>110</v>
      </c>
      <c r="W80" s="14">
        <v>141.11099999999999</v>
      </c>
      <c r="X80" s="14">
        <v>1850.8330000000001</v>
      </c>
      <c r="Y80" s="14">
        <v>2917.7779999999998</v>
      </c>
      <c r="Z80" s="18">
        <v>0</v>
      </c>
      <c r="AA80" s="14">
        <v>2021.1110000000001</v>
      </c>
      <c r="AB80" s="7" t="s">
        <v>110</v>
      </c>
      <c r="AC80" s="14">
        <v>22231.944</v>
      </c>
      <c r="AD80" s="14">
        <v>12129.722</v>
      </c>
      <c r="AE80">
        <v>84.025999999999996</v>
      </c>
      <c r="AF80">
        <v>25.999194616384159</v>
      </c>
      <c r="AG80">
        <v>19.858269089459853</v>
      </c>
      <c r="AH80">
        <v>8872109</v>
      </c>
      <c r="AI80">
        <v>47831.860560081455</v>
      </c>
      <c r="AJ80">
        <v>368734580231.65613</v>
      </c>
      <c r="AK80">
        <v>55.510420928164251</v>
      </c>
      <c r="AL80" s="15">
        <v>4925.62</v>
      </c>
    </row>
    <row r="81" spans="1:38" x14ac:dyDescent="0.3">
      <c r="A81" s="5" t="s">
        <v>67</v>
      </c>
      <c r="B81" s="5" t="s">
        <v>81</v>
      </c>
      <c r="C81" s="15">
        <v>50589.167000000001</v>
      </c>
      <c r="D81" s="15">
        <v>1105.556</v>
      </c>
      <c r="E81" s="15">
        <v>820.27800000000002</v>
      </c>
      <c r="F81" s="19">
        <v>2352.5</v>
      </c>
      <c r="G81" s="19">
        <v>0</v>
      </c>
      <c r="H81" s="15">
        <v>2758.6109999999999</v>
      </c>
      <c r="I81" s="15">
        <v>3787.2220000000002</v>
      </c>
      <c r="J81" s="19">
        <v>0</v>
      </c>
      <c r="K81" s="15">
        <v>2534.444</v>
      </c>
      <c r="L81" s="19">
        <v>0</v>
      </c>
      <c r="M81" s="15">
        <v>25207.777999999998</v>
      </c>
      <c r="N81" s="8" t="s">
        <v>110</v>
      </c>
      <c r="O81" s="19">
        <v>0</v>
      </c>
      <c r="P81" s="8" t="s">
        <v>110</v>
      </c>
      <c r="Q81" s="19">
        <v>0</v>
      </c>
      <c r="R81" s="8" t="s">
        <v>110</v>
      </c>
      <c r="S81" s="8" t="s">
        <v>110</v>
      </c>
      <c r="T81" s="19">
        <v>0</v>
      </c>
      <c r="U81" s="15">
        <v>22955.832999999999</v>
      </c>
      <c r="V81" s="8" t="s">
        <v>110</v>
      </c>
      <c r="W81" s="15">
        <v>154.167</v>
      </c>
      <c r="X81" s="15">
        <v>1930.278</v>
      </c>
      <c r="Y81" s="15">
        <v>3049.444</v>
      </c>
      <c r="Z81" s="19">
        <v>0</v>
      </c>
      <c r="AA81" s="15">
        <v>1666.944</v>
      </c>
      <c r="AB81" s="8" t="s">
        <v>110</v>
      </c>
      <c r="AC81" s="15">
        <v>25207.777999999998</v>
      </c>
      <c r="AD81" s="15">
        <v>13873.611000000001</v>
      </c>
      <c r="AE81">
        <v>84.070999999999998</v>
      </c>
      <c r="AF81">
        <v>25.680184318182814</v>
      </c>
      <c r="AG81">
        <v>18.969186749116396</v>
      </c>
      <c r="AH81">
        <v>8895960</v>
      </c>
      <c r="AI81">
        <v>48352.753395857384</v>
      </c>
      <c r="AJ81">
        <v>373752198445.94965</v>
      </c>
      <c r="AK81">
        <v>55.011155416806936</v>
      </c>
      <c r="AL81" s="14">
        <v>5422.89</v>
      </c>
    </row>
    <row r="82" spans="1:38" x14ac:dyDescent="0.3">
      <c r="A82" s="5" t="s">
        <v>67</v>
      </c>
      <c r="B82" s="5" t="s">
        <v>82</v>
      </c>
      <c r="C82" s="14">
        <v>50759.722000000002</v>
      </c>
      <c r="D82" s="14">
        <v>1115.278</v>
      </c>
      <c r="E82" s="14">
        <v>905.27800000000002</v>
      </c>
      <c r="F82" s="14">
        <v>3141.6669999999999</v>
      </c>
      <c r="G82" s="18">
        <v>0</v>
      </c>
      <c r="H82" s="14">
        <v>2576.6669999999999</v>
      </c>
      <c r="I82" s="14">
        <v>4525.2780000000002</v>
      </c>
      <c r="J82" s="18">
        <v>0</v>
      </c>
      <c r="K82" s="14">
        <v>2856.3890000000001</v>
      </c>
      <c r="L82" s="18">
        <v>0</v>
      </c>
      <c r="M82" s="14">
        <v>23918.888999999999</v>
      </c>
      <c r="N82" s="7" t="s">
        <v>110</v>
      </c>
      <c r="O82" s="18">
        <v>0</v>
      </c>
      <c r="P82" s="7" t="s">
        <v>110</v>
      </c>
      <c r="Q82" s="18">
        <v>0</v>
      </c>
      <c r="R82" s="7" t="s">
        <v>110</v>
      </c>
      <c r="S82" s="7" t="s">
        <v>110</v>
      </c>
      <c r="T82" s="18">
        <v>0</v>
      </c>
      <c r="U82" s="18">
        <v>21875</v>
      </c>
      <c r="V82" s="7" t="s">
        <v>110</v>
      </c>
      <c r="W82" s="14">
        <v>400.55599999999998</v>
      </c>
      <c r="X82" s="14">
        <v>1767.222</v>
      </c>
      <c r="Y82" s="14">
        <v>3050.8330000000001</v>
      </c>
      <c r="Z82" s="18">
        <v>0</v>
      </c>
      <c r="AA82" s="14">
        <v>1291.944</v>
      </c>
      <c r="AB82" s="7" t="s">
        <v>110</v>
      </c>
      <c r="AC82" s="14">
        <v>23918.888999999999</v>
      </c>
      <c r="AD82" s="18">
        <v>15315</v>
      </c>
      <c r="AE82">
        <v>84.132999999999996</v>
      </c>
      <c r="AF82">
        <v>25.455810214251063</v>
      </c>
      <c r="AG82">
        <v>18.61229042640106</v>
      </c>
      <c r="AH82">
        <v>8924958</v>
      </c>
      <c r="AI82">
        <v>49293.389339736794</v>
      </c>
      <c r="AJ82">
        <v>382265044440.17859</v>
      </c>
      <c r="AK82">
        <v>54.521324391771707</v>
      </c>
      <c r="AL82" s="21">
        <v>5210.8999999999996</v>
      </c>
    </row>
    <row r="83" spans="1:38" x14ac:dyDescent="0.3">
      <c r="A83" s="5" t="s">
        <v>67</v>
      </c>
      <c r="B83" s="5" t="s">
        <v>83</v>
      </c>
      <c r="C83" s="15">
        <v>51582.222000000002</v>
      </c>
      <c r="D83" s="15">
        <v>1032.222</v>
      </c>
      <c r="E83" s="15">
        <v>918.33299999999997</v>
      </c>
      <c r="F83" s="15">
        <v>3015.8330000000001</v>
      </c>
      <c r="G83" s="19">
        <v>0</v>
      </c>
      <c r="H83" s="15">
        <v>2819.1669999999999</v>
      </c>
      <c r="I83" s="15">
        <v>4211.1109999999999</v>
      </c>
      <c r="J83" s="19">
        <v>0</v>
      </c>
      <c r="K83" s="15">
        <v>2493.8890000000001</v>
      </c>
      <c r="L83" s="19">
        <v>0</v>
      </c>
      <c r="M83" s="15">
        <v>25989.444</v>
      </c>
      <c r="N83" s="8" t="s">
        <v>110</v>
      </c>
      <c r="O83" s="19">
        <v>0</v>
      </c>
      <c r="P83" s="8" t="s">
        <v>110</v>
      </c>
      <c r="Q83" s="19">
        <v>0</v>
      </c>
      <c r="R83" s="8" t="s">
        <v>110</v>
      </c>
      <c r="S83" s="8" t="s">
        <v>110</v>
      </c>
      <c r="T83" s="19">
        <v>0</v>
      </c>
      <c r="U83" s="15">
        <v>23477.222000000002</v>
      </c>
      <c r="V83" s="8" t="s">
        <v>110</v>
      </c>
      <c r="W83" s="15">
        <v>344.72199999999998</v>
      </c>
      <c r="X83" s="15">
        <v>2231.1109999999999</v>
      </c>
      <c r="Y83" s="15">
        <v>3636.1109999999999</v>
      </c>
      <c r="Z83" s="19">
        <v>0</v>
      </c>
      <c r="AA83" s="15">
        <v>511.11099999999999</v>
      </c>
      <c r="AB83" s="8" t="s">
        <v>110</v>
      </c>
      <c r="AC83" s="15">
        <v>25989.444</v>
      </c>
      <c r="AD83" s="15">
        <v>15632.778</v>
      </c>
      <c r="AE83">
        <v>84.195999999999998</v>
      </c>
      <c r="AF83">
        <v>24.89480544142846</v>
      </c>
      <c r="AG83">
        <v>17.865139965122083</v>
      </c>
      <c r="AH83">
        <v>8958229</v>
      </c>
      <c r="AI83">
        <v>50034.050478061152</v>
      </c>
      <c r="AJ83">
        <v>389455236312.00702</v>
      </c>
      <c r="AK83">
        <v>54.050665867829338</v>
      </c>
      <c r="AL83" s="14">
        <v>5224.63</v>
      </c>
    </row>
    <row r="84" spans="1:38" x14ac:dyDescent="0.3">
      <c r="A84" s="5" t="s">
        <v>67</v>
      </c>
      <c r="B84" s="5" t="s">
        <v>84</v>
      </c>
      <c r="C84" s="14">
        <v>52025.832999999999</v>
      </c>
      <c r="D84" s="14">
        <v>2780.556</v>
      </c>
      <c r="E84" s="14">
        <v>1668.056</v>
      </c>
      <c r="F84" s="14">
        <v>3096.3890000000001</v>
      </c>
      <c r="G84" s="18">
        <v>0</v>
      </c>
      <c r="H84" s="18">
        <v>2235</v>
      </c>
      <c r="I84" s="14">
        <v>3543.3330000000001</v>
      </c>
      <c r="J84" s="18">
        <v>0</v>
      </c>
      <c r="K84" s="18">
        <v>2370</v>
      </c>
      <c r="L84" s="18">
        <v>0</v>
      </c>
      <c r="M84" s="14">
        <v>25797.222000000002</v>
      </c>
      <c r="N84" s="7" t="s">
        <v>110</v>
      </c>
      <c r="O84" s="18">
        <v>0</v>
      </c>
      <c r="P84" s="7" t="s">
        <v>110</v>
      </c>
      <c r="Q84" s="18">
        <v>0</v>
      </c>
      <c r="R84" s="7" t="s">
        <v>110</v>
      </c>
      <c r="S84" s="7" t="s">
        <v>110</v>
      </c>
      <c r="T84" s="18">
        <v>0</v>
      </c>
      <c r="U84" s="14">
        <v>23369.722000000002</v>
      </c>
      <c r="V84" s="7" t="s">
        <v>110</v>
      </c>
      <c r="W84" s="14">
        <v>163.05600000000001</v>
      </c>
      <c r="X84" s="14">
        <v>2008.6110000000001</v>
      </c>
      <c r="Y84" s="14">
        <v>3176.3890000000001</v>
      </c>
      <c r="Z84" s="18">
        <v>0</v>
      </c>
      <c r="AA84" s="14">
        <v>356.94400000000002</v>
      </c>
      <c r="AB84" s="7" t="s">
        <v>110</v>
      </c>
      <c r="AC84" s="14">
        <v>25797.222000000002</v>
      </c>
      <c r="AD84" s="14">
        <v>16499.722000000002</v>
      </c>
      <c r="AE84">
        <v>84.257999999999996</v>
      </c>
      <c r="AF84">
        <v>24.74661172916197</v>
      </c>
      <c r="AG84">
        <v>17.159277126425028</v>
      </c>
      <c r="AH84">
        <v>8993531</v>
      </c>
      <c r="AI84">
        <v>51920.633406624445</v>
      </c>
      <c r="AJ84">
        <v>405732636290.60767</v>
      </c>
      <c r="AK84">
        <v>53.623371104041631</v>
      </c>
      <c r="AL84" s="15">
        <v>5281.26</v>
      </c>
    </row>
    <row r="85" spans="1:38" x14ac:dyDescent="0.3">
      <c r="A85" s="5" t="s">
        <v>67</v>
      </c>
      <c r="B85" s="5" t="s">
        <v>85</v>
      </c>
      <c r="C85" s="19">
        <v>53195</v>
      </c>
      <c r="D85" s="15">
        <v>1986.6669999999999</v>
      </c>
      <c r="E85" s="15">
        <v>1657.778</v>
      </c>
      <c r="F85" s="15">
        <v>2377.2220000000002</v>
      </c>
      <c r="G85" s="19">
        <v>0</v>
      </c>
      <c r="H85" s="15">
        <v>1830.8330000000001</v>
      </c>
      <c r="I85" s="19">
        <v>2905</v>
      </c>
      <c r="J85" s="19">
        <v>0</v>
      </c>
      <c r="K85" s="15">
        <v>1981.944</v>
      </c>
      <c r="L85" s="19">
        <v>0</v>
      </c>
      <c r="M85" s="15">
        <v>29130.277999999998</v>
      </c>
      <c r="N85" s="8" t="s">
        <v>110</v>
      </c>
      <c r="O85" s="19">
        <v>0</v>
      </c>
      <c r="P85" s="8" t="s">
        <v>110</v>
      </c>
      <c r="Q85" s="19">
        <v>0</v>
      </c>
      <c r="R85" s="8" t="s">
        <v>110</v>
      </c>
      <c r="S85" s="8" t="s">
        <v>110</v>
      </c>
      <c r="T85" s="19">
        <v>0</v>
      </c>
      <c r="U85" s="15">
        <v>25745.832999999999</v>
      </c>
      <c r="V85" s="8" t="s">
        <v>110</v>
      </c>
      <c r="W85" s="15">
        <v>317.77800000000002</v>
      </c>
      <c r="X85" s="19">
        <v>2382.5</v>
      </c>
      <c r="Y85" s="15">
        <v>3891.6669999999999</v>
      </c>
      <c r="Z85" s="19">
        <v>0</v>
      </c>
      <c r="AA85" s="15">
        <v>322.77800000000002</v>
      </c>
      <c r="AB85" s="8" t="s">
        <v>110</v>
      </c>
      <c r="AC85" s="15">
        <v>29130.277999999998</v>
      </c>
      <c r="AD85" s="15">
        <v>14649.166999999999</v>
      </c>
      <c r="AE85">
        <v>84.319000000000003</v>
      </c>
      <c r="AF85">
        <v>24.582109300508584</v>
      </c>
      <c r="AG85">
        <v>16.932050762160074</v>
      </c>
      <c r="AH85">
        <v>9029572</v>
      </c>
      <c r="AI85">
        <v>53157.841872083576</v>
      </c>
      <c r="AJ85">
        <v>417065466380.56494</v>
      </c>
      <c r="AK85">
        <v>53.110702419738551</v>
      </c>
      <c r="AL85" s="14">
        <v>5085.0600000000004</v>
      </c>
    </row>
    <row r="86" spans="1:38" x14ac:dyDescent="0.3">
      <c r="A86" s="5" t="s">
        <v>67</v>
      </c>
      <c r="B86" s="5" t="s">
        <v>86</v>
      </c>
      <c r="C86" s="14">
        <v>53384.722000000002</v>
      </c>
      <c r="D86" s="14">
        <v>2566.1109999999999</v>
      </c>
      <c r="E86" s="14">
        <v>1429.444</v>
      </c>
      <c r="F86" s="14">
        <v>1829.444</v>
      </c>
      <c r="G86" s="18">
        <v>0</v>
      </c>
      <c r="H86" s="14">
        <v>1769.444</v>
      </c>
      <c r="I86" s="14">
        <v>3102.2220000000002</v>
      </c>
      <c r="J86" s="18">
        <v>0</v>
      </c>
      <c r="K86" s="14">
        <v>2134.7220000000002</v>
      </c>
      <c r="L86" s="14">
        <v>13.888999999999999</v>
      </c>
      <c r="M86" s="14">
        <v>29565.277999999998</v>
      </c>
      <c r="N86" s="7" t="s">
        <v>110</v>
      </c>
      <c r="O86" s="18">
        <v>0</v>
      </c>
      <c r="P86" s="7" t="s">
        <v>110</v>
      </c>
      <c r="Q86" s="18">
        <v>0</v>
      </c>
      <c r="R86" s="7" t="s">
        <v>110</v>
      </c>
      <c r="S86" s="7" t="s">
        <v>110</v>
      </c>
      <c r="T86" s="18">
        <v>0</v>
      </c>
      <c r="U86" s="14">
        <v>25849.722000000002</v>
      </c>
      <c r="V86" s="7" t="s">
        <v>110</v>
      </c>
      <c r="W86" s="18">
        <v>430</v>
      </c>
      <c r="X86" s="14">
        <v>2401.6669999999999</v>
      </c>
      <c r="Y86" s="18">
        <v>4032.5</v>
      </c>
      <c r="Z86" s="18">
        <v>0</v>
      </c>
      <c r="AA86" s="14">
        <v>261.66699999999997</v>
      </c>
      <c r="AB86" s="7" t="s">
        <v>110</v>
      </c>
      <c r="AC86" s="14">
        <v>29565.277999999998</v>
      </c>
      <c r="AD86" s="14">
        <v>14729.166999999999</v>
      </c>
      <c r="AE86">
        <v>84.43</v>
      </c>
      <c r="AF86">
        <v>24.842775365242947</v>
      </c>
      <c r="AG86">
        <v>16.839892298799619</v>
      </c>
      <c r="AH86">
        <v>9080505</v>
      </c>
      <c r="AI86">
        <v>55331.39472772288</v>
      </c>
      <c r="AJ86">
        <v>436567442203.26624</v>
      </c>
      <c r="AK86">
        <v>52.566041628723291</v>
      </c>
      <c r="AL86" s="15">
        <v>4985.68</v>
      </c>
    </row>
    <row r="87" spans="1:38" x14ac:dyDescent="0.3">
      <c r="A87" s="5" t="s">
        <v>67</v>
      </c>
      <c r="B87" s="5" t="s">
        <v>87</v>
      </c>
      <c r="C87" s="15">
        <v>52407.222000000002</v>
      </c>
      <c r="D87" s="15">
        <v>1890.8330000000001</v>
      </c>
      <c r="E87" s="15">
        <v>1424.722</v>
      </c>
      <c r="F87" s="15">
        <v>2092.2220000000002</v>
      </c>
      <c r="G87" s="19">
        <v>0</v>
      </c>
      <c r="H87" s="15">
        <v>2276.944</v>
      </c>
      <c r="I87" s="19">
        <v>1982.5</v>
      </c>
      <c r="J87" s="19">
        <v>0</v>
      </c>
      <c r="K87" s="15">
        <v>1273.3330000000001</v>
      </c>
      <c r="L87" s="19">
        <v>0</v>
      </c>
      <c r="M87" s="15">
        <v>30455.277999999998</v>
      </c>
      <c r="N87" s="8" t="s">
        <v>110</v>
      </c>
      <c r="O87" s="19">
        <v>0</v>
      </c>
      <c r="P87" s="8" t="s">
        <v>110</v>
      </c>
      <c r="Q87" s="19">
        <v>0</v>
      </c>
      <c r="R87" s="8" t="s">
        <v>110</v>
      </c>
      <c r="S87" s="8" t="s">
        <v>110</v>
      </c>
      <c r="T87" s="19">
        <v>0</v>
      </c>
      <c r="U87" s="15">
        <v>24463.888999999999</v>
      </c>
      <c r="V87" s="8" t="s">
        <v>110</v>
      </c>
      <c r="W87" s="15">
        <v>228.05600000000001</v>
      </c>
      <c r="X87" s="15">
        <v>4316.3890000000001</v>
      </c>
      <c r="Y87" s="15">
        <v>3107.2220000000002</v>
      </c>
      <c r="Z87" s="19">
        <v>0</v>
      </c>
      <c r="AA87" s="15">
        <v>244.72200000000001</v>
      </c>
      <c r="AB87" s="8" t="s">
        <v>110</v>
      </c>
      <c r="AC87" s="15">
        <v>30455.277999999998</v>
      </c>
      <c r="AD87" s="15">
        <v>12774.444</v>
      </c>
      <c r="AE87">
        <v>84.587999999999994</v>
      </c>
      <c r="AF87">
        <v>25.024734681480403</v>
      </c>
      <c r="AG87">
        <v>16.864056016769766</v>
      </c>
      <c r="AH87">
        <v>9148092</v>
      </c>
      <c r="AI87">
        <v>56693.806136348809</v>
      </c>
      <c r="AJ87">
        <v>450646355053.72614</v>
      </c>
      <c r="AK87">
        <v>52.280235429401642</v>
      </c>
      <c r="AL87" s="20">
        <v>5069.6000000000004</v>
      </c>
    </row>
    <row r="88" spans="1:38" x14ac:dyDescent="0.3">
      <c r="A88" s="5" t="s">
        <v>67</v>
      </c>
      <c r="B88" s="5" t="s">
        <v>88</v>
      </c>
      <c r="C88" s="18">
        <v>52725</v>
      </c>
      <c r="D88" s="18">
        <v>1535</v>
      </c>
      <c r="E88" s="14">
        <v>1538.6110000000001</v>
      </c>
      <c r="F88" s="14">
        <v>2711.6669999999999</v>
      </c>
      <c r="G88" s="18">
        <v>0</v>
      </c>
      <c r="H88" s="14">
        <v>1736.1110000000001</v>
      </c>
      <c r="I88" s="14">
        <v>1128.6110000000001</v>
      </c>
      <c r="J88" s="18">
        <v>0</v>
      </c>
      <c r="K88" s="14">
        <v>589.44399999999996</v>
      </c>
      <c r="L88" s="18">
        <v>0</v>
      </c>
      <c r="M88" s="14">
        <v>31492.222000000002</v>
      </c>
      <c r="N88" s="7" t="s">
        <v>110</v>
      </c>
      <c r="O88" s="18">
        <v>0</v>
      </c>
      <c r="P88" s="7" t="s">
        <v>110</v>
      </c>
      <c r="Q88" s="18">
        <v>0</v>
      </c>
      <c r="R88" s="7" t="s">
        <v>110</v>
      </c>
      <c r="S88" s="7" t="s">
        <v>110</v>
      </c>
      <c r="T88" s="18">
        <v>0</v>
      </c>
      <c r="U88" s="14">
        <v>25341.388999999999</v>
      </c>
      <c r="V88" s="7" t="s">
        <v>110</v>
      </c>
      <c r="W88" s="14">
        <v>64.167000000000002</v>
      </c>
      <c r="X88" s="14">
        <v>4940.8329999999996</v>
      </c>
      <c r="Y88" s="14">
        <v>3358.056</v>
      </c>
      <c r="Z88" s="18">
        <v>0</v>
      </c>
      <c r="AA88" s="18">
        <v>145</v>
      </c>
      <c r="AB88" s="7" t="s">
        <v>110</v>
      </c>
      <c r="AC88" s="14">
        <v>31492.222000000002</v>
      </c>
      <c r="AD88" s="14">
        <v>12008.056</v>
      </c>
      <c r="AE88">
        <v>84.745999999999995</v>
      </c>
      <c r="AF88">
        <v>24.145660426977418</v>
      </c>
      <c r="AG88">
        <v>15.556759080264715</v>
      </c>
      <c r="AH88">
        <v>9219637</v>
      </c>
      <c r="AI88">
        <v>55734.566055375777</v>
      </c>
      <c r="AJ88">
        <v>446486334527.75098</v>
      </c>
      <c r="AK88">
        <v>52.373769392887269</v>
      </c>
      <c r="AL88" s="15">
        <v>5074.88</v>
      </c>
    </row>
    <row r="89" spans="1:38" x14ac:dyDescent="0.3">
      <c r="A89" s="5" t="s">
        <v>67</v>
      </c>
      <c r="B89" s="5" t="s">
        <v>89</v>
      </c>
      <c r="C89" s="15">
        <v>55753.055999999997</v>
      </c>
      <c r="D89" s="19">
        <v>1525</v>
      </c>
      <c r="E89" s="15">
        <v>954.72199999999998</v>
      </c>
      <c r="F89" s="19">
        <v>2492.5</v>
      </c>
      <c r="G89" s="19">
        <v>0</v>
      </c>
      <c r="H89" s="19">
        <v>4550</v>
      </c>
      <c r="I89" s="15">
        <v>1699.444</v>
      </c>
      <c r="J89" s="19">
        <v>0</v>
      </c>
      <c r="K89" s="15">
        <v>880.83299999999997</v>
      </c>
      <c r="L89" s="19">
        <v>0</v>
      </c>
      <c r="M89" s="15">
        <v>31501.388999999999</v>
      </c>
      <c r="N89" s="8" t="s">
        <v>110</v>
      </c>
      <c r="O89" s="19">
        <v>0</v>
      </c>
      <c r="P89" s="8" t="s">
        <v>110</v>
      </c>
      <c r="Q89" s="19">
        <v>0</v>
      </c>
      <c r="R89" s="8" t="s">
        <v>110</v>
      </c>
      <c r="S89" s="8" t="s">
        <v>110</v>
      </c>
      <c r="T89" s="19">
        <v>0</v>
      </c>
      <c r="U89" s="15">
        <v>24443.332999999999</v>
      </c>
      <c r="V89" s="8" t="s">
        <v>110</v>
      </c>
      <c r="W89" s="15">
        <v>144.44399999999999</v>
      </c>
      <c r="X89" s="15">
        <v>5226.1109999999999</v>
      </c>
      <c r="Y89" s="15">
        <v>3665.556</v>
      </c>
      <c r="Z89" s="19">
        <v>0</v>
      </c>
      <c r="AA89" s="15">
        <v>175.833</v>
      </c>
      <c r="AB89" s="8" t="s">
        <v>110</v>
      </c>
      <c r="AC89" s="15">
        <v>31501.388999999999</v>
      </c>
      <c r="AD89" s="15">
        <v>14887.222</v>
      </c>
      <c r="AE89">
        <v>84.902000000000001</v>
      </c>
      <c r="AF89">
        <v>22.334996214070902</v>
      </c>
      <c r="AG89">
        <v>13.77861595336674</v>
      </c>
      <c r="AH89">
        <v>9298515</v>
      </c>
      <c r="AI89">
        <v>52910.071845327664</v>
      </c>
      <c r="AJ89">
        <v>427485779310.79321</v>
      </c>
      <c r="AK89">
        <v>52.822013302897716</v>
      </c>
      <c r="AL89" s="14">
        <v>5294.04</v>
      </c>
    </row>
    <row r="90" spans="1:38" x14ac:dyDescent="0.3">
      <c r="A90" s="5" t="s">
        <v>67</v>
      </c>
      <c r="B90" s="5" t="s">
        <v>90</v>
      </c>
      <c r="C90" s="18">
        <v>66825</v>
      </c>
      <c r="D90" s="14">
        <v>2067.2220000000002</v>
      </c>
      <c r="E90" s="14">
        <v>1314.1669999999999</v>
      </c>
      <c r="F90" s="14">
        <v>2167.7779999999998</v>
      </c>
      <c r="G90" s="18">
        <v>0</v>
      </c>
      <c r="H90" s="14">
        <v>5219.7219999999998</v>
      </c>
      <c r="I90" s="14">
        <v>4159.7219999999998</v>
      </c>
      <c r="J90" s="18">
        <v>0</v>
      </c>
      <c r="K90" s="14">
        <v>2408.6109999999999</v>
      </c>
      <c r="L90" s="18">
        <v>0</v>
      </c>
      <c r="M90" s="14">
        <v>37926.667000000001</v>
      </c>
      <c r="N90" s="7" t="s">
        <v>110</v>
      </c>
      <c r="O90" s="18">
        <v>0</v>
      </c>
      <c r="P90" s="7" t="s">
        <v>110</v>
      </c>
      <c r="Q90" s="18">
        <v>0</v>
      </c>
      <c r="R90" s="7" t="s">
        <v>110</v>
      </c>
      <c r="S90" s="7" t="s">
        <v>110</v>
      </c>
      <c r="T90" s="18">
        <v>0</v>
      </c>
      <c r="U90" s="14">
        <v>30416.667000000001</v>
      </c>
      <c r="V90" s="7" t="s">
        <v>110</v>
      </c>
      <c r="W90" s="14">
        <v>146.38900000000001</v>
      </c>
      <c r="X90" s="14">
        <v>5529.1670000000004</v>
      </c>
      <c r="Y90" s="14">
        <v>3836.944</v>
      </c>
      <c r="Z90" s="18">
        <v>0</v>
      </c>
      <c r="AA90" s="18">
        <v>130</v>
      </c>
      <c r="AB90" s="7" t="s">
        <v>110</v>
      </c>
      <c r="AC90" s="14">
        <v>37926.667000000001</v>
      </c>
      <c r="AD90" s="14">
        <v>18765.556</v>
      </c>
      <c r="AE90">
        <v>85.055999999999997</v>
      </c>
      <c r="AF90">
        <v>23.859118785672994</v>
      </c>
      <c r="AG90">
        <v>14.920241439536921</v>
      </c>
      <c r="AH90">
        <v>9378126</v>
      </c>
      <c r="AI90">
        <v>55477.806547320812</v>
      </c>
      <c r="AJ90">
        <v>452069357246.31836</v>
      </c>
      <c r="AK90">
        <v>53.566802633755096</v>
      </c>
      <c r="AL90" s="15">
        <v>5986.18</v>
      </c>
    </row>
    <row r="91" spans="1:38" x14ac:dyDescent="0.3">
      <c r="A91" s="5" t="s">
        <v>67</v>
      </c>
      <c r="B91" s="5" t="s">
        <v>91</v>
      </c>
      <c r="C91" s="15">
        <v>53934.444000000003</v>
      </c>
      <c r="D91" s="15">
        <v>1696.3889999999999</v>
      </c>
      <c r="E91" s="15">
        <v>1333.6110000000001</v>
      </c>
      <c r="F91" s="15">
        <v>1983.056</v>
      </c>
      <c r="G91" s="19">
        <v>0</v>
      </c>
      <c r="H91" s="15">
        <v>3893.6109999999999</v>
      </c>
      <c r="I91" s="15">
        <v>2008.6110000000001</v>
      </c>
      <c r="J91" s="19">
        <v>0</v>
      </c>
      <c r="K91" s="15">
        <v>1121.3889999999999</v>
      </c>
      <c r="L91" s="19">
        <v>0</v>
      </c>
      <c r="M91" s="15">
        <v>34748.055999999997</v>
      </c>
      <c r="N91" s="8" t="s">
        <v>110</v>
      </c>
      <c r="O91" s="19">
        <v>0</v>
      </c>
      <c r="P91" s="8" t="s">
        <v>110</v>
      </c>
      <c r="Q91" s="19">
        <v>0</v>
      </c>
      <c r="R91" s="8" t="s">
        <v>110</v>
      </c>
      <c r="S91" s="8" t="s">
        <v>110</v>
      </c>
      <c r="T91" s="15">
        <v>5056.1109999999999</v>
      </c>
      <c r="U91" s="15">
        <v>23212.222000000002</v>
      </c>
      <c r="V91" s="8" t="s">
        <v>110</v>
      </c>
      <c r="W91" s="15">
        <v>212.22200000000001</v>
      </c>
      <c r="X91" s="19">
        <v>5402.5</v>
      </c>
      <c r="Y91" s="15">
        <v>3813.8890000000001</v>
      </c>
      <c r="Z91" s="19">
        <v>0</v>
      </c>
      <c r="AA91" s="19">
        <v>95</v>
      </c>
      <c r="AB91" s="8" t="s">
        <v>110</v>
      </c>
      <c r="AC91" s="15">
        <v>29691.944</v>
      </c>
      <c r="AD91" s="15">
        <v>14729.166999999999</v>
      </c>
      <c r="AE91">
        <v>85.296999999999997</v>
      </c>
      <c r="AF91">
        <v>23.733877487121557</v>
      </c>
      <c r="AG91">
        <v>14.765920749507064</v>
      </c>
      <c r="AH91">
        <v>9449213</v>
      </c>
      <c r="AI91">
        <v>56802.506806625373</v>
      </c>
      <c r="AJ91">
        <v>466372427023.66748</v>
      </c>
      <c r="AK91">
        <v>54.559702880431324</v>
      </c>
      <c r="AL91" s="14">
        <v>4895.71</v>
      </c>
    </row>
    <row r="92" spans="1:38" x14ac:dyDescent="0.3">
      <c r="A92" s="5" t="s">
        <v>67</v>
      </c>
      <c r="B92" s="5" t="s">
        <v>92</v>
      </c>
      <c r="C92" s="14">
        <v>59803.889000000003</v>
      </c>
      <c r="D92" s="14">
        <v>1557.778</v>
      </c>
      <c r="E92" s="14">
        <v>1344.444</v>
      </c>
      <c r="F92" s="14">
        <v>1508.8889999999999</v>
      </c>
      <c r="G92" s="18">
        <v>0</v>
      </c>
      <c r="H92" s="14">
        <v>2800.8330000000001</v>
      </c>
      <c r="I92" s="14">
        <v>1783.6110000000001</v>
      </c>
      <c r="J92" s="18">
        <v>0</v>
      </c>
      <c r="K92" s="14">
        <v>1119.1669999999999</v>
      </c>
      <c r="L92" s="18">
        <v>0</v>
      </c>
      <c r="M92" s="14">
        <v>41267.222000000002</v>
      </c>
      <c r="N92" s="7" t="s">
        <v>110</v>
      </c>
      <c r="O92" s="18">
        <v>0</v>
      </c>
      <c r="P92" s="7" t="s">
        <v>110</v>
      </c>
      <c r="Q92" s="18">
        <v>0</v>
      </c>
      <c r="R92" s="7" t="s">
        <v>110</v>
      </c>
      <c r="S92" s="7" t="s">
        <v>110</v>
      </c>
      <c r="T92" s="14">
        <v>5793.0559999999996</v>
      </c>
      <c r="U92" s="14">
        <v>28258.056</v>
      </c>
      <c r="V92" s="7" t="s">
        <v>110</v>
      </c>
      <c r="W92" s="14">
        <v>131.667</v>
      </c>
      <c r="X92" s="18">
        <v>5922.5</v>
      </c>
      <c r="Y92" s="18">
        <v>4080</v>
      </c>
      <c r="Z92" s="18">
        <v>0</v>
      </c>
      <c r="AA92" s="18">
        <v>225</v>
      </c>
      <c r="AB92" s="7" t="s">
        <v>110</v>
      </c>
      <c r="AC92" s="14">
        <v>35474.167000000001</v>
      </c>
      <c r="AD92" s="14">
        <v>13075.556</v>
      </c>
      <c r="AE92">
        <v>85.62</v>
      </c>
      <c r="AF92">
        <v>23.105201433100497</v>
      </c>
      <c r="AG92">
        <v>14.075991700389206</v>
      </c>
      <c r="AH92">
        <v>9519374</v>
      </c>
      <c r="AI92">
        <v>56150.161412105124</v>
      </c>
      <c r="AJ92">
        <v>464439473181.12811</v>
      </c>
      <c r="AK92">
        <v>55.678161987238127</v>
      </c>
      <c r="AL92" s="15">
        <v>5471.41</v>
      </c>
    </row>
    <row r="93" spans="1:38" x14ac:dyDescent="0.3">
      <c r="A93" s="5" t="s">
        <v>67</v>
      </c>
      <c r="B93" s="5" t="s">
        <v>93</v>
      </c>
      <c r="C93" s="15">
        <v>57985.832999999999</v>
      </c>
      <c r="D93" s="15">
        <v>2196.944</v>
      </c>
      <c r="E93" s="15">
        <v>1233.6110000000001</v>
      </c>
      <c r="F93" s="15">
        <v>1411.6669999999999</v>
      </c>
      <c r="G93" s="19">
        <v>0</v>
      </c>
      <c r="H93" s="15">
        <v>2740.2779999999998</v>
      </c>
      <c r="I93" s="15">
        <v>1235.556</v>
      </c>
      <c r="J93" s="19">
        <v>0</v>
      </c>
      <c r="K93" s="15">
        <v>722.22199999999998</v>
      </c>
      <c r="L93" s="19">
        <v>0</v>
      </c>
      <c r="M93" s="15">
        <v>39398.610999999997</v>
      </c>
      <c r="N93" s="8" t="s">
        <v>110</v>
      </c>
      <c r="O93" s="19">
        <v>0</v>
      </c>
      <c r="P93" s="8" t="s">
        <v>110</v>
      </c>
      <c r="Q93" s="19">
        <v>0</v>
      </c>
      <c r="R93" s="8" t="s">
        <v>110</v>
      </c>
      <c r="S93" s="8" t="s">
        <v>110</v>
      </c>
      <c r="T93" s="15">
        <v>4461.1109999999999</v>
      </c>
      <c r="U93" s="15">
        <v>27370.832999999999</v>
      </c>
      <c r="V93" s="8" t="s">
        <v>110</v>
      </c>
      <c r="W93" s="15">
        <v>193.88900000000001</v>
      </c>
      <c r="X93" s="15">
        <v>6264.1670000000004</v>
      </c>
      <c r="Y93" s="15">
        <v>4370.2780000000002</v>
      </c>
      <c r="Z93" s="19">
        <v>0</v>
      </c>
      <c r="AA93" s="15">
        <v>231.94399999999999</v>
      </c>
      <c r="AB93" s="8" t="s">
        <v>110</v>
      </c>
      <c r="AC93" s="19">
        <v>34937.5</v>
      </c>
      <c r="AD93" s="15">
        <v>13188.333000000001</v>
      </c>
      <c r="AE93">
        <v>85.936000000000007</v>
      </c>
      <c r="AF93">
        <v>21.98489669103289</v>
      </c>
      <c r="AG93">
        <v>13.362254973332416</v>
      </c>
      <c r="AH93">
        <v>9600379</v>
      </c>
      <c r="AI93">
        <v>56309.823289586049</v>
      </c>
      <c r="AJ93">
        <v>469723477690.59869</v>
      </c>
      <c r="AK93">
        <v>56.842865026699805</v>
      </c>
      <c r="AL93" s="14">
        <v>5155.24</v>
      </c>
    </row>
    <row r="94" spans="1:38" x14ac:dyDescent="0.3">
      <c r="A94" s="5" t="s">
        <v>67</v>
      </c>
      <c r="B94" s="5" t="s">
        <v>94</v>
      </c>
      <c r="C94" s="14">
        <v>55101.110999999997</v>
      </c>
      <c r="D94" s="14">
        <v>1417.222</v>
      </c>
      <c r="E94" s="14">
        <v>1387.222</v>
      </c>
      <c r="F94" s="18">
        <v>1077.5</v>
      </c>
      <c r="G94" s="18">
        <v>0</v>
      </c>
      <c r="H94" s="18">
        <v>1452.5</v>
      </c>
      <c r="I94" s="14">
        <v>837.77800000000002</v>
      </c>
      <c r="J94" s="18">
        <v>0</v>
      </c>
      <c r="K94" s="14">
        <v>605.27800000000002</v>
      </c>
      <c r="L94" s="18">
        <v>0</v>
      </c>
      <c r="M94" s="14">
        <v>38922.222000000002</v>
      </c>
      <c r="N94" s="7" t="s">
        <v>110</v>
      </c>
      <c r="O94" s="18">
        <v>0</v>
      </c>
      <c r="P94" s="7" t="s">
        <v>110</v>
      </c>
      <c r="Q94" s="18">
        <v>0</v>
      </c>
      <c r="R94" s="7" t="s">
        <v>110</v>
      </c>
      <c r="S94" s="7" t="s">
        <v>110</v>
      </c>
      <c r="T94" s="14">
        <v>5029.1670000000004</v>
      </c>
      <c r="U94" s="14">
        <v>26491.388999999999</v>
      </c>
      <c r="V94" s="7" t="s">
        <v>110</v>
      </c>
      <c r="W94" s="14">
        <v>158.333</v>
      </c>
      <c r="X94" s="14">
        <v>6701.9440000000004</v>
      </c>
      <c r="Y94" s="14">
        <v>4626.6670000000004</v>
      </c>
      <c r="Z94" s="18">
        <v>0</v>
      </c>
      <c r="AA94" s="18">
        <v>250</v>
      </c>
      <c r="AB94" s="7" t="s">
        <v>110</v>
      </c>
      <c r="AC94" s="14">
        <v>33893.055999999997</v>
      </c>
      <c r="AD94" s="14">
        <v>10798.888999999999</v>
      </c>
      <c r="AE94">
        <v>86.247</v>
      </c>
      <c r="AF94">
        <v>21.608514101657477</v>
      </c>
      <c r="AG94">
        <v>13.044004780402469</v>
      </c>
      <c r="AH94">
        <v>9696110</v>
      </c>
      <c r="AI94">
        <v>57033.845962204905</v>
      </c>
      <c r="AJ94">
        <v>480507219292.5199</v>
      </c>
      <c r="AK94">
        <v>57.934910243126794</v>
      </c>
      <c r="AL94" s="15">
        <v>4850.03</v>
      </c>
    </row>
    <row r="95" spans="1:38" x14ac:dyDescent="0.3">
      <c r="A95" s="5" t="s">
        <v>67</v>
      </c>
      <c r="B95" s="5" t="s">
        <v>95</v>
      </c>
      <c r="C95" s="15">
        <v>56518.889000000003</v>
      </c>
      <c r="D95" s="15">
        <v>1481.3889999999999</v>
      </c>
      <c r="E95" s="15">
        <v>1247.222</v>
      </c>
      <c r="F95" s="15">
        <v>873.88900000000001</v>
      </c>
      <c r="G95" s="19">
        <v>0</v>
      </c>
      <c r="H95" s="15">
        <v>1598.8889999999999</v>
      </c>
      <c r="I95" s="15">
        <v>708.33299999999997</v>
      </c>
      <c r="J95" s="19">
        <v>0</v>
      </c>
      <c r="K95" s="19">
        <v>267.5</v>
      </c>
      <c r="L95" s="19">
        <v>0</v>
      </c>
      <c r="M95" s="15">
        <v>39803.889000000003</v>
      </c>
      <c r="N95" s="8" t="s">
        <v>110</v>
      </c>
      <c r="O95" s="19">
        <v>0</v>
      </c>
      <c r="P95" s="8" t="s">
        <v>110</v>
      </c>
      <c r="Q95" s="19">
        <v>0</v>
      </c>
      <c r="R95" s="8" t="s">
        <v>110</v>
      </c>
      <c r="S95" s="8" t="s">
        <v>110</v>
      </c>
      <c r="T95" s="15">
        <v>4913.8890000000001</v>
      </c>
      <c r="U95" s="15">
        <v>26961.944</v>
      </c>
      <c r="V95" s="8" t="s">
        <v>110</v>
      </c>
      <c r="W95" s="15">
        <v>141.667</v>
      </c>
      <c r="X95" s="15">
        <v>7360.8329999999996</v>
      </c>
      <c r="Y95" s="15">
        <v>5049.1670000000004</v>
      </c>
      <c r="Z95" s="19">
        <v>0</v>
      </c>
      <c r="AA95" s="15">
        <v>196.94399999999999</v>
      </c>
      <c r="AB95" s="8" t="s">
        <v>110</v>
      </c>
      <c r="AC95" s="19">
        <v>34890</v>
      </c>
      <c r="AD95" s="15">
        <v>10958.888999999999</v>
      </c>
      <c r="AE95">
        <v>86.552999999999997</v>
      </c>
      <c r="AF95">
        <v>22.283667848606189</v>
      </c>
      <c r="AG95">
        <v>13.762951217523739</v>
      </c>
      <c r="AH95">
        <v>9799186</v>
      </c>
      <c r="AI95">
        <v>58922.731572480516</v>
      </c>
      <c r="AJ95">
        <v>501698263620.66321</v>
      </c>
      <c r="AK95">
        <v>58.836098148773395</v>
      </c>
      <c r="AL95" s="14">
        <v>4875.4799999999996</v>
      </c>
    </row>
    <row r="96" spans="1:38" x14ac:dyDescent="0.3">
      <c r="A96" s="5" t="s">
        <v>67</v>
      </c>
      <c r="B96" s="5" t="s">
        <v>96</v>
      </c>
      <c r="C96" s="14">
        <v>59413.332999999999</v>
      </c>
      <c r="D96" s="14">
        <v>928.88900000000001</v>
      </c>
      <c r="E96" s="14">
        <v>1436.6669999999999</v>
      </c>
      <c r="F96" s="14">
        <v>920.27800000000002</v>
      </c>
      <c r="G96" s="18">
        <v>0</v>
      </c>
      <c r="H96" s="14">
        <v>2159.444</v>
      </c>
      <c r="I96" s="14">
        <v>1183.6110000000001</v>
      </c>
      <c r="J96" s="18">
        <v>0</v>
      </c>
      <c r="K96" s="14">
        <v>575.83299999999997</v>
      </c>
      <c r="L96" s="18">
        <v>0</v>
      </c>
      <c r="M96" s="14">
        <v>40648.610999999997</v>
      </c>
      <c r="N96" s="7" t="s">
        <v>110</v>
      </c>
      <c r="O96" s="18">
        <v>0</v>
      </c>
      <c r="P96" s="7" t="s">
        <v>110</v>
      </c>
      <c r="Q96" s="18">
        <v>0</v>
      </c>
      <c r="R96" s="7" t="s">
        <v>110</v>
      </c>
      <c r="S96" s="7" t="s">
        <v>110</v>
      </c>
      <c r="T96" s="14">
        <v>4491.1109999999999</v>
      </c>
      <c r="U96" s="14">
        <v>28802.777999999998</v>
      </c>
      <c r="V96" s="7" t="s">
        <v>110</v>
      </c>
      <c r="W96" s="14">
        <v>137.77799999999999</v>
      </c>
      <c r="X96" s="14">
        <v>6583.6109999999999</v>
      </c>
      <c r="Y96" s="14">
        <v>6214.7219999999998</v>
      </c>
      <c r="Z96" s="18">
        <v>0</v>
      </c>
      <c r="AA96" s="14">
        <v>238.05600000000001</v>
      </c>
      <c r="AB96" s="7" t="s">
        <v>110</v>
      </c>
      <c r="AC96" s="18">
        <v>36157.5</v>
      </c>
      <c r="AD96" s="14">
        <v>12843.611000000001</v>
      </c>
      <c r="AE96">
        <v>86.852000000000004</v>
      </c>
      <c r="AF96">
        <v>21.955867402331098</v>
      </c>
      <c r="AG96">
        <v>13.478721848161552</v>
      </c>
      <c r="AH96">
        <v>9923085</v>
      </c>
      <c r="AI96">
        <v>59554.270438342086</v>
      </c>
      <c r="AJ96">
        <v>513486872435.54993</v>
      </c>
      <c r="AK96">
        <v>59.487308065989865</v>
      </c>
      <c r="AL96" s="15">
        <v>5092.4799999999996</v>
      </c>
    </row>
    <row r="97" spans="1:38" x14ac:dyDescent="0.3">
      <c r="A97" s="5" t="s">
        <v>67</v>
      </c>
      <c r="B97" s="5" t="s">
        <v>97</v>
      </c>
      <c r="C97" s="15">
        <v>58861.944000000003</v>
      </c>
      <c r="D97" s="15">
        <v>1110.8330000000001</v>
      </c>
      <c r="E97" s="15">
        <v>1574.444</v>
      </c>
      <c r="F97" s="15">
        <v>844.16700000000003</v>
      </c>
      <c r="G97" s="19">
        <v>0</v>
      </c>
      <c r="H97" s="15">
        <v>887.22199999999998</v>
      </c>
      <c r="I97" s="15">
        <v>675.55600000000004</v>
      </c>
      <c r="J97" s="19">
        <v>0</v>
      </c>
      <c r="K97" s="15">
        <v>294.16699999999997</v>
      </c>
      <c r="L97" s="19">
        <v>0</v>
      </c>
      <c r="M97" s="15">
        <v>41032.777999999998</v>
      </c>
      <c r="N97" s="8" t="s">
        <v>110</v>
      </c>
      <c r="O97" s="19">
        <v>0</v>
      </c>
      <c r="P97" s="8" t="s">
        <v>110</v>
      </c>
      <c r="Q97" s="19">
        <v>0</v>
      </c>
      <c r="R97" s="8" t="s">
        <v>110</v>
      </c>
      <c r="S97" s="8" t="s">
        <v>110</v>
      </c>
      <c r="T97" s="15">
        <v>4347.2219999999998</v>
      </c>
      <c r="U97" s="15">
        <v>29280.556</v>
      </c>
      <c r="V97" s="8" t="s">
        <v>110</v>
      </c>
      <c r="W97" s="15">
        <v>135.55600000000001</v>
      </c>
      <c r="X97" s="15">
        <v>6796.3890000000001</v>
      </c>
      <c r="Y97" s="15">
        <v>6409.1670000000004</v>
      </c>
      <c r="Z97" s="19">
        <v>0</v>
      </c>
      <c r="AA97" s="15">
        <v>217.77799999999999</v>
      </c>
      <c r="AB97" s="8" t="s">
        <v>110</v>
      </c>
      <c r="AC97" s="15">
        <v>36685.555999999997</v>
      </c>
      <c r="AD97" s="15">
        <v>11501.388999999999</v>
      </c>
      <c r="AE97">
        <v>87.146000000000001</v>
      </c>
      <c r="AF97">
        <v>22.163705263929643</v>
      </c>
      <c r="AG97">
        <v>13.334680367722932</v>
      </c>
      <c r="AH97">
        <v>10057698</v>
      </c>
      <c r="AI97">
        <v>59829.601938919892</v>
      </c>
      <c r="AJ97">
        <v>522858808973.77148</v>
      </c>
      <c r="AK97">
        <v>59.943774687827542</v>
      </c>
      <c r="AL97" s="14">
        <v>5181.13</v>
      </c>
    </row>
    <row r="98" spans="1:38" x14ac:dyDescent="0.3">
      <c r="A98" s="5" t="s">
        <v>67</v>
      </c>
      <c r="B98" s="5" t="s">
        <v>98</v>
      </c>
      <c r="C98" s="14">
        <v>58448.889000000003</v>
      </c>
      <c r="D98" s="14">
        <v>1173.8889999999999</v>
      </c>
      <c r="E98" s="14">
        <v>1480.8330000000001</v>
      </c>
      <c r="F98" s="14">
        <v>1143.6110000000001</v>
      </c>
      <c r="G98" s="18">
        <v>0</v>
      </c>
      <c r="H98" s="14">
        <v>1267.222</v>
      </c>
      <c r="I98" s="18">
        <v>885</v>
      </c>
      <c r="J98" s="18">
        <v>0</v>
      </c>
      <c r="K98" s="14">
        <v>389.72199999999998</v>
      </c>
      <c r="L98" s="18">
        <v>0</v>
      </c>
      <c r="M98" s="14">
        <v>40498.055999999997</v>
      </c>
      <c r="N98" s="7" t="s">
        <v>110</v>
      </c>
      <c r="O98" s="18">
        <v>0</v>
      </c>
      <c r="P98" s="7" t="s">
        <v>110</v>
      </c>
      <c r="Q98" s="18">
        <v>0</v>
      </c>
      <c r="R98" s="7" t="s">
        <v>110</v>
      </c>
      <c r="S98" s="7" t="s">
        <v>110</v>
      </c>
      <c r="T98" s="14">
        <v>4353.8890000000001</v>
      </c>
      <c r="U98" s="14">
        <v>28891.944</v>
      </c>
      <c r="V98" s="7" t="s">
        <v>110</v>
      </c>
      <c r="W98" s="14">
        <v>138.61099999999999</v>
      </c>
      <c r="X98" s="14">
        <v>6410.8329999999996</v>
      </c>
      <c r="Y98" s="14">
        <v>6056.1109999999999</v>
      </c>
      <c r="Z98" s="18">
        <v>0</v>
      </c>
      <c r="AA98" s="14">
        <v>192.22200000000001</v>
      </c>
      <c r="AB98" s="7" t="s">
        <v>110</v>
      </c>
      <c r="AC98" s="14">
        <v>36144.167000000001</v>
      </c>
      <c r="AD98" s="14">
        <v>12006.666999999999</v>
      </c>
      <c r="AE98">
        <v>87.430999999999997</v>
      </c>
      <c r="AF98">
        <v>22.185116355549138</v>
      </c>
      <c r="AG98">
        <v>13.372593584617304</v>
      </c>
      <c r="AH98">
        <v>10175214</v>
      </c>
      <c r="AI98">
        <v>60264.002349513918</v>
      </c>
      <c r="AJ98">
        <v>532808626955.91278</v>
      </c>
      <c r="AK98">
        <v>60.315901520377103</v>
      </c>
      <c r="AL98" s="15">
        <v>5122.22</v>
      </c>
    </row>
    <row r="99" spans="1:38" x14ac:dyDescent="0.3">
      <c r="A99" s="5" t="s">
        <v>67</v>
      </c>
      <c r="B99" s="5" t="s">
        <v>99</v>
      </c>
      <c r="C99" s="15">
        <v>57663.055999999997</v>
      </c>
      <c r="D99" s="15">
        <v>720.27800000000002</v>
      </c>
      <c r="E99" s="15">
        <v>998.33299999999997</v>
      </c>
      <c r="F99" s="15">
        <v>728.61099999999999</v>
      </c>
      <c r="G99" s="19">
        <v>0</v>
      </c>
      <c r="H99" s="15">
        <v>893.05600000000004</v>
      </c>
      <c r="I99" s="15">
        <v>668.88900000000001</v>
      </c>
      <c r="J99" s="19">
        <v>0</v>
      </c>
      <c r="K99" s="15">
        <v>188.05600000000001</v>
      </c>
      <c r="L99" s="19">
        <v>0</v>
      </c>
      <c r="M99" s="15">
        <v>41175.277999999998</v>
      </c>
      <c r="N99" s="8" t="s">
        <v>110</v>
      </c>
      <c r="O99" s="19">
        <v>0</v>
      </c>
      <c r="P99" s="8" t="s">
        <v>110</v>
      </c>
      <c r="Q99" s="19">
        <v>0</v>
      </c>
      <c r="R99" s="8" t="s">
        <v>110</v>
      </c>
      <c r="S99" s="8" t="s">
        <v>110</v>
      </c>
      <c r="T99" s="15">
        <v>4293.8890000000001</v>
      </c>
      <c r="U99" s="15">
        <v>29300.277999999998</v>
      </c>
      <c r="V99" s="8" t="s">
        <v>110</v>
      </c>
      <c r="W99" s="15">
        <v>134.44399999999999</v>
      </c>
      <c r="X99" s="15">
        <v>6747.2219999999998</v>
      </c>
      <c r="Y99" s="19">
        <v>6362.5</v>
      </c>
      <c r="Z99" s="19">
        <v>0</v>
      </c>
      <c r="AA99" s="15">
        <v>199.167</v>
      </c>
      <c r="AB99" s="8" t="s">
        <v>110</v>
      </c>
      <c r="AC99" s="15">
        <v>36881.389000000003</v>
      </c>
      <c r="AD99" s="15">
        <v>10371.666999999999</v>
      </c>
      <c r="AE99">
        <v>87.707999999999998</v>
      </c>
      <c r="AF99">
        <v>22.292573890277488</v>
      </c>
      <c r="AG99">
        <v>13.135859490213756</v>
      </c>
      <c r="AH99">
        <v>10278887</v>
      </c>
      <c r="AI99">
        <v>61177.201248334859</v>
      </c>
      <c r="AJ99">
        <v>546393370671.19141</v>
      </c>
      <c r="AK99">
        <v>60.584123946872772</v>
      </c>
      <c r="AL99" s="14">
        <v>5119.6099999999997</v>
      </c>
    </row>
    <row r="100" spans="1:38" x14ac:dyDescent="0.3">
      <c r="A100" s="5" t="s">
        <v>67</v>
      </c>
      <c r="B100" s="5" t="s">
        <v>100</v>
      </c>
      <c r="C100" s="14">
        <v>53731.944000000003</v>
      </c>
      <c r="D100" s="18">
        <v>5</v>
      </c>
      <c r="E100" s="14">
        <v>1416.1110000000001</v>
      </c>
      <c r="F100" s="14">
        <v>361.94400000000002</v>
      </c>
      <c r="G100" s="18">
        <v>0</v>
      </c>
      <c r="H100" s="14">
        <v>301.11099999999999</v>
      </c>
      <c r="I100" s="14">
        <v>402.77800000000002</v>
      </c>
      <c r="J100" s="18">
        <v>0</v>
      </c>
      <c r="K100" s="14">
        <v>127.22199999999999</v>
      </c>
      <c r="L100" s="18">
        <v>0</v>
      </c>
      <c r="M100" s="14">
        <v>38008.332999999999</v>
      </c>
      <c r="N100" s="7" t="s">
        <v>110</v>
      </c>
      <c r="O100" s="18">
        <v>0</v>
      </c>
      <c r="P100" s="7" t="s">
        <v>110</v>
      </c>
      <c r="Q100" s="18">
        <v>0</v>
      </c>
      <c r="R100" s="7" t="s">
        <v>110</v>
      </c>
      <c r="S100" s="7" t="s">
        <v>110</v>
      </c>
      <c r="T100" s="14">
        <v>4704.1670000000004</v>
      </c>
      <c r="U100" s="14">
        <v>25177.222000000002</v>
      </c>
      <c r="V100" s="7" t="s">
        <v>110</v>
      </c>
      <c r="W100" s="14">
        <v>105.27800000000001</v>
      </c>
      <c r="X100" s="14">
        <v>7722.7780000000002</v>
      </c>
      <c r="Y100" s="14">
        <v>7233.8890000000001</v>
      </c>
      <c r="Z100" s="18">
        <v>0</v>
      </c>
      <c r="AA100" s="14">
        <v>348.88900000000001</v>
      </c>
      <c r="AB100" s="7" t="s">
        <v>110</v>
      </c>
      <c r="AC100" s="14">
        <v>33311.324999999997</v>
      </c>
      <c r="AD100" s="14">
        <v>9713.6749999999993</v>
      </c>
      <c r="AE100">
        <v>87.977000000000004</v>
      </c>
      <c r="AF100">
        <v>21.812364045411073</v>
      </c>
      <c r="AG100">
        <v>12.640565244460342</v>
      </c>
      <c r="AH100">
        <v>10353442</v>
      </c>
      <c r="AI100">
        <v>59518.68990267835</v>
      </c>
      <c r="AJ100">
        <v>535436339492.27863</v>
      </c>
      <c r="AK100">
        <v>60.76106782529358</v>
      </c>
      <c r="AL100" s="15">
        <v>4592.22</v>
      </c>
    </row>
    <row r="101" spans="1:38" x14ac:dyDescent="0.3">
      <c r="A101" s="5" t="s">
        <v>67</v>
      </c>
      <c r="B101" s="5" t="s">
        <v>101</v>
      </c>
      <c r="C101" s="19">
        <v>62357.5</v>
      </c>
      <c r="D101" s="19">
        <v>40</v>
      </c>
      <c r="E101" s="15">
        <v>1316.944</v>
      </c>
      <c r="F101" s="15">
        <v>356.11099999999999</v>
      </c>
      <c r="G101" s="19">
        <v>0</v>
      </c>
      <c r="H101" s="15">
        <v>1039.722</v>
      </c>
      <c r="I101" s="15">
        <v>828.88900000000001</v>
      </c>
      <c r="J101" s="19">
        <v>0</v>
      </c>
      <c r="K101" s="15">
        <v>266.66699999999997</v>
      </c>
      <c r="L101" s="19">
        <v>0</v>
      </c>
      <c r="M101" s="15">
        <v>45252.222000000002</v>
      </c>
      <c r="N101" s="8" t="s">
        <v>110</v>
      </c>
      <c r="O101" s="19">
        <v>0</v>
      </c>
      <c r="P101" s="8" t="s">
        <v>110</v>
      </c>
      <c r="Q101" s="19">
        <v>0</v>
      </c>
      <c r="R101" s="8" t="s">
        <v>110</v>
      </c>
      <c r="S101" s="8" t="s">
        <v>110</v>
      </c>
      <c r="T101" s="15">
        <v>4533.0559999999996</v>
      </c>
      <c r="U101" s="15">
        <v>31898.332999999999</v>
      </c>
      <c r="V101" s="8" t="s">
        <v>110</v>
      </c>
      <c r="W101" s="15">
        <v>23.056000000000001</v>
      </c>
      <c r="X101" s="19">
        <v>7535</v>
      </c>
      <c r="Y101" s="15">
        <v>6978.3329999999996</v>
      </c>
      <c r="Z101" s="19">
        <v>0</v>
      </c>
      <c r="AA101" s="15">
        <v>226.11099999999999</v>
      </c>
      <c r="AB101" s="8" t="s">
        <v>110</v>
      </c>
      <c r="AC101" s="15">
        <v>40750.415000000001</v>
      </c>
      <c r="AD101" s="15">
        <v>10528.751</v>
      </c>
      <c r="AE101">
        <v>88.238</v>
      </c>
      <c r="AF101">
        <v>23.055527700903003</v>
      </c>
      <c r="AG101">
        <v>13.473517056928646</v>
      </c>
      <c r="AH101">
        <v>10415811</v>
      </c>
      <c r="AI101">
        <v>62675.063450859539</v>
      </c>
      <c r="AJ101">
        <v>567227918052.9884</v>
      </c>
      <c r="AK101">
        <v>60.893031225028963</v>
      </c>
      <c r="AL101" s="14">
        <v>5201.47</v>
      </c>
    </row>
    <row r="102" spans="1:38" x14ac:dyDescent="0.3">
      <c r="A102" s="5" t="s">
        <v>67</v>
      </c>
      <c r="B102" s="5" t="s">
        <v>102</v>
      </c>
      <c r="C102" s="14">
        <v>58018.055999999997</v>
      </c>
      <c r="D102" s="14">
        <v>34.444000000000003</v>
      </c>
      <c r="E102" s="14">
        <v>1079.1669999999999</v>
      </c>
      <c r="F102" s="14">
        <v>183.61099999999999</v>
      </c>
      <c r="G102" s="18">
        <v>0</v>
      </c>
      <c r="H102" s="14">
        <v>538.33299999999997</v>
      </c>
      <c r="I102" s="14">
        <v>741.38900000000001</v>
      </c>
      <c r="J102" s="18">
        <v>0</v>
      </c>
      <c r="K102" s="14">
        <v>146.94399999999999</v>
      </c>
      <c r="L102" s="18">
        <v>0</v>
      </c>
      <c r="M102" s="14">
        <v>42739.167000000001</v>
      </c>
      <c r="N102" s="7" t="s">
        <v>110</v>
      </c>
      <c r="O102" s="18">
        <v>0</v>
      </c>
      <c r="P102" s="7" t="s">
        <v>110</v>
      </c>
      <c r="Q102" s="18">
        <v>0</v>
      </c>
      <c r="R102" s="7" t="s">
        <v>110</v>
      </c>
      <c r="S102" s="7" t="s">
        <v>110</v>
      </c>
      <c r="T102" s="18">
        <v>4150</v>
      </c>
      <c r="U102" s="14">
        <v>30460.277999999998</v>
      </c>
      <c r="V102" s="7" t="s">
        <v>110</v>
      </c>
      <c r="W102" s="14">
        <v>109.444</v>
      </c>
      <c r="X102" s="14">
        <v>7224.1670000000004</v>
      </c>
      <c r="Y102" s="14">
        <v>6778.0559999999996</v>
      </c>
      <c r="Z102" s="18">
        <v>0</v>
      </c>
      <c r="AA102" s="14">
        <v>193.05600000000001</v>
      </c>
      <c r="AB102" s="7" t="s">
        <v>110</v>
      </c>
      <c r="AC102" s="14">
        <v>38614.737999999998</v>
      </c>
      <c r="AD102" s="14">
        <v>9329.4279999999999</v>
      </c>
      <c r="AE102">
        <v>88.492000000000004</v>
      </c>
      <c r="AF102">
        <v>24.024881628299475</v>
      </c>
      <c r="AG102">
        <v>14.034686902142141</v>
      </c>
      <c r="AH102">
        <v>10486941</v>
      </c>
      <c r="AI102">
        <v>63158.362404783598</v>
      </c>
      <c r="AJ102">
        <v>575505409872.87952</v>
      </c>
      <c r="AK102">
        <v>60.851065983665706</v>
      </c>
      <c r="AL102" s="15">
        <v>4919.42</v>
      </c>
    </row>
    <row r="103" spans="1:38" x14ac:dyDescent="0.3">
      <c r="A103" s="5" t="s">
        <v>67</v>
      </c>
      <c r="B103" s="5" t="s">
        <v>103</v>
      </c>
      <c r="C103" s="15">
        <v>60519.167000000001</v>
      </c>
      <c r="D103" s="19">
        <v>90</v>
      </c>
      <c r="E103" s="15">
        <v>1110.8330000000001</v>
      </c>
      <c r="F103" s="15">
        <v>158.05600000000001</v>
      </c>
      <c r="G103" s="19">
        <v>0</v>
      </c>
      <c r="H103" s="19">
        <v>847.5</v>
      </c>
      <c r="I103" s="15">
        <v>757.22199999999998</v>
      </c>
      <c r="J103" s="19">
        <v>0</v>
      </c>
      <c r="K103" s="15">
        <v>134.44399999999999</v>
      </c>
      <c r="L103" s="19">
        <v>0</v>
      </c>
      <c r="M103" s="15">
        <v>38998.889000000003</v>
      </c>
      <c r="N103" s="8" t="s">
        <v>110</v>
      </c>
      <c r="O103" s="19">
        <v>0</v>
      </c>
      <c r="P103" s="8" t="s">
        <v>110</v>
      </c>
      <c r="Q103" s="19">
        <v>0</v>
      </c>
      <c r="R103" s="8" t="s">
        <v>110</v>
      </c>
      <c r="S103" s="8" t="s">
        <v>110</v>
      </c>
      <c r="T103" s="19">
        <v>5235</v>
      </c>
      <c r="U103" s="15">
        <v>25935.832999999999</v>
      </c>
      <c r="V103" s="8" t="s">
        <v>110</v>
      </c>
      <c r="W103" s="15">
        <v>149.72200000000001</v>
      </c>
      <c r="X103" s="15">
        <v>6838.0559999999996</v>
      </c>
      <c r="Y103" s="15">
        <v>6461.6670000000004</v>
      </c>
      <c r="Z103" s="19">
        <v>0</v>
      </c>
      <c r="AA103" s="15">
        <v>356.94400000000002</v>
      </c>
      <c r="AB103" s="8" t="s">
        <v>110</v>
      </c>
      <c r="AC103" s="19">
        <v>33796.839999999997</v>
      </c>
      <c r="AD103" s="15">
        <v>9392.3269999999993</v>
      </c>
      <c r="AE103">
        <v>88.738</v>
      </c>
      <c r="AF103">
        <v>23.251014053757942</v>
      </c>
      <c r="AG103">
        <v>14.190710582814054</v>
      </c>
      <c r="AH103">
        <v>10536632</v>
      </c>
      <c r="AI103">
        <v>62665.217257728305</v>
      </c>
      <c r="AJ103">
        <v>573717486152.91992</v>
      </c>
      <c r="AK103">
        <v>60.736055655034946</v>
      </c>
      <c r="AL103" s="14">
        <v>5180.32</v>
      </c>
    </row>
    <row r="104" spans="1:38" x14ac:dyDescent="0.3">
      <c r="A104" s="5" t="s">
        <v>68</v>
      </c>
      <c r="B104" s="5" t="s">
        <v>70</v>
      </c>
      <c r="C104" s="18">
        <v>1797.5</v>
      </c>
      <c r="D104" s="18">
        <v>30</v>
      </c>
      <c r="E104" s="18">
        <v>15</v>
      </c>
      <c r="F104" s="18">
        <v>0</v>
      </c>
      <c r="G104" s="18">
        <v>0</v>
      </c>
      <c r="H104" s="18">
        <v>0</v>
      </c>
      <c r="I104" s="14">
        <v>16.667000000000002</v>
      </c>
      <c r="J104" s="18">
        <v>0</v>
      </c>
      <c r="K104" s="18">
        <v>0</v>
      </c>
      <c r="L104" s="18">
        <v>0</v>
      </c>
      <c r="M104" s="14">
        <v>535.27800000000002</v>
      </c>
      <c r="N104" s="7" t="s">
        <v>110</v>
      </c>
      <c r="O104" s="18">
        <v>0</v>
      </c>
      <c r="P104" s="7" t="s">
        <v>110</v>
      </c>
      <c r="Q104" s="18">
        <v>0</v>
      </c>
      <c r="R104" s="7" t="s">
        <v>110</v>
      </c>
      <c r="S104" s="7" t="s">
        <v>110</v>
      </c>
      <c r="T104" s="14">
        <v>15.555999999999999</v>
      </c>
      <c r="U104" s="14">
        <v>20.277999999999999</v>
      </c>
      <c r="V104" s="7" t="s">
        <v>110</v>
      </c>
      <c r="W104" s="18">
        <v>0</v>
      </c>
      <c r="X104" s="14">
        <v>499.44400000000002</v>
      </c>
      <c r="Y104" s="14">
        <v>499.44400000000002</v>
      </c>
      <c r="Z104" s="18">
        <v>0</v>
      </c>
      <c r="AA104" s="14">
        <v>288.61099999999999</v>
      </c>
      <c r="AB104" s="7" t="s">
        <v>110</v>
      </c>
      <c r="AC104" s="14">
        <v>519.72199999999998</v>
      </c>
      <c r="AD104" s="14">
        <v>561.11099999999999</v>
      </c>
      <c r="AE104">
        <v>71.956000000000003</v>
      </c>
      <c r="AF104">
        <v>29.530139585869914</v>
      </c>
      <c r="AG104">
        <v>10.312177856962824</v>
      </c>
      <c r="AH104">
        <v>4241473</v>
      </c>
      <c r="AI104">
        <v>57055.326086360081</v>
      </c>
      <c r="AJ104">
        <v>211808370362.7157</v>
      </c>
      <c r="AK104">
        <v>54.447002292595812</v>
      </c>
      <c r="AL104" s="15">
        <v>5196.17</v>
      </c>
    </row>
    <row r="105" spans="1:38" x14ac:dyDescent="0.3">
      <c r="A105" s="5" t="s">
        <v>68</v>
      </c>
      <c r="B105" s="5" t="s">
        <v>71</v>
      </c>
      <c r="C105" s="15">
        <v>1963.3330000000001</v>
      </c>
      <c r="D105" s="15">
        <v>36.944000000000003</v>
      </c>
      <c r="E105" s="19">
        <v>15</v>
      </c>
      <c r="F105" s="19">
        <v>0</v>
      </c>
      <c r="G105" s="19">
        <v>0</v>
      </c>
      <c r="H105" s="19">
        <v>0</v>
      </c>
      <c r="I105" s="19">
        <v>27.5</v>
      </c>
      <c r="J105" s="19">
        <v>0</v>
      </c>
      <c r="K105" s="19">
        <v>0</v>
      </c>
      <c r="L105" s="19">
        <v>0</v>
      </c>
      <c r="M105" s="15">
        <v>569.44399999999996</v>
      </c>
      <c r="N105" s="8" t="s">
        <v>110</v>
      </c>
      <c r="O105" s="19">
        <v>0</v>
      </c>
      <c r="P105" s="8" t="s">
        <v>110</v>
      </c>
      <c r="Q105" s="19">
        <v>0</v>
      </c>
      <c r="R105" s="8" t="s">
        <v>110</v>
      </c>
      <c r="S105" s="8" t="s">
        <v>110</v>
      </c>
      <c r="T105" s="15">
        <v>19.722000000000001</v>
      </c>
      <c r="U105" s="15">
        <v>12.222</v>
      </c>
      <c r="V105" s="8" t="s">
        <v>110</v>
      </c>
      <c r="W105" s="15">
        <v>133.61099999999999</v>
      </c>
      <c r="X105" s="19">
        <v>537.5</v>
      </c>
      <c r="Y105" s="15">
        <v>671.38900000000001</v>
      </c>
      <c r="Z105" s="19">
        <v>0</v>
      </c>
      <c r="AA105" s="15">
        <v>345.83300000000003</v>
      </c>
      <c r="AB105" s="8" t="s">
        <v>110</v>
      </c>
      <c r="AC105" s="15">
        <v>549.72199999999998</v>
      </c>
      <c r="AD105" s="15">
        <v>750.83299999999997</v>
      </c>
      <c r="AE105">
        <v>72.265000000000001</v>
      </c>
      <c r="AF105">
        <v>28.406745079972207</v>
      </c>
      <c r="AG105">
        <v>9.9561187565420006</v>
      </c>
      <c r="AH105">
        <v>4261732</v>
      </c>
      <c r="AI105">
        <v>58535.572877040693</v>
      </c>
      <c r="AJ105">
        <v>218341469463.67673</v>
      </c>
      <c r="AK105">
        <v>54.547880943504879</v>
      </c>
      <c r="AL105" s="14">
        <v>5504.97</v>
      </c>
    </row>
    <row r="106" spans="1:38" x14ac:dyDescent="0.3">
      <c r="A106" s="5" t="s">
        <v>68</v>
      </c>
      <c r="B106" s="5" t="s">
        <v>72</v>
      </c>
      <c r="C106" s="14">
        <v>1960.8330000000001</v>
      </c>
      <c r="D106" s="14">
        <v>118.056</v>
      </c>
      <c r="E106" s="14">
        <v>14.167</v>
      </c>
      <c r="F106" s="18">
        <v>0</v>
      </c>
      <c r="G106" s="18">
        <v>0</v>
      </c>
      <c r="H106" s="18">
        <v>0</v>
      </c>
      <c r="I106" s="14">
        <v>14.167</v>
      </c>
      <c r="J106" s="18">
        <v>0</v>
      </c>
      <c r="K106" s="18">
        <v>0</v>
      </c>
      <c r="L106" s="18">
        <v>0</v>
      </c>
      <c r="M106" s="14">
        <v>545.83299999999997</v>
      </c>
      <c r="N106" s="7" t="s">
        <v>110</v>
      </c>
      <c r="O106" s="18">
        <v>0</v>
      </c>
      <c r="P106" s="7" t="s">
        <v>110</v>
      </c>
      <c r="Q106" s="18">
        <v>0</v>
      </c>
      <c r="R106" s="7" t="s">
        <v>110</v>
      </c>
      <c r="S106" s="7" t="s">
        <v>110</v>
      </c>
      <c r="T106" s="14">
        <v>40.277999999999999</v>
      </c>
      <c r="U106" s="14">
        <v>15.278</v>
      </c>
      <c r="V106" s="7" t="s">
        <v>110</v>
      </c>
      <c r="W106" s="14">
        <v>110.27800000000001</v>
      </c>
      <c r="X106" s="14">
        <v>490.27800000000002</v>
      </c>
      <c r="Y106" s="14">
        <v>600.55600000000004</v>
      </c>
      <c r="Z106" s="18">
        <v>0</v>
      </c>
      <c r="AA106" s="14">
        <v>367.22199999999998</v>
      </c>
      <c r="AB106" s="7" t="s">
        <v>110</v>
      </c>
      <c r="AC106" s="14">
        <v>505.55599999999998</v>
      </c>
      <c r="AD106" s="14">
        <v>746.94399999999996</v>
      </c>
      <c r="AE106">
        <v>72.665000000000006</v>
      </c>
      <c r="AF106">
        <v>28.021271859430598</v>
      </c>
      <c r="AG106">
        <v>9.987295426230455</v>
      </c>
      <c r="AH106">
        <v>4286401</v>
      </c>
      <c r="AI106">
        <v>60278.978537926167</v>
      </c>
      <c r="AJ106">
        <v>226145995659.81189</v>
      </c>
      <c r="AK106">
        <v>54.692787067940088</v>
      </c>
      <c r="AL106" s="15">
        <v>5485.84</v>
      </c>
    </row>
    <row r="107" spans="1:38" x14ac:dyDescent="0.3">
      <c r="A107" s="5" t="s">
        <v>68</v>
      </c>
      <c r="B107" s="5" t="s">
        <v>73</v>
      </c>
      <c r="C107" s="15">
        <v>2059.1669999999999</v>
      </c>
      <c r="D107" s="15">
        <v>124.167</v>
      </c>
      <c r="E107" s="15">
        <v>14.722</v>
      </c>
      <c r="F107" s="19">
        <v>0</v>
      </c>
      <c r="G107" s="19">
        <v>0</v>
      </c>
      <c r="H107" s="19">
        <v>0</v>
      </c>
      <c r="I107" s="15">
        <v>9.7219999999999995</v>
      </c>
      <c r="J107" s="19">
        <v>0</v>
      </c>
      <c r="K107" s="19">
        <v>0</v>
      </c>
      <c r="L107" s="19">
        <v>0</v>
      </c>
      <c r="M107" s="15">
        <v>593.88900000000001</v>
      </c>
      <c r="N107" s="8" t="s">
        <v>110</v>
      </c>
      <c r="O107" s="19">
        <v>0</v>
      </c>
      <c r="P107" s="8" t="s">
        <v>110</v>
      </c>
      <c r="Q107" s="19">
        <v>0</v>
      </c>
      <c r="R107" s="8" t="s">
        <v>110</v>
      </c>
      <c r="S107" s="8" t="s">
        <v>110</v>
      </c>
      <c r="T107" s="15">
        <v>40.832999999999998</v>
      </c>
      <c r="U107" s="15">
        <v>11.111000000000001</v>
      </c>
      <c r="V107" s="8" t="s">
        <v>110</v>
      </c>
      <c r="W107" s="15">
        <v>116.111</v>
      </c>
      <c r="X107" s="15">
        <v>541.94399999999996</v>
      </c>
      <c r="Y107" s="15">
        <v>658.05600000000004</v>
      </c>
      <c r="Z107" s="19">
        <v>0</v>
      </c>
      <c r="AA107" s="15">
        <v>340.27800000000002</v>
      </c>
      <c r="AB107" s="8" t="s">
        <v>110</v>
      </c>
      <c r="AC107" s="15">
        <v>553.05600000000004</v>
      </c>
      <c r="AD107" s="15">
        <v>806.66700000000003</v>
      </c>
      <c r="AE107">
        <v>73.061000000000007</v>
      </c>
      <c r="AF107">
        <v>27.595946228727815</v>
      </c>
      <c r="AG107">
        <v>10.19708885072615</v>
      </c>
      <c r="AH107">
        <v>4311991</v>
      </c>
      <c r="AI107">
        <v>61626.115045079503</v>
      </c>
      <c r="AJ107">
        <v>232580262478.04068</v>
      </c>
      <c r="AK107">
        <v>54.770379787635356</v>
      </c>
      <c r="AL107" s="14">
        <v>5795.22</v>
      </c>
    </row>
    <row r="108" spans="1:38" x14ac:dyDescent="0.3">
      <c r="A108" s="5" t="s">
        <v>68</v>
      </c>
      <c r="B108" s="5" t="s">
        <v>74</v>
      </c>
      <c r="C108" s="14">
        <v>2111.944</v>
      </c>
      <c r="D108" s="14">
        <v>156.11099999999999</v>
      </c>
      <c r="E108" s="14">
        <v>23.332999999999998</v>
      </c>
      <c r="F108" s="18">
        <v>0</v>
      </c>
      <c r="G108" s="18">
        <v>0</v>
      </c>
      <c r="H108" s="18">
        <v>0</v>
      </c>
      <c r="I108" s="14">
        <v>113.056</v>
      </c>
      <c r="J108" s="18">
        <v>0</v>
      </c>
      <c r="K108" s="18">
        <v>0</v>
      </c>
      <c r="L108" s="18">
        <v>0</v>
      </c>
      <c r="M108" s="14">
        <v>585.55600000000004</v>
      </c>
      <c r="N108" s="7" t="s">
        <v>110</v>
      </c>
      <c r="O108" s="18">
        <v>0</v>
      </c>
      <c r="P108" s="7" t="s">
        <v>110</v>
      </c>
      <c r="Q108" s="18">
        <v>0</v>
      </c>
      <c r="R108" s="7" t="s">
        <v>110</v>
      </c>
      <c r="S108" s="7" t="s">
        <v>110</v>
      </c>
      <c r="T108" s="18">
        <v>60</v>
      </c>
      <c r="U108" s="18">
        <v>10</v>
      </c>
      <c r="V108" s="7" t="s">
        <v>110</v>
      </c>
      <c r="W108" s="14">
        <v>108.611</v>
      </c>
      <c r="X108" s="14">
        <v>515.55600000000004</v>
      </c>
      <c r="Y108" s="14">
        <v>624.16700000000003</v>
      </c>
      <c r="Z108" s="18">
        <v>0</v>
      </c>
      <c r="AA108" s="14">
        <v>245.833</v>
      </c>
      <c r="AB108" s="7" t="s">
        <v>110</v>
      </c>
      <c r="AC108" s="14">
        <v>525.55600000000004</v>
      </c>
      <c r="AD108" s="14">
        <v>916.66700000000003</v>
      </c>
      <c r="AE108">
        <v>73.453000000000003</v>
      </c>
      <c r="AF108">
        <v>27.900388078132764</v>
      </c>
      <c r="AG108">
        <v>10.361864469117585</v>
      </c>
      <c r="AH108">
        <v>4336613</v>
      </c>
      <c r="AI108">
        <v>64373.901096231937</v>
      </c>
      <c r="AJ108">
        <v>244337831972.71875</v>
      </c>
      <c r="AK108">
        <v>54.798595729719025</v>
      </c>
      <c r="AL108" s="15">
        <v>5807.65</v>
      </c>
    </row>
    <row r="109" spans="1:38" x14ac:dyDescent="0.3">
      <c r="A109" s="5" t="s">
        <v>68</v>
      </c>
      <c r="B109" s="5" t="s">
        <v>75</v>
      </c>
      <c r="C109" s="15">
        <v>2157.2220000000002</v>
      </c>
      <c r="D109" s="15">
        <v>162.22200000000001</v>
      </c>
      <c r="E109" s="15">
        <v>28.888999999999999</v>
      </c>
      <c r="F109" s="19">
        <v>0</v>
      </c>
      <c r="G109" s="19">
        <v>0</v>
      </c>
      <c r="H109" s="19">
        <v>0</v>
      </c>
      <c r="I109" s="15">
        <v>63.055999999999997</v>
      </c>
      <c r="J109" s="19">
        <v>0</v>
      </c>
      <c r="K109" s="19">
        <v>0</v>
      </c>
      <c r="L109" s="19">
        <v>0</v>
      </c>
      <c r="M109" s="15">
        <v>613.61099999999999</v>
      </c>
      <c r="N109" s="8" t="s">
        <v>110</v>
      </c>
      <c r="O109" s="19">
        <v>0</v>
      </c>
      <c r="P109" s="8" t="s">
        <v>110</v>
      </c>
      <c r="Q109" s="19">
        <v>0</v>
      </c>
      <c r="R109" s="8" t="s">
        <v>110</v>
      </c>
      <c r="S109" s="8" t="s">
        <v>110</v>
      </c>
      <c r="T109" s="15">
        <v>51.110999999999997</v>
      </c>
      <c r="U109" s="15">
        <v>16.111000000000001</v>
      </c>
      <c r="V109" s="8" t="s">
        <v>110</v>
      </c>
      <c r="W109" s="15">
        <v>8.8889999999999993</v>
      </c>
      <c r="X109" s="15">
        <v>543.61099999999999</v>
      </c>
      <c r="Y109" s="19">
        <v>552.5</v>
      </c>
      <c r="Z109" s="19">
        <v>0</v>
      </c>
      <c r="AA109" s="15">
        <v>352.22199999999998</v>
      </c>
      <c r="AB109" s="8" t="s">
        <v>110</v>
      </c>
      <c r="AC109" s="19">
        <v>562.5</v>
      </c>
      <c r="AD109" s="15">
        <v>806.66700000000003</v>
      </c>
      <c r="AE109">
        <v>73.787000000000006</v>
      </c>
      <c r="AF109">
        <v>28.793070151940842</v>
      </c>
      <c r="AG109">
        <v>10.796895148981765</v>
      </c>
      <c r="AH109">
        <v>4359184</v>
      </c>
      <c r="AI109">
        <v>66701.851269057632</v>
      </c>
      <c r="AJ109">
        <v>254491515965.69177</v>
      </c>
      <c r="AK109">
        <v>54.841238521046542</v>
      </c>
      <c r="AL109" s="14">
        <v>5763.87</v>
      </c>
    </row>
    <row r="110" spans="1:38" x14ac:dyDescent="0.3">
      <c r="A110" s="5" t="s">
        <v>68</v>
      </c>
      <c r="B110" s="5" t="s">
        <v>76</v>
      </c>
      <c r="C110" s="14">
        <v>2272.7779999999998</v>
      </c>
      <c r="D110" s="18">
        <v>152.5</v>
      </c>
      <c r="E110" s="18">
        <v>15</v>
      </c>
      <c r="F110" s="18">
        <v>0</v>
      </c>
      <c r="G110" s="18">
        <v>0</v>
      </c>
      <c r="H110" s="18">
        <v>0</v>
      </c>
      <c r="I110" s="14">
        <v>376.66699999999997</v>
      </c>
      <c r="J110" s="18">
        <v>0</v>
      </c>
      <c r="K110" s="18">
        <v>0</v>
      </c>
      <c r="L110" s="18">
        <v>0</v>
      </c>
      <c r="M110" s="18">
        <v>610</v>
      </c>
      <c r="N110" s="7" t="s">
        <v>110</v>
      </c>
      <c r="O110" s="18">
        <v>0</v>
      </c>
      <c r="P110" s="7" t="s">
        <v>110</v>
      </c>
      <c r="Q110" s="18">
        <v>0</v>
      </c>
      <c r="R110" s="7" t="s">
        <v>110</v>
      </c>
      <c r="S110" s="7" t="s">
        <v>110</v>
      </c>
      <c r="T110" s="18">
        <v>50</v>
      </c>
      <c r="U110" s="14">
        <v>16.111000000000001</v>
      </c>
      <c r="V110" s="7" t="s">
        <v>110</v>
      </c>
      <c r="W110" s="14">
        <v>32.777999999999999</v>
      </c>
      <c r="X110" s="14">
        <v>539.72199999999998</v>
      </c>
      <c r="Y110" s="18">
        <v>572.5</v>
      </c>
      <c r="Z110" s="18">
        <v>0</v>
      </c>
      <c r="AA110" s="14">
        <v>121.111</v>
      </c>
      <c r="AB110" s="7" t="s">
        <v>110</v>
      </c>
      <c r="AC110" s="18">
        <v>560</v>
      </c>
      <c r="AD110" s="14">
        <v>1116.6669999999999</v>
      </c>
      <c r="AE110">
        <v>74.061999999999998</v>
      </c>
      <c r="AF110">
        <v>30.968775126295188</v>
      </c>
      <c r="AG110">
        <v>10.063887161126871</v>
      </c>
      <c r="AH110">
        <v>4381336</v>
      </c>
      <c r="AI110">
        <v>69701.395976183645</v>
      </c>
      <c r="AJ110">
        <v>267287258447.86597</v>
      </c>
      <c r="AK110">
        <v>54.887800684126653</v>
      </c>
      <c r="AL110" s="21">
        <v>5956</v>
      </c>
    </row>
    <row r="111" spans="1:38" x14ac:dyDescent="0.3">
      <c r="A111" s="5" t="s">
        <v>68</v>
      </c>
      <c r="B111" s="5" t="s">
        <v>77</v>
      </c>
      <c r="C111" s="15">
        <v>2266.1109999999999</v>
      </c>
      <c r="D111" s="15">
        <v>133.61099999999999</v>
      </c>
      <c r="E111" s="15">
        <v>3.3330000000000002</v>
      </c>
      <c r="F111" s="19">
        <v>0</v>
      </c>
      <c r="G111" s="19">
        <v>0</v>
      </c>
      <c r="H111" s="15">
        <v>0.27800000000000002</v>
      </c>
      <c r="I111" s="15">
        <v>280.55599999999998</v>
      </c>
      <c r="J111" s="19">
        <v>0</v>
      </c>
      <c r="K111" s="19">
        <v>0</v>
      </c>
      <c r="L111" s="19">
        <v>0</v>
      </c>
      <c r="M111" s="15">
        <v>641.38900000000001</v>
      </c>
      <c r="N111" s="8" t="s">
        <v>110</v>
      </c>
      <c r="O111" s="19">
        <v>0</v>
      </c>
      <c r="P111" s="8" t="s">
        <v>110</v>
      </c>
      <c r="Q111" s="19">
        <v>0</v>
      </c>
      <c r="R111" s="8" t="s">
        <v>110</v>
      </c>
      <c r="S111" s="8" t="s">
        <v>110</v>
      </c>
      <c r="T111" s="15">
        <v>53.889000000000003</v>
      </c>
      <c r="U111" s="15">
        <v>16.388999999999999</v>
      </c>
      <c r="V111" s="8" t="s">
        <v>110</v>
      </c>
      <c r="W111" s="19">
        <v>0</v>
      </c>
      <c r="X111" s="15">
        <v>568.33299999999997</v>
      </c>
      <c r="Y111" s="15">
        <v>568.33299999999997</v>
      </c>
      <c r="Z111" s="19">
        <v>0</v>
      </c>
      <c r="AA111" s="15">
        <v>142.77799999999999</v>
      </c>
      <c r="AB111" s="8" t="s">
        <v>110</v>
      </c>
      <c r="AC111" s="19">
        <v>587.5</v>
      </c>
      <c r="AD111" s="15">
        <v>986.11099999999999</v>
      </c>
      <c r="AE111">
        <v>74.475999999999999</v>
      </c>
      <c r="AF111">
        <v>31.473005414688</v>
      </c>
      <c r="AG111">
        <v>10.02856291727268</v>
      </c>
      <c r="AH111">
        <v>4405157</v>
      </c>
      <c r="AI111">
        <v>72988.010128159804</v>
      </c>
      <c r="AJ111">
        <v>281412338534.66974</v>
      </c>
      <c r="AK111">
        <v>54.876720063537618</v>
      </c>
      <c r="AL111" s="14">
        <v>5534.67</v>
      </c>
    </row>
    <row r="112" spans="1:38" x14ac:dyDescent="0.3">
      <c r="A112" s="5" t="s">
        <v>68</v>
      </c>
      <c r="B112" s="5" t="s">
        <v>78</v>
      </c>
      <c r="C112" s="18">
        <v>2310</v>
      </c>
      <c r="D112" s="14">
        <v>133.333</v>
      </c>
      <c r="E112" s="14">
        <v>5.2779999999999996</v>
      </c>
      <c r="F112" s="18">
        <v>0</v>
      </c>
      <c r="G112" s="18">
        <v>0</v>
      </c>
      <c r="H112" s="14">
        <v>11.667</v>
      </c>
      <c r="I112" s="14">
        <v>355.27800000000002</v>
      </c>
      <c r="J112" s="18">
        <v>0</v>
      </c>
      <c r="K112" s="18">
        <v>0</v>
      </c>
      <c r="L112" s="18">
        <v>0</v>
      </c>
      <c r="M112" s="14">
        <v>644.44399999999996</v>
      </c>
      <c r="N112" s="7" t="s">
        <v>110</v>
      </c>
      <c r="O112" s="18">
        <v>0</v>
      </c>
      <c r="P112" s="7" t="s">
        <v>110</v>
      </c>
      <c r="Q112" s="18">
        <v>0</v>
      </c>
      <c r="R112" s="7" t="s">
        <v>110</v>
      </c>
      <c r="S112" s="7" t="s">
        <v>110</v>
      </c>
      <c r="T112" s="14">
        <v>72.778000000000006</v>
      </c>
      <c r="U112" s="14">
        <v>32.222000000000001</v>
      </c>
      <c r="V112" s="7" t="s">
        <v>110</v>
      </c>
      <c r="W112" s="18">
        <v>0</v>
      </c>
      <c r="X112" s="14">
        <v>536.94399999999996</v>
      </c>
      <c r="Y112" s="14">
        <v>536.66700000000003</v>
      </c>
      <c r="Z112" s="18">
        <v>0</v>
      </c>
      <c r="AA112" s="14">
        <v>139.167</v>
      </c>
      <c r="AB112" s="7" t="s">
        <v>110</v>
      </c>
      <c r="AC112" s="14">
        <v>571.66700000000003</v>
      </c>
      <c r="AD112" s="14">
        <v>1042.222</v>
      </c>
      <c r="AE112">
        <v>75.027000000000001</v>
      </c>
      <c r="AF112">
        <v>27.631494144023762</v>
      </c>
      <c r="AG112">
        <v>10.538437014204041</v>
      </c>
      <c r="AH112">
        <v>4431464</v>
      </c>
      <c r="AI112">
        <v>74490.981355633383</v>
      </c>
      <c r="AJ112">
        <v>288922351968.58521</v>
      </c>
      <c r="AK112">
        <v>54.72905877620795</v>
      </c>
      <c r="AL112" s="15">
        <v>5783.77</v>
      </c>
    </row>
    <row r="113" spans="1:38" x14ac:dyDescent="0.3">
      <c r="A113" s="5" t="s">
        <v>68</v>
      </c>
      <c r="B113" s="5" t="s">
        <v>79</v>
      </c>
      <c r="C113" s="19">
        <v>2520</v>
      </c>
      <c r="D113" s="15">
        <v>135.55600000000001</v>
      </c>
      <c r="E113" s="15">
        <v>3.6110000000000002</v>
      </c>
      <c r="F113" s="19">
        <v>0</v>
      </c>
      <c r="G113" s="19">
        <v>0</v>
      </c>
      <c r="H113" s="15">
        <v>23.611000000000001</v>
      </c>
      <c r="I113" s="15">
        <v>510.55599999999998</v>
      </c>
      <c r="J113" s="19">
        <v>0</v>
      </c>
      <c r="K113" s="19">
        <v>0</v>
      </c>
      <c r="L113" s="19">
        <v>0</v>
      </c>
      <c r="M113" s="15">
        <v>688.88900000000001</v>
      </c>
      <c r="N113" s="8" t="s">
        <v>110</v>
      </c>
      <c r="O113" s="19">
        <v>0</v>
      </c>
      <c r="P113" s="8" t="s">
        <v>110</v>
      </c>
      <c r="Q113" s="19">
        <v>0</v>
      </c>
      <c r="R113" s="8" t="s">
        <v>110</v>
      </c>
      <c r="S113" s="8" t="s">
        <v>110</v>
      </c>
      <c r="T113" s="15">
        <v>84.721999999999994</v>
      </c>
      <c r="U113" s="15">
        <v>41.944000000000003</v>
      </c>
      <c r="V113" s="8" t="s">
        <v>110</v>
      </c>
      <c r="W113" s="19">
        <v>0</v>
      </c>
      <c r="X113" s="15">
        <v>556.94399999999996</v>
      </c>
      <c r="Y113" s="15">
        <v>556.94399999999996</v>
      </c>
      <c r="Z113" s="19">
        <v>0</v>
      </c>
      <c r="AA113" s="15">
        <v>77.221999999999994</v>
      </c>
      <c r="AB113" s="8" t="s">
        <v>110</v>
      </c>
      <c r="AC113" s="15">
        <v>604.16700000000003</v>
      </c>
      <c r="AD113" s="15">
        <v>1230.278</v>
      </c>
      <c r="AE113">
        <v>75.569000000000003</v>
      </c>
      <c r="AF113">
        <v>29.608287016675579</v>
      </c>
      <c r="AG113">
        <v>10.119284969241107</v>
      </c>
      <c r="AH113">
        <v>4461913</v>
      </c>
      <c r="AI113">
        <v>75515.594972918378</v>
      </c>
      <c r="AJ113">
        <v>294908959388.24005</v>
      </c>
      <c r="AK113">
        <v>54.502919926659885</v>
      </c>
      <c r="AL113" s="14">
        <v>5563.16</v>
      </c>
    </row>
    <row r="114" spans="1:38" x14ac:dyDescent="0.3">
      <c r="A114" s="5" t="s">
        <v>68</v>
      </c>
      <c r="B114" s="5" t="s">
        <v>80</v>
      </c>
      <c r="C114" s="14">
        <v>2283.8890000000001</v>
      </c>
      <c r="D114" s="14">
        <v>126.667</v>
      </c>
      <c r="E114" s="14">
        <v>1.667</v>
      </c>
      <c r="F114" s="18">
        <v>0</v>
      </c>
      <c r="G114" s="18">
        <v>0</v>
      </c>
      <c r="H114" s="14">
        <v>28.332999999999998</v>
      </c>
      <c r="I114" s="14">
        <v>146.94399999999999</v>
      </c>
      <c r="J114" s="18">
        <v>0</v>
      </c>
      <c r="K114" s="18">
        <v>0</v>
      </c>
      <c r="L114" s="18">
        <v>0</v>
      </c>
      <c r="M114" s="14">
        <v>672.22199999999998</v>
      </c>
      <c r="N114" s="7" t="s">
        <v>110</v>
      </c>
      <c r="O114" s="18">
        <v>0</v>
      </c>
      <c r="P114" s="7" t="s">
        <v>110</v>
      </c>
      <c r="Q114" s="18">
        <v>0</v>
      </c>
      <c r="R114" s="7" t="s">
        <v>110</v>
      </c>
      <c r="S114" s="7" t="s">
        <v>110</v>
      </c>
      <c r="T114" s="14">
        <v>85.832999999999998</v>
      </c>
      <c r="U114" s="14">
        <v>44.444000000000003</v>
      </c>
      <c r="V114" s="7" t="s">
        <v>110</v>
      </c>
      <c r="W114" s="18">
        <v>0</v>
      </c>
      <c r="X114" s="14">
        <v>538.61099999999999</v>
      </c>
      <c r="Y114" s="14">
        <v>538.88900000000001</v>
      </c>
      <c r="Z114" s="18">
        <v>0</v>
      </c>
      <c r="AA114" s="14">
        <v>384.16699999999997</v>
      </c>
      <c r="AB114" s="7" t="s">
        <v>110</v>
      </c>
      <c r="AC114" s="14">
        <v>586.38900000000001</v>
      </c>
      <c r="AD114" s="18">
        <v>842.5</v>
      </c>
      <c r="AE114">
        <v>76.02</v>
      </c>
      <c r="AF114">
        <v>36.79982930585264</v>
      </c>
      <c r="AG114">
        <v>8.9746953878123321</v>
      </c>
      <c r="AH114">
        <v>4490967</v>
      </c>
      <c r="AI114">
        <v>77517.159157251808</v>
      </c>
      <c r="AJ114">
        <v>304696827529.19281</v>
      </c>
      <c r="AK114">
        <v>54.249022412807122</v>
      </c>
      <c r="AL114" s="21">
        <v>5334.5</v>
      </c>
    </row>
    <row r="115" spans="1:38" x14ac:dyDescent="0.3">
      <c r="A115" s="5" t="s">
        <v>68</v>
      </c>
      <c r="B115" s="5" t="s">
        <v>81</v>
      </c>
      <c r="C115" s="15">
        <v>2870.556</v>
      </c>
      <c r="D115" s="15">
        <v>139.44399999999999</v>
      </c>
      <c r="E115" s="15">
        <v>3.6110000000000002</v>
      </c>
      <c r="F115" s="19">
        <v>0</v>
      </c>
      <c r="G115" s="19">
        <v>0</v>
      </c>
      <c r="H115" s="15">
        <v>27.222000000000001</v>
      </c>
      <c r="I115" s="15">
        <v>178.05600000000001</v>
      </c>
      <c r="J115" s="19">
        <v>0</v>
      </c>
      <c r="K115" s="19">
        <v>0</v>
      </c>
      <c r="L115" s="19">
        <v>0</v>
      </c>
      <c r="M115" s="15">
        <v>793.88900000000001</v>
      </c>
      <c r="N115" s="8" t="s">
        <v>110</v>
      </c>
      <c r="O115" s="19">
        <v>0</v>
      </c>
      <c r="P115" s="8" t="s">
        <v>110</v>
      </c>
      <c r="Q115" s="19">
        <v>0</v>
      </c>
      <c r="R115" s="8" t="s">
        <v>110</v>
      </c>
      <c r="S115" s="8" t="s">
        <v>110</v>
      </c>
      <c r="T115" s="19">
        <v>105</v>
      </c>
      <c r="U115" s="15">
        <v>141.94399999999999</v>
      </c>
      <c r="V115" s="8" t="s">
        <v>110</v>
      </c>
      <c r="W115" s="19">
        <v>0</v>
      </c>
      <c r="X115" s="15">
        <v>544.16700000000003</v>
      </c>
      <c r="Y115" s="15">
        <v>544.16700000000003</v>
      </c>
      <c r="Z115" s="19">
        <v>0</v>
      </c>
      <c r="AA115" s="15">
        <v>539.44399999999996</v>
      </c>
      <c r="AB115" s="8" t="s">
        <v>110</v>
      </c>
      <c r="AC115" s="15">
        <v>688.88900000000001</v>
      </c>
      <c r="AD115" s="19">
        <v>892.5</v>
      </c>
      <c r="AE115">
        <v>76.378</v>
      </c>
      <c r="AF115">
        <v>35.56961475909997</v>
      </c>
      <c r="AG115">
        <v>9.0282937216124513</v>
      </c>
      <c r="AH115">
        <v>4513751</v>
      </c>
      <c r="AI115">
        <v>78720.169332340316</v>
      </c>
      <c r="AJ115">
        <v>310995308463.36664</v>
      </c>
      <c r="AK115">
        <v>53.942600866273317</v>
      </c>
      <c r="AL115" s="14">
        <v>5760.83</v>
      </c>
    </row>
    <row r="116" spans="1:38" x14ac:dyDescent="0.3">
      <c r="A116" s="5" t="s">
        <v>68</v>
      </c>
      <c r="B116" s="5" t="s">
        <v>82</v>
      </c>
      <c r="C116" s="14">
        <v>2910.556</v>
      </c>
      <c r="D116" s="14">
        <v>133.88900000000001</v>
      </c>
      <c r="E116" s="14">
        <v>1.944</v>
      </c>
      <c r="F116" s="18">
        <v>0</v>
      </c>
      <c r="G116" s="18">
        <v>0</v>
      </c>
      <c r="H116" s="14">
        <v>32.222000000000001</v>
      </c>
      <c r="I116" s="14">
        <v>367.22199999999998</v>
      </c>
      <c r="J116" s="18">
        <v>0</v>
      </c>
      <c r="K116" s="18">
        <v>0</v>
      </c>
      <c r="L116" s="18">
        <v>0</v>
      </c>
      <c r="M116" s="18">
        <v>882.5</v>
      </c>
      <c r="N116" s="7" t="s">
        <v>110</v>
      </c>
      <c r="O116" s="18">
        <v>0</v>
      </c>
      <c r="P116" s="7" t="s">
        <v>110</v>
      </c>
      <c r="Q116" s="18">
        <v>0</v>
      </c>
      <c r="R116" s="7" t="s">
        <v>110</v>
      </c>
      <c r="S116" s="7" t="s">
        <v>110</v>
      </c>
      <c r="T116" s="18">
        <v>117.5</v>
      </c>
      <c r="U116" s="14">
        <v>192.22200000000001</v>
      </c>
      <c r="V116" s="7" t="s">
        <v>110</v>
      </c>
      <c r="W116" s="18">
        <v>0</v>
      </c>
      <c r="X116" s="14">
        <v>571.11099999999999</v>
      </c>
      <c r="Y116" s="14">
        <v>571.11099999999999</v>
      </c>
      <c r="Z116" s="18">
        <v>0</v>
      </c>
      <c r="AA116" s="14">
        <v>420.27800000000002</v>
      </c>
      <c r="AB116" s="7" t="s">
        <v>110</v>
      </c>
      <c r="AC116" s="18">
        <v>765</v>
      </c>
      <c r="AD116" s="14">
        <v>1106.3889999999999</v>
      </c>
      <c r="AE116">
        <v>76.733000000000004</v>
      </c>
      <c r="AF116">
        <v>33.616320737527531</v>
      </c>
      <c r="AG116">
        <v>9.0060704090733275</v>
      </c>
      <c r="AH116">
        <v>4538159</v>
      </c>
      <c r="AI116">
        <v>79375.364163398786</v>
      </c>
      <c r="AJ116">
        <v>315279446109.3313</v>
      </c>
      <c r="AK116">
        <v>53.564461468962499</v>
      </c>
      <c r="AL116" s="15">
        <v>5474.51</v>
      </c>
    </row>
    <row r="117" spans="1:38" x14ac:dyDescent="0.3">
      <c r="A117" s="5" t="s">
        <v>68</v>
      </c>
      <c r="B117" s="5" t="s">
        <v>83</v>
      </c>
      <c r="C117" s="15">
        <v>3251.1109999999999</v>
      </c>
      <c r="D117" s="15">
        <v>111.111</v>
      </c>
      <c r="E117" s="15">
        <v>0.27800000000000002</v>
      </c>
      <c r="F117" s="19">
        <v>0</v>
      </c>
      <c r="G117" s="19">
        <v>0</v>
      </c>
      <c r="H117" s="15">
        <v>76.111000000000004</v>
      </c>
      <c r="I117" s="15">
        <v>589.44399999999996</v>
      </c>
      <c r="J117" s="19">
        <v>0</v>
      </c>
      <c r="K117" s="19">
        <v>0</v>
      </c>
      <c r="L117" s="19">
        <v>0</v>
      </c>
      <c r="M117" s="15">
        <v>1159.722</v>
      </c>
      <c r="N117" s="8" t="s">
        <v>110</v>
      </c>
      <c r="O117" s="19">
        <v>0</v>
      </c>
      <c r="P117" s="8" t="s">
        <v>110</v>
      </c>
      <c r="Q117" s="19">
        <v>0</v>
      </c>
      <c r="R117" s="8" t="s">
        <v>110</v>
      </c>
      <c r="S117" s="8" t="s">
        <v>110</v>
      </c>
      <c r="T117" s="15">
        <v>131.38900000000001</v>
      </c>
      <c r="U117" s="15">
        <v>219.72200000000001</v>
      </c>
      <c r="V117" s="8" t="s">
        <v>110</v>
      </c>
      <c r="W117" s="19">
        <v>0</v>
      </c>
      <c r="X117" s="15">
        <v>807.22199999999998</v>
      </c>
      <c r="Y117" s="19">
        <v>807.5</v>
      </c>
      <c r="Z117" s="19">
        <v>0</v>
      </c>
      <c r="AA117" s="15">
        <v>188.05600000000001</v>
      </c>
      <c r="AB117" s="8" t="s">
        <v>110</v>
      </c>
      <c r="AC117" s="15">
        <v>1028.3330000000001</v>
      </c>
      <c r="AD117" s="15">
        <v>1584.444</v>
      </c>
      <c r="AE117">
        <v>77.084000000000003</v>
      </c>
      <c r="AF117">
        <v>33.813785523630088</v>
      </c>
      <c r="AG117">
        <v>8.9748444518331745</v>
      </c>
      <c r="AH117">
        <v>4564855</v>
      </c>
      <c r="AI117">
        <v>79656.803378564626</v>
      </c>
      <c r="AJ117">
        <v>318258551203.88544</v>
      </c>
      <c r="AK117">
        <v>53.155010241415582</v>
      </c>
      <c r="AL117" s="14">
        <v>5387.57</v>
      </c>
    </row>
    <row r="118" spans="1:38" x14ac:dyDescent="0.3">
      <c r="A118" s="5" t="s">
        <v>68</v>
      </c>
      <c r="B118" s="5" t="s">
        <v>84</v>
      </c>
      <c r="C118" s="14">
        <v>3366.944</v>
      </c>
      <c r="D118" s="14">
        <v>105.556</v>
      </c>
      <c r="E118" s="14">
        <v>1.944</v>
      </c>
      <c r="F118" s="18">
        <v>0</v>
      </c>
      <c r="G118" s="18">
        <v>0</v>
      </c>
      <c r="H118" s="14">
        <v>60.277999999999999</v>
      </c>
      <c r="I118" s="14">
        <v>231.667</v>
      </c>
      <c r="J118" s="18">
        <v>0</v>
      </c>
      <c r="K118" s="18">
        <v>0</v>
      </c>
      <c r="L118" s="18">
        <v>0</v>
      </c>
      <c r="M118" s="14">
        <v>1205.278</v>
      </c>
      <c r="N118" s="7" t="s">
        <v>110</v>
      </c>
      <c r="O118" s="18">
        <v>0</v>
      </c>
      <c r="P118" s="7" t="s">
        <v>110</v>
      </c>
      <c r="Q118" s="18">
        <v>0</v>
      </c>
      <c r="R118" s="7" t="s">
        <v>110</v>
      </c>
      <c r="S118" s="7" t="s">
        <v>110</v>
      </c>
      <c r="T118" s="14">
        <v>130.55600000000001</v>
      </c>
      <c r="U118" s="14">
        <v>291.94400000000002</v>
      </c>
      <c r="V118" s="7" t="s">
        <v>110</v>
      </c>
      <c r="W118" s="18">
        <v>0</v>
      </c>
      <c r="X118" s="14">
        <v>780.55600000000004</v>
      </c>
      <c r="Y118" s="14">
        <v>780.27800000000002</v>
      </c>
      <c r="Z118" s="18">
        <v>0</v>
      </c>
      <c r="AA118" s="14">
        <v>539.44399999999996</v>
      </c>
      <c r="AB118" s="7" t="s">
        <v>110</v>
      </c>
      <c r="AC118" s="14">
        <v>1074.722</v>
      </c>
      <c r="AD118" s="14">
        <v>1179.722</v>
      </c>
      <c r="AE118">
        <v>77.399000000000001</v>
      </c>
      <c r="AF118">
        <v>35.426086460495164</v>
      </c>
      <c r="AG118">
        <v>8.6373252846700144</v>
      </c>
      <c r="AH118">
        <v>4591910</v>
      </c>
      <c r="AI118">
        <v>82366.525624028305</v>
      </c>
      <c r="AJ118">
        <v>331035320863.90405</v>
      </c>
      <c r="AK118">
        <v>52.757083200682899</v>
      </c>
      <c r="AL118" s="15">
        <v>5431.36</v>
      </c>
    </row>
    <row r="119" spans="1:38" x14ac:dyDescent="0.3">
      <c r="A119" s="5" t="s">
        <v>68</v>
      </c>
      <c r="B119" s="5" t="s">
        <v>85</v>
      </c>
      <c r="C119" s="15">
        <v>3535.2779999999998</v>
      </c>
      <c r="D119" s="15">
        <v>95.832999999999998</v>
      </c>
      <c r="E119" s="15">
        <v>4.1669999999999998</v>
      </c>
      <c r="F119" s="19">
        <v>0</v>
      </c>
      <c r="G119" s="19">
        <v>0</v>
      </c>
      <c r="H119" s="15">
        <v>87.778000000000006</v>
      </c>
      <c r="I119" s="15">
        <v>124.167</v>
      </c>
      <c r="J119" s="19">
        <v>0</v>
      </c>
      <c r="K119" s="19">
        <v>0</v>
      </c>
      <c r="L119" s="19">
        <v>0</v>
      </c>
      <c r="M119" s="15">
        <v>1271.1110000000001</v>
      </c>
      <c r="N119" s="8" t="s">
        <v>110</v>
      </c>
      <c r="O119" s="19">
        <v>0</v>
      </c>
      <c r="P119" s="8" t="s">
        <v>110</v>
      </c>
      <c r="Q119" s="19">
        <v>0</v>
      </c>
      <c r="R119" s="8" t="s">
        <v>110</v>
      </c>
      <c r="S119" s="8" t="s">
        <v>110</v>
      </c>
      <c r="T119" s="15">
        <v>145.55600000000001</v>
      </c>
      <c r="U119" s="15">
        <v>365.55599999999998</v>
      </c>
      <c r="V119" s="8" t="s">
        <v>110</v>
      </c>
      <c r="W119" s="19">
        <v>0</v>
      </c>
      <c r="X119" s="15">
        <v>757.77800000000002</v>
      </c>
      <c r="Y119" s="15">
        <v>757.77800000000002</v>
      </c>
      <c r="Z119" s="19">
        <v>0</v>
      </c>
      <c r="AA119" s="15">
        <v>628.61099999999999</v>
      </c>
      <c r="AB119" s="8" t="s">
        <v>110</v>
      </c>
      <c r="AC119" s="15">
        <v>1125.556</v>
      </c>
      <c r="AD119" s="15">
        <v>1069.722</v>
      </c>
      <c r="AE119">
        <v>77.674999999999997</v>
      </c>
      <c r="AF119">
        <v>38.380410578271714</v>
      </c>
      <c r="AG119">
        <v>8.231394811413109</v>
      </c>
      <c r="AH119">
        <v>4623291</v>
      </c>
      <c r="AI119">
        <v>84004.08619896711</v>
      </c>
      <c r="AJ119">
        <v>339924026041.12836</v>
      </c>
      <c r="AK119">
        <v>52.322098624574863</v>
      </c>
      <c r="AL119" s="14">
        <v>5365.38</v>
      </c>
    </row>
    <row r="120" spans="1:38" x14ac:dyDescent="0.3">
      <c r="A120" s="5" t="s">
        <v>68</v>
      </c>
      <c r="B120" s="5" t="s">
        <v>86</v>
      </c>
      <c r="C120" s="18">
        <v>3692.5</v>
      </c>
      <c r="D120" s="14">
        <v>91.667000000000002</v>
      </c>
      <c r="E120" s="14">
        <v>2.778</v>
      </c>
      <c r="F120" s="18">
        <v>0</v>
      </c>
      <c r="G120" s="18">
        <v>0</v>
      </c>
      <c r="H120" s="14">
        <v>118.611</v>
      </c>
      <c r="I120" s="14">
        <v>226.94399999999999</v>
      </c>
      <c r="J120" s="18">
        <v>0</v>
      </c>
      <c r="K120" s="18">
        <v>0</v>
      </c>
      <c r="L120" s="18">
        <v>0</v>
      </c>
      <c r="M120" s="14">
        <v>1431.3889999999999</v>
      </c>
      <c r="N120" s="7" t="s">
        <v>110</v>
      </c>
      <c r="O120" s="18">
        <v>0</v>
      </c>
      <c r="P120" s="7" t="s">
        <v>110</v>
      </c>
      <c r="Q120" s="18">
        <v>0</v>
      </c>
      <c r="R120" s="7" t="s">
        <v>110</v>
      </c>
      <c r="S120" s="7" t="s">
        <v>110</v>
      </c>
      <c r="T120" s="14">
        <v>246.11099999999999</v>
      </c>
      <c r="U120" s="14">
        <v>424.72199999999998</v>
      </c>
      <c r="V120" s="7" t="s">
        <v>110</v>
      </c>
      <c r="W120" s="18">
        <v>0</v>
      </c>
      <c r="X120" s="14">
        <v>758.33299999999997</v>
      </c>
      <c r="Y120" s="14">
        <v>758.33299999999997</v>
      </c>
      <c r="Z120" s="18">
        <v>0</v>
      </c>
      <c r="AA120" s="14">
        <v>512.77800000000002</v>
      </c>
      <c r="AB120" s="7" t="s">
        <v>110</v>
      </c>
      <c r="AC120" s="14">
        <v>1185.278</v>
      </c>
      <c r="AD120" s="14">
        <v>1198.3330000000001</v>
      </c>
      <c r="AE120">
        <v>77.95</v>
      </c>
      <c r="AF120">
        <v>40.056299893342128</v>
      </c>
      <c r="AG120">
        <v>8.3535180241910663</v>
      </c>
      <c r="AH120">
        <v>4660677</v>
      </c>
      <c r="AI120">
        <v>85381.392066597211</v>
      </c>
      <c r="AJ120">
        <v>348291164617.1333</v>
      </c>
      <c r="AK120">
        <v>51.79583234403534</v>
      </c>
      <c r="AL120" s="15">
        <v>5228.95</v>
      </c>
    </row>
    <row r="121" spans="1:38" x14ac:dyDescent="0.3">
      <c r="A121" s="5" t="s">
        <v>68</v>
      </c>
      <c r="B121" s="5" t="s">
        <v>87</v>
      </c>
      <c r="C121" s="15">
        <v>4032.7779999999998</v>
      </c>
      <c r="D121" s="19">
        <v>102.5</v>
      </c>
      <c r="E121" s="15">
        <v>2.778</v>
      </c>
      <c r="F121" s="19">
        <v>0</v>
      </c>
      <c r="G121" s="19">
        <v>0</v>
      </c>
      <c r="H121" s="15">
        <v>138.333</v>
      </c>
      <c r="I121" s="19">
        <v>207.5</v>
      </c>
      <c r="J121" s="19">
        <v>0</v>
      </c>
      <c r="K121" s="19">
        <v>0</v>
      </c>
      <c r="L121" s="19">
        <v>0</v>
      </c>
      <c r="M121" s="15">
        <v>1463.6110000000001</v>
      </c>
      <c r="N121" s="8" t="s">
        <v>110</v>
      </c>
      <c r="O121" s="19">
        <v>0</v>
      </c>
      <c r="P121" s="8" t="s">
        <v>110</v>
      </c>
      <c r="Q121" s="19">
        <v>0</v>
      </c>
      <c r="R121" s="8" t="s">
        <v>110</v>
      </c>
      <c r="S121" s="8" t="s">
        <v>110</v>
      </c>
      <c r="T121" s="15">
        <v>240.55600000000001</v>
      </c>
      <c r="U121" s="15">
        <v>407.77800000000002</v>
      </c>
      <c r="V121" s="8" t="s">
        <v>110</v>
      </c>
      <c r="W121" s="19">
        <v>0</v>
      </c>
      <c r="X121" s="15">
        <v>814.72199999999998</v>
      </c>
      <c r="Y121" s="15">
        <v>813.61099999999999</v>
      </c>
      <c r="Z121" s="19">
        <v>0</v>
      </c>
      <c r="AA121" s="15">
        <v>621.38900000000001</v>
      </c>
      <c r="AB121" s="8" t="s">
        <v>110</v>
      </c>
      <c r="AC121" s="15">
        <v>1223.056</v>
      </c>
      <c r="AD121" s="15">
        <v>1264.722</v>
      </c>
      <c r="AE121">
        <v>78.233999999999995</v>
      </c>
      <c r="AF121">
        <v>37.619260274878044</v>
      </c>
      <c r="AG121">
        <v>8.3516723766976497</v>
      </c>
      <c r="AH121">
        <v>4709153</v>
      </c>
      <c r="AI121">
        <v>86964.912348519079</v>
      </c>
      <c r="AJ121">
        <v>358440508422.03149</v>
      </c>
      <c r="AK121">
        <v>51.26844216876372</v>
      </c>
      <c r="AL121" s="14">
        <v>5404.05</v>
      </c>
    </row>
    <row r="122" spans="1:38" x14ac:dyDescent="0.3">
      <c r="A122" s="5" t="s">
        <v>68</v>
      </c>
      <c r="B122" s="5" t="s">
        <v>88</v>
      </c>
      <c r="C122" s="18">
        <v>4172.5</v>
      </c>
      <c r="D122" s="18">
        <v>65</v>
      </c>
      <c r="E122" s="14">
        <v>1.944</v>
      </c>
      <c r="F122" s="18">
        <v>0</v>
      </c>
      <c r="G122" s="18">
        <v>0</v>
      </c>
      <c r="H122" s="14">
        <v>175.27799999999999</v>
      </c>
      <c r="I122" s="14">
        <v>178.88900000000001</v>
      </c>
      <c r="J122" s="18">
        <v>0</v>
      </c>
      <c r="K122" s="18">
        <v>0</v>
      </c>
      <c r="L122" s="18">
        <v>0</v>
      </c>
      <c r="M122" s="14">
        <v>1660.556</v>
      </c>
      <c r="N122" s="7" t="s">
        <v>110</v>
      </c>
      <c r="O122" s="18">
        <v>0</v>
      </c>
      <c r="P122" s="7" t="s">
        <v>110</v>
      </c>
      <c r="Q122" s="18">
        <v>0</v>
      </c>
      <c r="R122" s="7" t="s">
        <v>110</v>
      </c>
      <c r="S122" s="7" t="s">
        <v>110</v>
      </c>
      <c r="T122" s="18">
        <v>327.5</v>
      </c>
      <c r="U122" s="14">
        <v>431.38900000000001</v>
      </c>
      <c r="V122" s="7" t="s">
        <v>110</v>
      </c>
      <c r="W122" s="18">
        <v>0</v>
      </c>
      <c r="X122" s="14">
        <v>899.72199999999998</v>
      </c>
      <c r="Y122" s="18">
        <v>900</v>
      </c>
      <c r="Z122" s="18">
        <v>0</v>
      </c>
      <c r="AA122" s="14">
        <v>543.05600000000004</v>
      </c>
      <c r="AB122" s="7" t="s">
        <v>110</v>
      </c>
      <c r="AC122" s="14">
        <v>1333.056</v>
      </c>
      <c r="AD122" s="14">
        <v>1321.1110000000001</v>
      </c>
      <c r="AE122">
        <v>78.525999999999996</v>
      </c>
      <c r="AF122">
        <v>40.811590555024821</v>
      </c>
      <c r="AG122">
        <v>7.8150819847185593</v>
      </c>
      <c r="AH122">
        <v>4768212</v>
      </c>
      <c r="AI122">
        <v>86301.67622003617</v>
      </c>
      <c r="AJ122">
        <v>360167903275.80853</v>
      </c>
      <c r="AK122">
        <v>50.921759046196833</v>
      </c>
      <c r="AL122" s="21">
        <v>5450.1</v>
      </c>
    </row>
    <row r="123" spans="1:38" x14ac:dyDescent="0.3">
      <c r="A123" s="5" t="s">
        <v>68</v>
      </c>
      <c r="B123" s="5" t="s">
        <v>89</v>
      </c>
      <c r="C123" s="19">
        <v>4432.5</v>
      </c>
      <c r="D123" s="19">
        <v>65</v>
      </c>
      <c r="E123" s="15">
        <v>3.3330000000000002</v>
      </c>
      <c r="F123" s="19">
        <v>0</v>
      </c>
      <c r="G123" s="19">
        <v>0</v>
      </c>
      <c r="H123" s="15">
        <v>172.22200000000001</v>
      </c>
      <c r="I123" s="15">
        <v>337.77800000000002</v>
      </c>
      <c r="J123" s="19">
        <v>0</v>
      </c>
      <c r="K123" s="19">
        <v>0</v>
      </c>
      <c r="L123" s="19">
        <v>0</v>
      </c>
      <c r="M123" s="15">
        <v>1826.1110000000001</v>
      </c>
      <c r="N123" s="8" t="s">
        <v>110</v>
      </c>
      <c r="O123" s="19">
        <v>0</v>
      </c>
      <c r="P123" s="8" t="s">
        <v>110</v>
      </c>
      <c r="Q123" s="19">
        <v>0</v>
      </c>
      <c r="R123" s="8" t="s">
        <v>110</v>
      </c>
      <c r="S123" s="8" t="s">
        <v>110</v>
      </c>
      <c r="T123" s="15">
        <v>374.44400000000002</v>
      </c>
      <c r="U123" s="15">
        <v>525.27800000000002</v>
      </c>
      <c r="V123" s="8" t="s">
        <v>110</v>
      </c>
      <c r="W123" s="19">
        <v>0</v>
      </c>
      <c r="X123" s="15">
        <v>923.33299999999997</v>
      </c>
      <c r="Y123" s="15">
        <v>923.33299999999997</v>
      </c>
      <c r="Z123" s="19">
        <v>0</v>
      </c>
      <c r="AA123" s="19">
        <v>700</v>
      </c>
      <c r="AB123" s="8" t="s">
        <v>110</v>
      </c>
      <c r="AC123" s="15">
        <v>1451.6669999999999</v>
      </c>
      <c r="AD123" s="15">
        <v>1501.6669999999999</v>
      </c>
      <c r="AE123">
        <v>78.814999999999998</v>
      </c>
      <c r="AF123">
        <v>34.869074710457625</v>
      </c>
      <c r="AG123">
        <v>7.4724393698928404</v>
      </c>
      <c r="AH123">
        <v>4828726</v>
      </c>
      <c r="AI123">
        <v>83566.554922501688</v>
      </c>
      <c r="AJ123">
        <v>353179332437.73889</v>
      </c>
      <c r="AK123">
        <v>50.8957069938457</v>
      </c>
      <c r="AL123" s="20">
        <v>5527.4</v>
      </c>
    </row>
    <row r="124" spans="1:38" x14ac:dyDescent="0.3">
      <c r="A124" s="5" t="s">
        <v>68</v>
      </c>
      <c r="B124" s="5" t="s">
        <v>90</v>
      </c>
      <c r="C124" s="14">
        <v>5282.8149999999996</v>
      </c>
      <c r="D124" s="14">
        <v>67.778000000000006</v>
      </c>
      <c r="E124" s="14">
        <v>6.3890000000000002</v>
      </c>
      <c r="F124" s="18">
        <v>0</v>
      </c>
      <c r="G124" s="18">
        <v>0</v>
      </c>
      <c r="H124" s="14">
        <v>216.667</v>
      </c>
      <c r="I124" s="14">
        <v>827.22199999999998</v>
      </c>
      <c r="J124" s="18">
        <v>0</v>
      </c>
      <c r="K124" s="18">
        <v>0</v>
      </c>
      <c r="L124" s="18">
        <v>0</v>
      </c>
      <c r="M124" s="18">
        <v>2140.7399999999998</v>
      </c>
      <c r="N124" s="7" t="s">
        <v>110</v>
      </c>
      <c r="O124" s="18">
        <v>0</v>
      </c>
      <c r="P124" s="7" t="s">
        <v>110</v>
      </c>
      <c r="Q124" s="18">
        <v>0</v>
      </c>
      <c r="R124" s="7" t="s">
        <v>110</v>
      </c>
      <c r="S124" s="7" t="s">
        <v>110</v>
      </c>
      <c r="T124" s="14">
        <v>420.18400000000003</v>
      </c>
      <c r="U124" s="14">
        <v>729.72199999999998</v>
      </c>
      <c r="V124" s="7" t="s">
        <v>110</v>
      </c>
      <c r="W124" s="18">
        <v>0</v>
      </c>
      <c r="X124" s="14">
        <v>781.94399999999996</v>
      </c>
      <c r="Y124" s="14">
        <v>781.94399999999996</v>
      </c>
      <c r="Z124" s="18">
        <v>0</v>
      </c>
      <c r="AA124" s="14">
        <v>661.94399999999996</v>
      </c>
      <c r="AB124" s="7" t="s">
        <v>110</v>
      </c>
      <c r="AC124" s="14">
        <v>1720.556</v>
      </c>
      <c r="AD124" s="18">
        <v>1900</v>
      </c>
      <c r="AE124">
        <v>79.102000000000004</v>
      </c>
      <c r="AF124">
        <v>35.309484211532343</v>
      </c>
      <c r="AG124">
        <v>7.2776374469313341</v>
      </c>
      <c r="AH124">
        <v>4889252</v>
      </c>
      <c r="AI124">
        <v>83181.621250855518</v>
      </c>
      <c r="AJ124">
        <v>355959036891.59857</v>
      </c>
      <c r="AK124">
        <v>51.038276923685252</v>
      </c>
      <c r="AL124" s="15">
        <v>6205.66</v>
      </c>
    </row>
    <row r="125" spans="1:38" x14ac:dyDescent="0.3">
      <c r="A125" s="5" t="s">
        <v>68</v>
      </c>
      <c r="B125" s="5" t="s">
        <v>91</v>
      </c>
      <c r="C125" s="15">
        <v>4495.8739999999998</v>
      </c>
      <c r="D125" s="15">
        <v>81.667000000000002</v>
      </c>
      <c r="E125" s="19">
        <v>7.5</v>
      </c>
      <c r="F125" s="19">
        <v>0</v>
      </c>
      <c r="G125" s="19">
        <v>0</v>
      </c>
      <c r="H125" s="15">
        <v>195.27799999999999</v>
      </c>
      <c r="I125" s="15">
        <v>411.11099999999999</v>
      </c>
      <c r="J125" s="19">
        <v>0</v>
      </c>
      <c r="K125" s="19">
        <v>0</v>
      </c>
      <c r="L125" s="19">
        <v>0</v>
      </c>
      <c r="M125" s="15">
        <v>2040.106</v>
      </c>
      <c r="N125" s="8" t="s">
        <v>110</v>
      </c>
      <c r="O125" s="19">
        <v>0</v>
      </c>
      <c r="P125" s="8" t="s">
        <v>110</v>
      </c>
      <c r="Q125" s="19">
        <v>0</v>
      </c>
      <c r="R125" s="8" t="s">
        <v>110</v>
      </c>
      <c r="S125" s="8" t="s">
        <v>110</v>
      </c>
      <c r="T125" s="15">
        <v>375.66199999999998</v>
      </c>
      <c r="U125" s="15">
        <v>766.66700000000003</v>
      </c>
      <c r="V125" s="8" t="s">
        <v>110</v>
      </c>
      <c r="W125" s="19">
        <v>0</v>
      </c>
      <c r="X125" s="19">
        <v>877.5</v>
      </c>
      <c r="Y125" s="19">
        <v>877.5</v>
      </c>
      <c r="Z125" s="19">
        <v>0</v>
      </c>
      <c r="AA125" s="15">
        <v>549.72199999999998</v>
      </c>
      <c r="AB125" s="8" t="s">
        <v>110</v>
      </c>
      <c r="AC125" s="15">
        <v>1664.444</v>
      </c>
      <c r="AD125" s="15">
        <v>1573.056</v>
      </c>
      <c r="AE125">
        <v>79.454999999999998</v>
      </c>
      <c r="AF125">
        <v>37.624580549900017</v>
      </c>
      <c r="AG125">
        <v>6.8312402199486186</v>
      </c>
      <c r="AH125">
        <v>4953088</v>
      </c>
      <c r="AI125">
        <v>83017.415778688242</v>
      </c>
      <c r="AJ125">
        <v>359894719437.84222</v>
      </c>
      <c r="AK125">
        <v>51.223074649686509</v>
      </c>
      <c r="AL125" s="14">
        <v>5198.7700000000004</v>
      </c>
    </row>
    <row r="126" spans="1:38" x14ac:dyDescent="0.3">
      <c r="A126" s="5" t="s">
        <v>68</v>
      </c>
      <c r="B126" s="5" t="s">
        <v>92</v>
      </c>
      <c r="C126" s="14">
        <v>4885.1260000000002</v>
      </c>
      <c r="D126" s="14">
        <v>68.332999999999998</v>
      </c>
      <c r="E126" s="14">
        <v>3.8889999999999998</v>
      </c>
      <c r="F126" s="18">
        <v>0</v>
      </c>
      <c r="G126" s="18">
        <v>0</v>
      </c>
      <c r="H126" s="14">
        <v>169.72200000000001</v>
      </c>
      <c r="I126" s="14">
        <v>208.88900000000001</v>
      </c>
      <c r="J126" s="18">
        <v>0</v>
      </c>
      <c r="K126" s="18">
        <v>0</v>
      </c>
      <c r="L126" s="18">
        <v>0</v>
      </c>
      <c r="M126" s="14">
        <v>2373.4360000000001</v>
      </c>
      <c r="N126" s="7" t="s">
        <v>110</v>
      </c>
      <c r="O126" s="18">
        <v>0</v>
      </c>
      <c r="P126" s="7" t="s">
        <v>110</v>
      </c>
      <c r="Q126" s="18">
        <v>0</v>
      </c>
      <c r="R126" s="7" t="s">
        <v>110</v>
      </c>
      <c r="S126" s="7" t="s">
        <v>110</v>
      </c>
      <c r="T126" s="14">
        <v>438.714</v>
      </c>
      <c r="U126" s="14">
        <v>898.88900000000001</v>
      </c>
      <c r="V126" s="7" t="s">
        <v>110</v>
      </c>
      <c r="W126" s="18">
        <v>0</v>
      </c>
      <c r="X126" s="14">
        <v>998.05600000000004</v>
      </c>
      <c r="Y126" s="14">
        <v>998.05600000000004</v>
      </c>
      <c r="Z126" s="18">
        <v>0</v>
      </c>
      <c r="AA126" s="14">
        <v>769.44399999999996</v>
      </c>
      <c r="AB126" s="7" t="s">
        <v>110</v>
      </c>
      <c r="AC126" s="14">
        <v>1934.722</v>
      </c>
      <c r="AD126" s="14">
        <v>1448.8889999999999</v>
      </c>
      <c r="AE126">
        <v>79.873999999999995</v>
      </c>
      <c r="AF126">
        <v>37.476576238936779</v>
      </c>
      <c r="AG126">
        <v>6.7069560944016962</v>
      </c>
      <c r="AH126">
        <v>5018573</v>
      </c>
      <c r="AI126">
        <v>84161.097653304649</v>
      </c>
      <c r="AJ126">
        <v>369676511315.49023</v>
      </c>
      <c r="AK126">
        <v>51.444061568953948</v>
      </c>
      <c r="AL126" s="21">
        <v>5783.7</v>
      </c>
    </row>
    <row r="127" spans="1:38" x14ac:dyDescent="0.3">
      <c r="A127" s="5" t="s">
        <v>68</v>
      </c>
      <c r="B127" s="5" t="s">
        <v>93</v>
      </c>
      <c r="C127" s="15">
        <v>6121.2030000000004</v>
      </c>
      <c r="D127" s="15">
        <v>64.721999999999994</v>
      </c>
      <c r="E127" s="15">
        <v>3.3330000000000002</v>
      </c>
      <c r="F127" s="19">
        <v>0</v>
      </c>
      <c r="G127" s="19">
        <v>0</v>
      </c>
      <c r="H127" s="19">
        <v>155</v>
      </c>
      <c r="I127" s="15">
        <v>184.44399999999999</v>
      </c>
      <c r="J127" s="19">
        <v>0</v>
      </c>
      <c r="K127" s="19">
        <v>0</v>
      </c>
      <c r="L127" s="19">
        <v>0</v>
      </c>
      <c r="M127" s="15">
        <v>2839.232</v>
      </c>
      <c r="N127" s="8" t="s">
        <v>110</v>
      </c>
      <c r="O127" s="19">
        <v>0</v>
      </c>
      <c r="P127" s="8" t="s">
        <v>110</v>
      </c>
      <c r="Q127" s="19">
        <v>0</v>
      </c>
      <c r="R127" s="8" t="s">
        <v>110</v>
      </c>
      <c r="S127" s="8" t="s">
        <v>110</v>
      </c>
      <c r="T127" s="15">
        <v>521.73199999999997</v>
      </c>
      <c r="U127" s="15">
        <v>1139.1669999999999</v>
      </c>
      <c r="V127" s="8" t="s">
        <v>110</v>
      </c>
      <c r="W127" s="19">
        <v>0</v>
      </c>
      <c r="X127" s="19">
        <v>1132.5</v>
      </c>
      <c r="Y127" s="19">
        <v>1132.5</v>
      </c>
      <c r="Z127" s="19">
        <v>0</v>
      </c>
      <c r="AA127" s="15">
        <v>765.83299999999997</v>
      </c>
      <c r="AB127" s="8" t="s">
        <v>110</v>
      </c>
      <c r="AC127" s="19">
        <v>2317.5</v>
      </c>
      <c r="AD127" s="19">
        <v>1540</v>
      </c>
      <c r="AE127">
        <v>80.286000000000001</v>
      </c>
      <c r="AF127">
        <v>36.273931466976883</v>
      </c>
      <c r="AG127">
        <v>6.7093696961656262</v>
      </c>
      <c r="AH127">
        <v>5079623</v>
      </c>
      <c r="AI127">
        <v>83994.556961336741</v>
      </c>
      <c r="AJ127">
        <v>373433130102.30432</v>
      </c>
      <c r="AK127">
        <v>51.671601833690495</v>
      </c>
      <c r="AL127" s="14">
        <v>5492.84</v>
      </c>
    </row>
    <row r="128" spans="1:38" x14ac:dyDescent="0.3">
      <c r="A128" s="5" t="s">
        <v>68</v>
      </c>
      <c r="B128" s="5" t="s">
        <v>94</v>
      </c>
      <c r="C128" s="14">
        <v>6045.1409999999996</v>
      </c>
      <c r="D128" s="14">
        <v>65.278000000000006</v>
      </c>
      <c r="E128" s="18">
        <v>2.5</v>
      </c>
      <c r="F128" s="18">
        <v>0</v>
      </c>
      <c r="G128" s="18">
        <v>0</v>
      </c>
      <c r="H128" s="14">
        <v>124.167</v>
      </c>
      <c r="I128" s="18">
        <v>122.5</v>
      </c>
      <c r="J128" s="18">
        <v>0</v>
      </c>
      <c r="K128" s="18">
        <v>0</v>
      </c>
      <c r="L128" s="18">
        <v>0</v>
      </c>
      <c r="M128" s="14">
        <v>2667.5219999999999</v>
      </c>
      <c r="N128" s="7" t="s">
        <v>110</v>
      </c>
      <c r="O128" s="18">
        <v>0</v>
      </c>
      <c r="P128" s="7" t="s">
        <v>110</v>
      </c>
      <c r="Q128" s="18">
        <v>0</v>
      </c>
      <c r="R128" s="7" t="s">
        <v>110</v>
      </c>
      <c r="S128" s="7" t="s">
        <v>110</v>
      </c>
      <c r="T128" s="14">
        <v>471.68799999999999</v>
      </c>
      <c r="U128" s="14">
        <v>873.33299999999997</v>
      </c>
      <c r="V128" s="7" t="s">
        <v>110</v>
      </c>
      <c r="W128" s="18">
        <v>0</v>
      </c>
      <c r="X128" s="14">
        <v>1244.722</v>
      </c>
      <c r="Y128" s="14">
        <v>1244.722</v>
      </c>
      <c r="Z128" s="18">
        <v>0</v>
      </c>
      <c r="AA128" s="14">
        <v>669.16700000000003</v>
      </c>
      <c r="AB128" s="7" t="s">
        <v>110</v>
      </c>
      <c r="AC128" s="14">
        <v>2195.8330000000001</v>
      </c>
      <c r="AD128" s="14">
        <v>1559.1669999999999</v>
      </c>
      <c r="AE128">
        <v>80.691999999999993</v>
      </c>
      <c r="AF128">
        <v>34.673835211602594</v>
      </c>
      <c r="AG128">
        <v>6.8871102823223413</v>
      </c>
      <c r="AH128">
        <v>5137232</v>
      </c>
      <c r="AI128">
        <v>84753.668395331813</v>
      </c>
      <c r="AJ128">
        <v>381081533533.11963</v>
      </c>
      <c r="AK128">
        <v>51.888856793045775</v>
      </c>
      <c r="AL128" s="15">
        <v>5136.42</v>
      </c>
    </row>
    <row r="129" spans="1:38" x14ac:dyDescent="0.3">
      <c r="A129" s="5" t="s">
        <v>68</v>
      </c>
      <c r="B129" s="5" t="s">
        <v>95</v>
      </c>
      <c r="C129" s="15">
        <v>6528.1540000000005</v>
      </c>
      <c r="D129" s="15">
        <v>61.389000000000003</v>
      </c>
      <c r="E129" s="15">
        <v>6.1109999999999998</v>
      </c>
      <c r="F129" s="19">
        <v>0</v>
      </c>
      <c r="G129" s="19">
        <v>0</v>
      </c>
      <c r="H129" s="15">
        <v>103.056</v>
      </c>
      <c r="I129" s="15">
        <v>124.72199999999999</v>
      </c>
      <c r="J129" s="19">
        <v>0</v>
      </c>
      <c r="K129" s="19">
        <v>0</v>
      </c>
      <c r="L129" s="19">
        <v>0</v>
      </c>
      <c r="M129" s="15">
        <v>3028.4059999999999</v>
      </c>
      <c r="N129" s="8" t="s">
        <v>110</v>
      </c>
      <c r="O129" s="19">
        <v>0</v>
      </c>
      <c r="P129" s="8" t="s">
        <v>110</v>
      </c>
      <c r="Q129" s="19">
        <v>0</v>
      </c>
      <c r="R129" s="8" t="s">
        <v>110</v>
      </c>
      <c r="S129" s="8" t="s">
        <v>110</v>
      </c>
      <c r="T129" s="15">
        <v>542.57299999999998</v>
      </c>
      <c r="U129" s="15">
        <v>1086.6669999999999</v>
      </c>
      <c r="V129" s="8" t="s">
        <v>110</v>
      </c>
      <c r="W129" s="19">
        <v>0</v>
      </c>
      <c r="X129" s="15">
        <v>1337.778</v>
      </c>
      <c r="Y129" s="15">
        <v>1337.778</v>
      </c>
      <c r="Z129" s="19">
        <v>0</v>
      </c>
      <c r="AA129" s="15">
        <v>673.33299999999997</v>
      </c>
      <c r="AB129" s="8" t="s">
        <v>110</v>
      </c>
      <c r="AC129" s="15">
        <v>2485.8330000000001</v>
      </c>
      <c r="AD129" s="15">
        <v>1633.056</v>
      </c>
      <c r="AE129">
        <v>81.090999999999994</v>
      </c>
      <c r="AF129">
        <v>31.598631773286101</v>
      </c>
      <c r="AG129">
        <v>6.9615738121381403</v>
      </c>
      <c r="AH129">
        <v>5188607</v>
      </c>
      <c r="AI129">
        <v>85473.056790412651</v>
      </c>
      <c r="AJ129">
        <v>388159512245.53046</v>
      </c>
      <c r="AK129">
        <v>52.10445668446971</v>
      </c>
      <c r="AL129" s="14">
        <v>5264.25</v>
      </c>
    </row>
    <row r="130" spans="1:38" x14ac:dyDescent="0.3">
      <c r="A130" s="5" t="s">
        <v>68</v>
      </c>
      <c r="B130" s="5" t="s">
        <v>96</v>
      </c>
      <c r="C130" s="14">
        <v>6906.0680000000002</v>
      </c>
      <c r="D130" s="14">
        <v>63.055999999999997</v>
      </c>
      <c r="E130" s="14">
        <v>3.6110000000000002</v>
      </c>
      <c r="F130" s="18">
        <v>0</v>
      </c>
      <c r="G130" s="18">
        <v>0</v>
      </c>
      <c r="H130" s="18">
        <v>140</v>
      </c>
      <c r="I130" s="14">
        <v>156.94399999999999</v>
      </c>
      <c r="J130" s="18">
        <v>0</v>
      </c>
      <c r="K130" s="18">
        <v>0</v>
      </c>
      <c r="L130" s="18">
        <v>0</v>
      </c>
      <c r="M130" s="14">
        <v>3264.5749999999998</v>
      </c>
      <c r="N130" s="7" t="s">
        <v>110</v>
      </c>
      <c r="O130" s="18">
        <v>0</v>
      </c>
      <c r="P130" s="7" t="s">
        <v>110</v>
      </c>
      <c r="Q130" s="18">
        <v>0</v>
      </c>
      <c r="R130" s="7" t="s">
        <v>110</v>
      </c>
      <c r="S130" s="7" t="s">
        <v>110</v>
      </c>
      <c r="T130" s="14">
        <v>574.298</v>
      </c>
      <c r="U130" s="14">
        <v>1239.444</v>
      </c>
      <c r="V130" s="7" t="s">
        <v>110</v>
      </c>
      <c r="W130" s="18">
        <v>0</v>
      </c>
      <c r="X130" s="14">
        <v>1376.1110000000001</v>
      </c>
      <c r="Y130" s="14">
        <v>1376.1110000000001</v>
      </c>
      <c r="Z130" s="18">
        <v>0</v>
      </c>
      <c r="AA130" s="14">
        <v>784.44399999999996</v>
      </c>
      <c r="AB130" s="7" t="s">
        <v>110</v>
      </c>
      <c r="AC130" s="14">
        <v>2690.2779999999998</v>
      </c>
      <c r="AD130" s="14">
        <v>1739.722</v>
      </c>
      <c r="AE130">
        <v>81.484999999999999</v>
      </c>
      <c r="AF130">
        <v>28.53061663299674</v>
      </c>
      <c r="AG130">
        <v>6.6696940181994107</v>
      </c>
      <c r="AH130">
        <v>5234519</v>
      </c>
      <c r="AI130">
        <v>85710.165703589009</v>
      </c>
      <c r="AJ130">
        <v>392680500155.00653</v>
      </c>
      <c r="AK130">
        <v>52.416185960757154</v>
      </c>
      <c r="AL130" s="15">
        <v>5371.01</v>
      </c>
    </row>
    <row r="131" spans="1:38" x14ac:dyDescent="0.3">
      <c r="A131" s="5" t="s">
        <v>68</v>
      </c>
      <c r="B131" s="5" t="s">
        <v>97</v>
      </c>
      <c r="C131" s="15">
        <v>7200.3429999999998</v>
      </c>
      <c r="D131" s="15">
        <v>67.778000000000006</v>
      </c>
      <c r="E131" s="15">
        <v>6.944</v>
      </c>
      <c r="F131" s="19">
        <v>0</v>
      </c>
      <c r="G131" s="19">
        <v>0</v>
      </c>
      <c r="H131" s="15">
        <v>142.77799999999999</v>
      </c>
      <c r="I131" s="15">
        <v>137.22200000000001</v>
      </c>
      <c r="J131" s="19">
        <v>0</v>
      </c>
      <c r="K131" s="19">
        <v>0</v>
      </c>
      <c r="L131" s="19">
        <v>0</v>
      </c>
      <c r="M131" s="15">
        <v>3434.3420000000001</v>
      </c>
      <c r="N131" s="8" t="s">
        <v>110</v>
      </c>
      <c r="O131" s="19">
        <v>0</v>
      </c>
      <c r="P131" s="8" t="s">
        <v>110</v>
      </c>
      <c r="Q131" s="19">
        <v>0</v>
      </c>
      <c r="R131" s="8" t="s">
        <v>110</v>
      </c>
      <c r="S131" s="8" t="s">
        <v>110</v>
      </c>
      <c r="T131" s="15">
        <v>601.84199999999998</v>
      </c>
      <c r="U131" s="15">
        <v>1312.778</v>
      </c>
      <c r="V131" s="8" t="s">
        <v>110</v>
      </c>
      <c r="W131" s="19">
        <v>0</v>
      </c>
      <c r="X131" s="15">
        <v>1461.944</v>
      </c>
      <c r="Y131" s="15">
        <v>1461.944</v>
      </c>
      <c r="Z131" s="19">
        <v>0</v>
      </c>
      <c r="AA131" s="15">
        <v>788.61099999999999</v>
      </c>
      <c r="AB131" s="8" t="s">
        <v>110</v>
      </c>
      <c r="AC131" s="19">
        <v>2832.5</v>
      </c>
      <c r="AD131" s="15">
        <v>1816.6669999999999</v>
      </c>
      <c r="AE131">
        <v>81.870999999999995</v>
      </c>
      <c r="AF131">
        <v>30.493367193252812</v>
      </c>
      <c r="AG131">
        <v>6.4776806496819379</v>
      </c>
      <c r="AH131">
        <v>5276968</v>
      </c>
      <c r="AI131">
        <v>87115.389994389217</v>
      </c>
      <c r="AJ131">
        <v>402355151389.89337</v>
      </c>
      <c r="AK131">
        <v>52.818721782519432</v>
      </c>
      <c r="AL131" s="14">
        <v>5513.51</v>
      </c>
    </row>
    <row r="132" spans="1:38" x14ac:dyDescent="0.3">
      <c r="A132" s="5" t="s">
        <v>68</v>
      </c>
      <c r="B132" s="5" t="s">
        <v>98</v>
      </c>
      <c r="C132" s="18">
        <v>7558.42</v>
      </c>
      <c r="D132" s="14">
        <v>69.676000000000002</v>
      </c>
      <c r="E132" s="14">
        <v>3.5779999999999998</v>
      </c>
      <c r="F132" s="18">
        <v>0</v>
      </c>
      <c r="G132" s="18">
        <v>0</v>
      </c>
      <c r="H132" s="18">
        <v>168.36</v>
      </c>
      <c r="I132" s="14">
        <v>169.19499999999999</v>
      </c>
      <c r="J132" s="18">
        <v>0</v>
      </c>
      <c r="K132" s="18">
        <v>0</v>
      </c>
      <c r="L132" s="18">
        <v>0</v>
      </c>
      <c r="M132" s="14">
        <v>3712.9679999999998</v>
      </c>
      <c r="N132" s="7" t="s">
        <v>110</v>
      </c>
      <c r="O132" s="18">
        <v>0</v>
      </c>
      <c r="P132" s="7" t="s">
        <v>110</v>
      </c>
      <c r="Q132" s="18">
        <v>0</v>
      </c>
      <c r="R132" s="7" t="s">
        <v>110</v>
      </c>
      <c r="S132" s="7" t="s">
        <v>110</v>
      </c>
      <c r="T132" s="14">
        <v>643.26499999999999</v>
      </c>
      <c r="U132" s="14">
        <v>1481.796</v>
      </c>
      <c r="V132" s="7" t="s">
        <v>110</v>
      </c>
      <c r="W132" s="18">
        <v>0</v>
      </c>
      <c r="X132" s="14">
        <v>1471.3009999999999</v>
      </c>
      <c r="Y132" s="14">
        <v>1471.3009999999999</v>
      </c>
      <c r="Z132" s="18">
        <v>0</v>
      </c>
      <c r="AA132" s="14">
        <v>752.01700000000005</v>
      </c>
      <c r="AB132" s="7" t="s">
        <v>110</v>
      </c>
      <c r="AC132" s="14">
        <v>3069.703</v>
      </c>
      <c r="AD132" s="14">
        <v>1882.1110000000001</v>
      </c>
      <c r="AE132">
        <v>82.248000000000005</v>
      </c>
      <c r="AF132">
        <v>32.644612270769208</v>
      </c>
      <c r="AG132">
        <v>6.1039859016194518</v>
      </c>
      <c r="AH132">
        <v>5311916</v>
      </c>
      <c r="AI132">
        <v>87259.592234640746</v>
      </c>
      <c r="AJ132">
        <v>405690275911.95599</v>
      </c>
      <c r="AK132">
        <v>53.196027684159709</v>
      </c>
      <c r="AL132" s="15">
        <v>5420.27</v>
      </c>
    </row>
    <row r="133" spans="1:38" x14ac:dyDescent="0.3">
      <c r="A133" s="5" t="s">
        <v>68</v>
      </c>
      <c r="B133" s="5" t="s">
        <v>99</v>
      </c>
      <c r="C133" s="15">
        <v>7662.8190000000004</v>
      </c>
      <c r="D133" s="15">
        <v>75.055999999999997</v>
      </c>
      <c r="E133" s="15">
        <v>5.0149999999999997</v>
      </c>
      <c r="F133" s="19">
        <v>0</v>
      </c>
      <c r="G133" s="19">
        <v>0</v>
      </c>
      <c r="H133" s="15">
        <v>136.20599999999999</v>
      </c>
      <c r="I133" s="15">
        <v>177.375</v>
      </c>
      <c r="J133" s="19">
        <v>0</v>
      </c>
      <c r="K133" s="19">
        <v>0</v>
      </c>
      <c r="L133" s="19">
        <v>0</v>
      </c>
      <c r="M133" s="15">
        <v>3965.9810000000002</v>
      </c>
      <c r="N133" s="8" t="s">
        <v>110</v>
      </c>
      <c r="O133" s="19">
        <v>0</v>
      </c>
      <c r="P133" s="8" t="s">
        <v>110</v>
      </c>
      <c r="Q133" s="19">
        <v>0</v>
      </c>
      <c r="R133" s="8" t="s">
        <v>110</v>
      </c>
      <c r="S133" s="8" t="s">
        <v>110</v>
      </c>
      <c r="T133" s="15">
        <v>694.44399999999996</v>
      </c>
      <c r="U133" s="15">
        <v>1590.0139999999999</v>
      </c>
      <c r="V133" s="8" t="s">
        <v>110</v>
      </c>
      <c r="W133" s="19">
        <v>0</v>
      </c>
      <c r="X133" s="15">
        <v>1571.877</v>
      </c>
      <c r="Y133" s="15">
        <v>1450.963</v>
      </c>
      <c r="Z133" s="19">
        <v>0</v>
      </c>
      <c r="AA133" s="15">
        <v>645.55600000000004</v>
      </c>
      <c r="AB133" s="8" t="s">
        <v>110</v>
      </c>
      <c r="AC133" s="15">
        <v>3271.5369999999998</v>
      </c>
      <c r="AD133" s="15">
        <v>1844.615</v>
      </c>
      <c r="AE133">
        <v>82.616</v>
      </c>
      <c r="AF133">
        <v>29.824458977179752</v>
      </c>
      <c r="AG133">
        <v>6.2760621050632803</v>
      </c>
      <c r="AH133">
        <v>5347896</v>
      </c>
      <c r="AI133">
        <v>87646.526815974023</v>
      </c>
      <c r="AJ133">
        <v>410249333471.11694</v>
      </c>
      <c r="AK133">
        <v>53.450684644963367</v>
      </c>
      <c r="AL133" s="14">
        <v>5509.44</v>
      </c>
    </row>
    <row r="134" spans="1:38" x14ac:dyDescent="0.3">
      <c r="A134" s="5" t="s">
        <v>68</v>
      </c>
      <c r="B134" s="5" t="s">
        <v>100</v>
      </c>
      <c r="C134" s="14">
        <v>7039.2259999999997</v>
      </c>
      <c r="D134" s="14">
        <v>75.679000000000002</v>
      </c>
      <c r="E134" s="14">
        <v>0.247</v>
      </c>
      <c r="F134" s="18">
        <v>0</v>
      </c>
      <c r="G134" s="18">
        <v>0</v>
      </c>
      <c r="H134" s="14">
        <v>85.084000000000003</v>
      </c>
      <c r="I134" s="14">
        <v>78.177000000000007</v>
      </c>
      <c r="J134" s="18">
        <v>0</v>
      </c>
      <c r="K134" s="18">
        <v>0</v>
      </c>
      <c r="L134" s="18">
        <v>0</v>
      </c>
      <c r="M134" s="14">
        <v>3573.0059999999999</v>
      </c>
      <c r="N134" s="7" t="s">
        <v>110</v>
      </c>
      <c r="O134" s="18">
        <v>0</v>
      </c>
      <c r="P134" s="7" t="s">
        <v>110</v>
      </c>
      <c r="Q134" s="18">
        <v>0</v>
      </c>
      <c r="R134" s="7" t="s">
        <v>110</v>
      </c>
      <c r="S134" s="7" t="s">
        <v>110</v>
      </c>
      <c r="T134" s="14">
        <v>663.51300000000003</v>
      </c>
      <c r="U134" s="14">
        <v>1311.8320000000001</v>
      </c>
      <c r="V134" s="7" t="s">
        <v>110</v>
      </c>
      <c r="W134" s="18">
        <v>0</v>
      </c>
      <c r="X134" s="14">
        <v>1526.7670000000001</v>
      </c>
      <c r="Y134" s="14">
        <v>1409.3230000000001</v>
      </c>
      <c r="Z134" s="18">
        <v>0</v>
      </c>
      <c r="AA134" s="14">
        <v>731.65700000000004</v>
      </c>
      <c r="AB134" s="7" t="s">
        <v>110</v>
      </c>
      <c r="AC134" s="14">
        <v>2909.4929999999999</v>
      </c>
      <c r="AD134" s="14">
        <v>1648.511</v>
      </c>
      <c r="AE134">
        <v>82.974000000000004</v>
      </c>
      <c r="AF134">
        <v>26.883167344344699</v>
      </c>
      <c r="AG134">
        <v>6.5879260163364943</v>
      </c>
      <c r="AH134">
        <v>5379475</v>
      </c>
      <c r="AI134">
        <v>86018.32069799873</v>
      </c>
      <c r="AJ134">
        <v>405005642244.49713</v>
      </c>
      <c r="AK134">
        <v>53.702403677331745</v>
      </c>
      <c r="AL134" s="15">
        <v>5088.9399999999996</v>
      </c>
    </row>
    <row r="135" spans="1:38" x14ac:dyDescent="0.3">
      <c r="A135" s="5" t="s">
        <v>68</v>
      </c>
      <c r="B135" s="5" t="s">
        <v>101</v>
      </c>
      <c r="C135" s="15">
        <v>8610.8549999999996</v>
      </c>
      <c r="D135" s="15">
        <v>90.260999999999996</v>
      </c>
      <c r="E135" s="15">
        <v>3.915</v>
      </c>
      <c r="F135" s="19">
        <v>0</v>
      </c>
      <c r="G135" s="19">
        <v>0</v>
      </c>
      <c r="H135" s="15">
        <v>131.41900000000001</v>
      </c>
      <c r="I135" s="15">
        <v>193.78399999999999</v>
      </c>
      <c r="J135" s="19">
        <v>0</v>
      </c>
      <c r="K135" s="19">
        <v>0</v>
      </c>
      <c r="L135" s="19">
        <v>0</v>
      </c>
      <c r="M135" s="15">
        <v>4494.4740000000002</v>
      </c>
      <c r="N135" s="8" t="s">
        <v>110</v>
      </c>
      <c r="O135" s="19">
        <v>0</v>
      </c>
      <c r="P135" s="8" t="s">
        <v>110</v>
      </c>
      <c r="Q135" s="19">
        <v>0</v>
      </c>
      <c r="R135" s="8" t="s">
        <v>110</v>
      </c>
      <c r="S135" s="8" t="s">
        <v>110</v>
      </c>
      <c r="T135" s="15">
        <v>735.64499999999998</v>
      </c>
      <c r="U135" s="19">
        <v>1919.45</v>
      </c>
      <c r="V135" s="8" t="s">
        <v>110</v>
      </c>
      <c r="W135" s="19">
        <v>0</v>
      </c>
      <c r="X135" s="15">
        <v>1601.3320000000001</v>
      </c>
      <c r="Y135" s="15">
        <v>1478.153</v>
      </c>
      <c r="Z135" s="19">
        <v>0</v>
      </c>
      <c r="AA135" s="15">
        <v>781.26300000000003</v>
      </c>
      <c r="AB135" s="8" t="s">
        <v>110</v>
      </c>
      <c r="AC135" s="15">
        <v>3758.8290000000002</v>
      </c>
      <c r="AD135" s="15">
        <v>1897.5309999999999</v>
      </c>
      <c r="AE135">
        <v>83.322999999999993</v>
      </c>
      <c r="AF135">
        <v>37.901923041787668</v>
      </c>
      <c r="AG135">
        <v>5.6152838701635153</v>
      </c>
      <c r="AH135">
        <v>5408320</v>
      </c>
      <c r="AI135">
        <v>88903.801028632864</v>
      </c>
      <c r="AJ135">
        <v>420836044228.58313</v>
      </c>
      <c r="AK135">
        <v>53.99426029469592</v>
      </c>
      <c r="AL135" s="14">
        <v>5539.23</v>
      </c>
    </row>
    <row r="136" spans="1:38" x14ac:dyDescent="0.3">
      <c r="A136" s="5" t="s">
        <v>68</v>
      </c>
      <c r="B136" s="5" t="s">
        <v>102</v>
      </c>
      <c r="C136" s="14">
        <v>8477.4470000000001</v>
      </c>
      <c r="D136" s="14">
        <v>78.924999999999997</v>
      </c>
      <c r="E136" s="14">
        <v>3.7410000000000001</v>
      </c>
      <c r="F136" s="18">
        <v>0</v>
      </c>
      <c r="G136" s="18">
        <v>0</v>
      </c>
      <c r="H136" s="14">
        <v>80.427000000000007</v>
      </c>
      <c r="I136" s="14">
        <v>155.79499999999999</v>
      </c>
      <c r="J136" s="18">
        <v>0</v>
      </c>
      <c r="K136" s="18">
        <v>0</v>
      </c>
      <c r="L136" s="18">
        <v>0</v>
      </c>
      <c r="M136" s="14">
        <v>4522.3890000000001</v>
      </c>
      <c r="N136" s="7" t="s">
        <v>110</v>
      </c>
      <c r="O136" s="18">
        <v>0</v>
      </c>
      <c r="P136" s="7" t="s">
        <v>110</v>
      </c>
      <c r="Q136" s="18">
        <v>0</v>
      </c>
      <c r="R136" s="7" t="s">
        <v>110</v>
      </c>
      <c r="S136" s="7" t="s">
        <v>110</v>
      </c>
      <c r="T136" s="14">
        <v>669.75699999999995</v>
      </c>
      <c r="U136" s="14">
        <v>1973.3489999999999</v>
      </c>
      <c r="V136" s="7" t="s">
        <v>110</v>
      </c>
      <c r="W136" s="18">
        <v>0</v>
      </c>
      <c r="X136" s="14">
        <v>1575.4449999999999</v>
      </c>
      <c r="Y136" s="14">
        <v>1454.2570000000001</v>
      </c>
      <c r="Z136" s="18">
        <v>0</v>
      </c>
      <c r="AA136" s="14">
        <v>509.185</v>
      </c>
      <c r="AB136" s="7" t="s">
        <v>110</v>
      </c>
      <c r="AC136" s="14">
        <v>3852.6619999999998</v>
      </c>
      <c r="AD136" s="14">
        <v>1773.115</v>
      </c>
      <c r="AE136">
        <v>83.664000000000001</v>
      </c>
      <c r="AF136">
        <v>49.15819200131741</v>
      </c>
      <c r="AG136">
        <v>4.9353297630247068</v>
      </c>
      <c r="AH136">
        <v>5457127</v>
      </c>
      <c r="AI136">
        <v>90756.895766965594</v>
      </c>
      <c r="AJ136">
        <v>433484840343.08148</v>
      </c>
      <c r="AK136">
        <v>54.12189436981101</v>
      </c>
      <c r="AL136" s="15">
        <v>5294.82</v>
      </c>
    </row>
    <row r="137" spans="1:38" x14ac:dyDescent="0.3">
      <c r="A137" s="5" t="s">
        <v>68</v>
      </c>
      <c r="B137" s="5" t="s">
        <v>103</v>
      </c>
      <c r="C137" s="19">
        <v>9245.82</v>
      </c>
      <c r="D137" s="15">
        <v>62.317999999999998</v>
      </c>
      <c r="E137" s="15">
        <v>7.4889999999999999</v>
      </c>
      <c r="F137" s="19">
        <v>0</v>
      </c>
      <c r="G137" s="19">
        <v>0</v>
      </c>
      <c r="H137" s="15">
        <v>116.554</v>
      </c>
      <c r="I137" s="15">
        <v>192.03399999999999</v>
      </c>
      <c r="J137" s="19">
        <v>0</v>
      </c>
      <c r="K137" s="19">
        <v>0</v>
      </c>
      <c r="L137" s="19">
        <v>0</v>
      </c>
      <c r="M137" s="19">
        <v>4900.66</v>
      </c>
      <c r="N137" s="8" t="s">
        <v>110</v>
      </c>
      <c r="O137" s="19">
        <v>0</v>
      </c>
      <c r="P137" s="8" t="s">
        <v>110</v>
      </c>
      <c r="Q137" s="19">
        <v>0</v>
      </c>
      <c r="R137" s="8" t="s">
        <v>110</v>
      </c>
      <c r="S137" s="8" t="s">
        <v>110</v>
      </c>
      <c r="T137" s="19">
        <v>737.58</v>
      </c>
      <c r="U137" s="15">
        <v>2290.4360000000001</v>
      </c>
      <c r="V137" s="8" t="s">
        <v>110</v>
      </c>
      <c r="W137" s="19">
        <v>0</v>
      </c>
      <c r="X137" s="15">
        <v>1601.713</v>
      </c>
      <c r="Y137" s="15">
        <v>1478.5039999999999</v>
      </c>
      <c r="Z137" s="19">
        <v>0</v>
      </c>
      <c r="AA137" s="15">
        <v>821.90800000000002</v>
      </c>
      <c r="AB137" s="8" t="s">
        <v>110</v>
      </c>
      <c r="AC137" s="19">
        <v>4163.1400000000003</v>
      </c>
      <c r="AD137" s="15">
        <v>1856.838</v>
      </c>
      <c r="AE137">
        <v>83.995000000000005</v>
      </c>
      <c r="AF137">
        <v>38.977138398517511</v>
      </c>
      <c r="AG137">
        <v>6.060918755486199</v>
      </c>
      <c r="AH137">
        <v>5519594</v>
      </c>
      <c r="AI137">
        <v>90160.157501630878</v>
      </c>
      <c r="AJ137">
        <v>435564038441.66577</v>
      </c>
      <c r="AK137">
        <v>53.942329843530622</v>
      </c>
      <c r="AL137" s="14">
        <v>5586.96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137"/>
  <sheetViews>
    <sheetView workbookViewId="0">
      <pane xSplit="2" ySplit="1" topLeftCell="AB107" activePane="bottomRight" state="frozen"/>
      <selection pane="topRight"/>
      <selection pane="bottomLeft"/>
      <selection pane="bottomRight" sqref="A1:AR137"/>
    </sheetView>
  </sheetViews>
  <sheetFormatPr defaultRowHeight="11.4" customHeight="1" x14ac:dyDescent="0.3"/>
  <cols>
    <col min="1" max="2" width="13" customWidth="1"/>
    <col min="3" max="4" width="10" customWidth="1"/>
    <col min="5" max="6" width="17.88671875" customWidth="1"/>
    <col min="7" max="8" width="19.88671875" customWidth="1"/>
    <col min="9" max="9" width="11" customWidth="1"/>
    <col min="10" max="10" width="19.88671875" customWidth="1"/>
    <col min="11" max="12" width="10" customWidth="1"/>
    <col min="13" max="14" width="19.88671875" customWidth="1"/>
    <col min="15" max="17" width="10" customWidth="1"/>
    <col min="18" max="18" width="13" customWidth="1"/>
    <col min="19" max="19" width="17.88671875" customWidth="1"/>
    <col min="20" max="20" width="16.88671875" customWidth="1"/>
    <col min="21" max="23" width="19.88671875" customWidth="1"/>
    <col min="24" max="24" width="10" customWidth="1"/>
    <col min="25" max="26" width="19.88671875" customWidth="1"/>
    <col min="27" max="27" width="18.88671875" customWidth="1"/>
    <col min="28" max="28" width="12" customWidth="1"/>
    <col min="29" max="29" width="11" customWidth="1"/>
    <col min="30" max="31" width="10" customWidth="1"/>
    <col min="32" max="32" width="13" customWidth="1"/>
    <col min="37" max="37" width="13.21875" customWidth="1"/>
    <col min="46" max="46" width="23.5546875" bestFit="1" customWidth="1"/>
  </cols>
  <sheetData>
    <row r="1" spans="1:47" x14ac:dyDescent="0.3">
      <c r="A1" s="4" t="s">
        <v>141</v>
      </c>
      <c r="B1" s="4" t="s">
        <v>109</v>
      </c>
      <c r="C1" s="3" t="s">
        <v>177</v>
      </c>
      <c r="D1" s="3" t="s">
        <v>36</v>
      </c>
      <c r="E1" s="3" t="s">
        <v>146</v>
      </c>
      <c r="F1" s="3" t="s">
        <v>147</v>
      </c>
      <c r="G1" s="3" t="s">
        <v>148</v>
      </c>
      <c r="H1" s="3" t="s">
        <v>149</v>
      </c>
      <c r="I1" s="3" t="s">
        <v>150</v>
      </c>
      <c r="J1" s="3" t="s">
        <v>151</v>
      </c>
      <c r="K1" s="3" t="s">
        <v>152</v>
      </c>
      <c r="L1" s="3" t="s">
        <v>153</v>
      </c>
      <c r="M1" s="3" t="s">
        <v>154</v>
      </c>
      <c r="N1" s="3" t="s">
        <v>155</v>
      </c>
      <c r="O1" s="3" t="s">
        <v>47</v>
      </c>
      <c r="P1" s="3" t="s">
        <v>48</v>
      </c>
      <c r="Q1" s="3" t="s">
        <v>49</v>
      </c>
      <c r="R1" s="3" t="s">
        <v>156</v>
      </c>
      <c r="S1" s="3" t="s">
        <v>157</v>
      </c>
      <c r="T1" s="3" t="s">
        <v>158</v>
      </c>
      <c r="U1" s="3" t="s">
        <v>159</v>
      </c>
      <c r="V1" s="3" t="s">
        <v>173</v>
      </c>
      <c r="W1" s="3" t="s">
        <v>160</v>
      </c>
      <c r="X1" s="3" t="s">
        <v>55</v>
      </c>
      <c r="Y1" s="3" t="s">
        <v>161</v>
      </c>
      <c r="Z1" s="3" t="s">
        <v>162</v>
      </c>
      <c r="AA1" s="3" t="s">
        <v>163</v>
      </c>
      <c r="AB1" s="3" t="s">
        <v>164</v>
      </c>
      <c r="AC1" s="3" t="s">
        <v>60</v>
      </c>
      <c r="AD1" s="3" t="s">
        <v>61</v>
      </c>
      <c r="AE1" s="3" t="s">
        <v>62</v>
      </c>
      <c r="AF1" s="3" t="s">
        <v>165</v>
      </c>
      <c r="AG1" t="s">
        <v>166</v>
      </c>
      <c r="AH1" t="s">
        <v>142</v>
      </c>
      <c r="AI1" t="s">
        <v>143</v>
      </c>
      <c r="AJ1" t="s">
        <v>144</v>
      </c>
      <c r="AK1" t="s">
        <v>167</v>
      </c>
      <c r="AL1" t="s">
        <v>145</v>
      </c>
      <c r="AM1" t="s">
        <v>168</v>
      </c>
      <c r="AN1" t="s">
        <v>169</v>
      </c>
      <c r="AO1" s="23" t="s">
        <v>171</v>
      </c>
      <c r="AP1" s="23" t="s">
        <v>172</v>
      </c>
      <c r="AQ1" s="27" t="s">
        <v>175</v>
      </c>
      <c r="AR1" t="s">
        <v>176</v>
      </c>
    </row>
    <row r="2" spans="1:47" x14ac:dyDescent="0.3">
      <c r="A2" s="5" t="s">
        <v>65</v>
      </c>
      <c r="B2" s="5" t="s">
        <v>70</v>
      </c>
      <c r="C2" s="14">
        <f>'Gross Heat GWh'!C2*1000000</f>
        <v>25663611000</v>
      </c>
      <c r="D2" s="14">
        <v>25663611000</v>
      </c>
      <c r="E2" s="14">
        <f>'Gross Heat GWh'!D2*1000000</f>
        <v>14696111000</v>
      </c>
      <c r="F2" s="14">
        <f>'Gross Heat GWh'!E2*1000000</f>
        <v>0</v>
      </c>
      <c r="G2" s="14">
        <f>'Gross Heat GWh'!F2*1000000</f>
        <v>0</v>
      </c>
      <c r="H2" s="14">
        <f>'Gross Heat GWh'!G2*1000000</f>
        <v>0</v>
      </c>
      <c r="I2" s="14">
        <f>'Gross Heat GWh'!H2*1000000</f>
        <v>3909722000</v>
      </c>
      <c r="J2" s="14">
        <f>'Gross Heat GWh'!I2*1000000</f>
        <v>1642222000</v>
      </c>
      <c r="K2" s="14">
        <f>'Gross Heat GWh'!J2*1000000</f>
        <v>0</v>
      </c>
      <c r="L2" s="14">
        <f>'Gross Heat GWh'!K2*1000000</f>
        <v>975278000</v>
      </c>
      <c r="M2" s="14">
        <f>'Gross Heat GWh'!L2*1000000</f>
        <v>155556000</v>
      </c>
      <c r="N2" s="14">
        <f>'Gross Heat GWh'!M2*1000000</f>
        <v>3985000000</v>
      </c>
      <c r="O2" s="14" t="e">
        <f>'Gross Heat GWh'!N2*1000000</f>
        <v>#VALUE!</v>
      </c>
      <c r="P2" s="14">
        <f>'Gross Heat GWh'!O2*1000000</f>
        <v>6667000</v>
      </c>
      <c r="Q2" s="14" t="e">
        <f>'Gross Heat GWh'!P2*1000000</f>
        <v>#VALUE!</v>
      </c>
      <c r="R2" s="14">
        <f>'Gross Heat GWh'!Q2*1000000</f>
        <v>1667000</v>
      </c>
      <c r="S2" s="14" t="e">
        <f>'Gross Heat GWh'!R2*1000000</f>
        <v>#VALUE!</v>
      </c>
      <c r="T2" s="14" t="e">
        <f>'Gross Heat GWh'!S2*1000000</f>
        <v>#VALUE!</v>
      </c>
      <c r="U2" s="14">
        <f>'Gross Heat GWh'!T2*1000000</f>
        <v>0</v>
      </c>
      <c r="V2" s="25">
        <v>0</v>
      </c>
      <c r="W2" s="14">
        <f>'Gross Heat GWh'!U2*1000000</f>
        <v>2048056000</v>
      </c>
      <c r="X2" s="14" t="e">
        <f>'Gross Heat GWh'!V2*1000000</f>
        <v>#VALUE!</v>
      </c>
      <c r="Y2" s="14">
        <f>'Gross Heat GWh'!W2*1000000</f>
        <v>0</v>
      </c>
      <c r="Z2" s="14">
        <f>'Gross Heat GWh'!X2*1000000</f>
        <v>1892778000</v>
      </c>
      <c r="AA2" s="14">
        <f>'Gross Heat GWh'!Y2*1000000</f>
        <v>1430556000</v>
      </c>
      <c r="AB2" s="14">
        <f>'Gross Heat GWh'!Z2*1000000</f>
        <v>0</v>
      </c>
      <c r="AC2" s="14">
        <f>'Gross Heat GWh'!AA2*1000000</f>
        <v>0</v>
      </c>
      <c r="AD2" s="14" t="e">
        <f>'Gross Heat GWh'!AB2*1000000</f>
        <v>#VALUE!</v>
      </c>
      <c r="AE2" s="14">
        <f>'Gross Heat GWh'!AC2*1000000</f>
        <v>3976667000</v>
      </c>
      <c r="AF2" s="14">
        <f>'Gross Heat GWh'!AD2*1000000</f>
        <v>21678611000</v>
      </c>
      <c r="AG2">
        <v>84.843000000000004</v>
      </c>
      <c r="AH2">
        <v>22.636691181431438</v>
      </c>
      <c r="AI2">
        <v>14.867424999004236</v>
      </c>
      <c r="AJ2">
        <v>5140939</v>
      </c>
      <c r="AK2">
        <v>45779.707401477383</v>
      </c>
      <c r="AL2">
        <v>202073829809.27109</v>
      </c>
      <c r="AM2">
        <v>48.472499915524757</v>
      </c>
      <c r="AN2" s="15">
        <v>3084.85</v>
      </c>
      <c r="AO2" s="23">
        <v>1.86</v>
      </c>
      <c r="AP2" s="23">
        <v>28.75</v>
      </c>
      <c r="AQ2" s="26">
        <v>3976.8459441185851</v>
      </c>
      <c r="AR2">
        <v>9.5151326250000015</v>
      </c>
      <c r="AT2" s="31"/>
      <c r="AU2" s="28"/>
    </row>
    <row r="3" spans="1:47" x14ac:dyDescent="0.3">
      <c r="A3" s="5" t="s">
        <v>65</v>
      </c>
      <c r="B3" s="5" t="s">
        <v>71</v>
      </c>
      <c r="C3" s="14">
        <f>'Gross Heat GWh'!C3*1000000</f>
        <v>29153611000</v>
      </c>
      <c r="D3" s="14">
        <v>29156429503.5714</v>
      </c>
      <c r="E3" s="14">
        <f>'Gross Heat GWh'!D3*1000000</f>
        <v>16555000000</v>
      </c>
      <c r="F3" s="14">
        <f>'Gross Heat GWh'!E3*1000000</f>
        <v>0</v>
      </c>
      <c r="G3" s="14">
        <f>'Gross Heat GWh'!F3*1000000</f>
        <v>0</v>
      </c>
      <c r="H3" s="14">
        <f>'Gross Heat GWh'!G3*1000000</f>
        <v>0</v>
      </c>
      <c r="I3" s="14">
        <f>'Gross Heat GWh'!H3*1000000</f>
        <v>4835833000</v>
      </c>
      <c r="J3" s="14">
        <f>'Gross Heat GWh'!I3*1000000</f>
        <v>1801389000</v>
      </c>
      <c r="K3" s="14">
        <f>'Gross Heat GWh'!J3*1000000</f>
        <v>0</v>
      </c>
      <c r="L3" s="14">
        <f>'Gross Heat GWh'!K3*1000000</f>
        <v>1355556000</v>
      </c>
      <c r="M3" s="14">
        <f>'Gross Heat GWh'!L3*1000000</f>
        <v>160833000</v>
      </c>
      <c r="N3" s="14">
        <f>'Gross Heat GWh'!M3*1000000</f>
        <v>4427778000</v>
      </c>
      <c r="O3" s="14" t="e">
        <f>'Gross Heat GWh'!N3*1000000</f>
        <v>#VALUE!</v>
      </c>
      <c r="P3" s="14">
        <f>'Gross Heat GWh'!O3*1000000</f>
        <v>6389000</v>
      </c>
      <c r="Q3" s="14" t="e">
        <f>'Gross Heat GWh'!P3*1000000</f>
        <v>#VALUE!</v>
      </c>
      <c r="R3" s="14">
        <f>'Gross Heat GWh'!Q3*1000000</f>
        <v>1667000</v>
      </c>
      <c r="S3" s="14" t="e">
        <f>'Gross Heat GWh'!R3*1000000</f>
        <v>#VALUE!</v>
      </c>
      <c r="T3" s="14" t="e">
        <f>'Gross Heat GWh'!S3*1000000</f>
        <v>#VALUE!</v>
      </c>
      <c r="U3" s="14">
        <f>'Gross Heat GWh'!T3*1000000</f>
        <v>0</v>
      </c>
      <c r="V3" s="24">
        <v>2818503.57142857</v>
      </c>
      <c r="W3" s="14">
        <f>'Gross Heat GWh'!U3*1000000</f>
        <v>2336111000</v>
      </c>
      <c r="X3" s="14" t="e">
        <f>'Gross Heat GWh'!V3*1000000</f>
        <v>#VALUE!</v>
      </c>
      <c r="Y3" s="14">
        <f>'Gross Heat GWh'!W3*1000000</f>
        <v>0</v>
      </c>
      <c r="Z3" s="14">
        <f>'Gross Heat GWh'!X3*1000000</f>
        <v>2028889000</v>
      </c>
      <c r="AA3" s="14">
        <f>'Gross Heat GWh'!Y3*1000000</f>
        <v>1533611000</v>
      </c>
      <c r="AB3" s="14">
        <f>'Gross Heat GWh'!Z3*1000000</f>
        <v>0</v>
      </c>
      <c r="AC3" s="14">
        <f>'Gross Heat GWh'!AA3*1000000</f>
        <v>0</v>
      </c>
      <c r="AD3" s="14" t="e">
        <f>'Gross Heat GWh'!AB3*1000000</f>
        <v>#VALUE!</v>
      </c>
      <c r="AE3" s="14">
        <f>'Gross Heat GWh'!AC3*1000000</f>
        <v>4419722000</v>
      </c>
      <c r="AF3" s="14">
        <f>'Gross Heat GWh'!AD3*1000000</f>
        <v>24725833000</v>
      </c>
      <c r="AG3">
        <v>84.870999999999995</v>
      </c>
      <c r="AH3">
        <v>22.368680510246016</v>
      </c>
      <c r="AI3">
        <v>14.613382010384427</v>
      </c>
      <c r="AJ3">
        <v>5154298</v>
      </c>
      <c r="AK3">
        <v>46326.875140096388</v>
      </c>
      <c r="AL3">
        <v>205020430066.54312</v>
      </c>
      <c r="AM3">
        <v>48.242092847546999</v>
      </c>
      <c r="AN3" s="14">
        <v>3502.41</v>
      </c>
      <c r="AO3" s="23">
        <v>2.11</v>
      </c>
      <c r="AP3" s="23">
        <v>28.97</v>
      </c>
      <c r="AQ3" s="26">
        <v>4510.3135431827841</v>
      </c>
      <c r="AR3">
        <v>8.3338751208333317</v>
      </c>
      <c r="AT3" s="31"/>
      <c r="AU3" s="28"/>
    </row>
    <row r="4" spans="1:47" x14ac:dyDescent="0.3">
      <c r="A4" s="5" t="s">
        <v>65</v>
      </c>
      <c r="B4" s="5" t="s">
        <v>72</v>
      </c>
      <c r="C4" s="14">
        <f>'Gross Heat GWh'!C4*1000000</f>
        <v>29118333000</v>
      </c>
      <c r="D4" s="14">
        <v>29125097408.5714</v>
      </c>
      <c r="E4" s="14">
        <f>'Gross Heat GWh'!D4*1000000</f>
        <v>16192500000</v>
      </c>
      <c r="F4" s="14">
        <f>'Gross Heat GWh'!E4*1000000</f>
        <v>0</v>
      </c>
      <c r="G4" s="14">
        <f>'Gross Heat GWh'!F4*1000000</f>
        <v>0</v>
      </c>
      <c r="H4" s="14">
        <f>'Gross Heat GWh'!G4*1000000</f>
        <v>0</v>
      </c>
      <c r="I4" s="14">
        <f>'Gross Heat GWh'!H4*1000000</f>
        <v>4845278000</v>
      </c>
      <c r="J4" s="14">
        <f>'Gross Heat GWh'!I4*1000000</f>
        <v>1550000000</v>
      </c>
      <c r="K4" s="14">
        <f>'Gross Heat GWh'!J4*1000000</f>
        <v>0</v>
      </c>
      <c r="L4" s="14">
        <f>'Gross Heat GWh'!K4*1000000</f>
        <v>1049444000</v>
      </c>
      <c r="M4" s="14">
        <f>'Gross Heat GWh'!L4*1000000</f>
        <v>169444000</v>
      </c>
      <c r="N4" s="14">
        <f>'Gross Heat GWh'!M4*1000000</f>
        <v>4831389000</v>
      </c>
      <c r="O4" s="14" t="e">
        <f>'Gross Heat GWh'!N4*1000000</f>
        <v>#VALUE!</v>
      </c>
      <c r="P4" s="14">
        <f>'Gross Heat GWh'!O4*1000000</f>
        <v>6389000</v>
      </c>
      <c r="Q4" s="14" t="e">
        <f>'Gross Heat GWh'!P4*1000000</f>
        <v>#VALUE!</v>
      </c>
      <c r="R4" s="14">
        <f>'Gross Heat GWh'!Q4*1000000</f>
        <v>1667000</v>
      </c>
      <c r="S4" s="14" t="e">
        <f>'Gross Heat GWh'!R4*1000000</f>
        <v>#VALUE!</v>
      </c>
      <c r="T4" s="14" t="e">
        <f>'Gross Heat GWh'!S4*1000000</f>
        <v>#VALUE!</v>
      </c>
      <c r="U4" s="14">
        <f>'Gross Heat GWh'!T4*1000000</f>
        <v>0</v>
      </c>
      <c r="V4" s="24">
        <v>6764408.57142857</v>
      </c>
      <c r="W4" s="14">
        <f>'Gross Heat GWh'!U4*1000000</f>
        <v>2750556000</v>
      </c>
      <c r="X4" s="14" t="e">
        <f>'Gross Heat GWh'!V4*1000000</f>
        <v>#VALUE!</v>
      </c>
      <c r="Y4" s="14">
        <f>'Gross Heat GWh'!W4*1000000</f>
        <v>0</v>
      </c>
      <c r="Z4" s="14">
        <f>'Gross Heat GWh'!X4*1000000</f>
        <v>2016389000</v>
      </c>
      <c r="AA4" s="14">
        <f>'Gross Heat GWh'!Y4*1000000</f>
        <v>1699167000</v>
      </c>
      <c r="AB4" s="14">
        <f>'Gross Heat GWh'!Z4*1000000</f>
        <v>0</v>
      </c>
      <c r="AC4" s="14">
        <f>'Gross Heat GWh'!AA4*1000000</f>
        <v>0</v>
      </c>
      <c r="AD4" s="14" t="e">
        <f>'Gross Heat GWh'!AB4*1000000</f>
        <v>#VALUE!</v>
      </c>
      <c r="AE4" s="14">
        <f>'Gross Heat GWh'!AC4*1000000</f>
        <v>4823333000</v>
      </c>
      <c r="AF4" s="14">
        <f>'Gross Heat GWh'!AD4*1000000</f>
        <v>24286944000</v>
      </c>
      <c r="AG4">
        <v>84.897999999999996</v>
      </c>
      <c r="AH4">
        <v>22.454576190234743</v>
      </c>
      <c r="AI4">
        <v>14.738597383400299</v>
      </c>
      <c r="AJ4">
        <v>5171370</v>
      </c>
      <c r="AK4">
        <v>47107.95003442459</v>
      </c>
      <c r="AL4">
        <v>209167606402.31055</v>
      </c>
      <c r="AM4">
        <v>48.222404258502472</v>
      </c>
      <c r="AN4" s="15">
        <v>3148.59</v>
      </c>
      <c r="AO4" s="23">
        <v>1.77</v>
      </c>
      <c r="AP4" s="23">
        <v>26.63</v>
      </c>
      <c r="AQ4" s="26">
        <v>4496.444417909448</v>
      </c>
      <c r="AR4">
        <v>9.1153818833333329</v>
      </c>
      <c r="AT4" s="31"/>
      <c r="AU4" s="28"/>
    </row>
    <row r="5" spans="1:47" x14ac:dyDescent="0.3">
      <c r="A5" s="5" t="s">
        <v>65</v>
      </c>
      <c r="B5" s="5" t="s">
        <v>73</v>
      </c>
      <c r="C5" s="14">
        <f>'Gross Heat GWh'!C5*1000000</f>
        <v>30926667000</v>
      </c>
      <c r="D5" s="14">
        <v>30938504715</v>
      </c>
      <c r="E5" s="14">
        <f>'Gross Heat GWh'!D5*1000000</f>
        <v>17259444000</v>
      </c>
      <c r="F5" s="14">
        <f>'Gross Heat GWh'!E5*1000000</f>
        <v>0</v>
      </c>
      <c r="G5" s="14">
        <f>'Gross Heat GWh'!F5*1000000</f>
        <v>0</v>
      </c>
      <c r="H5" s="14">
        <f>'Gross Heat GWh'!G5*1000000</f>
        <v>0</v>
      </c>
      <c r="I5" s="14">
        <f>'Gross Heat GWh'!H5*1000000</f>
        <v>5375556000</v>
      </c>
      <c r="J5" s="14">
        <f>'Gross Heat GWh'!I5*1000000</f>
        <v>1550833000</v>
      </c>
      <c r="K5" s="14">
        <f>'Gross Heat GWh'!J5*1000000</f>
        <v>0</v>
      </c>
      <c r="L5" s="14">
        <f>'Gross Heat GWh'!K5*1000000</f>
        <v>925556000</v>
      </c>
      <c r="M5" s="14">
        <f>'Gross Heat GWh'!L5*1000000</f>
        <v>174444000</v>
      </c>
      <c r="N5" s="14">
        <f>'Gross Heat GWh'!M5*1000000</f>
        <v>4904444000</v>
      </c>
      <c r="O5" s="14" t="e">
        <f>'Gross Heat GWh'!N5*1000000</f>
        <v>#VALUE!</v>
      </c>
      <c r="P5" s="14">
        <f>'Gross Heat GWh'!O5*1000000</f>
        <v>6389000</v>
      </c>
      <c r="Q5" s="14" t="e">
        <f>'Gross Heat GWh'!P5*1000000</f>
        <v>#VALUE!</v>
      </c>
      <c r="R5" s="14">
        <f>'Gross Heat GWh'!Q5*1000000</f>
        <v>1667000</v>
      </c>
      <c r="S5" s="14" t="e">
        <f>'Gross Heat GWh'!R5*1000000</f>
        <v>#VALUE!</v>
      </c>
      <c r="T5" s="14" t="e">
        <f>'Gross Heat GWh'!S5*1000000</f>
        <v>#VALUE!</v>
      </c>
      <c r="U5" s="14">
        <f>'Gross Heat GWh'!T5*1000000</f>
        <v>0</v>
      </c>
      <c r="V5" s="24">
        <v>11837715</v>
      </c>
      <c r="W5" s="14">
        <f>'Gross Heat GWh'!U5*1000000</f>
        <v>2667222000</v>
      </c>
      <c r="X5" s="14" t="e">
        <f>'Gross Heat GWh'!V5*1000000</f>
        <v>#VALUE!</v>
      </c>
      <c r="Y5" s="14">
        <f>'Gross Heat GWh'!W5*1000000</f>
        <v>0</v>
      </c>
      <c r="Z5" s="14">
        <f>'Gross Heat GWh'!X5*1000000</f>
        <v>2149167000</v>
      </c>
      <c r="AA5" s="14">
        <f>'Gross Heat GWh'!Y5*1000000</f>
        <v>1836389000</v>
      </c>
      <c r="AB5" s="14">
        <f>'Gross Heat GWh'!Z5*1000000</f>
        <v>0</v>
      </c>
      <c r="AC5" s="14">
        <f>'Gross Heat GWh'!AA5*1000000</f>
        <v>0</v>
      </c>
      <c r="AD5" s="14" t="e">
        <f>'Gross Heat GWh'!AB5*1000000</f>
        <v>#VALUE!</v>
      </c>
      <c r="AE5" s="14">
        <f>'Gross Heat GWh'!AC5*1000000</f>
        <v>4896389000</v>
      </c>
      <c r="AF5" s="14">
        <f>'Gross Heat GWh'!AD5*1000000</f>
        <v>26022222000</v>
      </c>
      <c r="AG5">
        <v>84.924999999999997</v>
      </c>
      <c r="AH5">
        <v>21.636624112945448</v>
      </c>
      <c r="AI5">
        <v>14.324069572176429</v>
      </c>
      <c r="AJ5">
        <v>5188628</v>
      </c>
      <c r="AK5">
        <v>46914.218596017286</v>
      </c>
      <c r="AL5">
        <v>209002572309.56195</v>
      </c>
      <c r="AM5">
        <v>48.226948328534917</v>
      </c>
      <c r="AN5" s="14">
        <v>3572.27</v>
      </c>
      <c r="AO5" s="23">
        <v>1.87</v>
      </c>
      <c r="AP5" s="23">
        <v>23.57</v>
      </c>
      <c r="AQ5" s="26">
        <v>4758.001523288568</v>
      </c>
      <c r="AR5">
        <v>7.837957366666668</v>
      </c>
      <c r="AT5" s="31"/>
      <c r="AU5" s="28"/>
    </row>
    <row r="6" spans="1:47" x14ac:dyDescent="0.3">
      <c r="A6" s="5" t="s">
        <v>65</v>
      </c>
      <c r="B6" s="5" t="s">
        <v>74</v>
      </c>
      <c r="C6" s="14">
        <f>'Gross Heat GWh'!C6*1000000</f>
        <v>31484167000</v>
      </c>
      <c r="D6" s="14">
        <v>31488872422.857101</v>
      </c>
      <c r="E6" s="14">
        <f>'Gross Heat GWh'!D6*1000000</f>
        <v>15184167000</v>
      </c>
      <c r="F6" s="14">
        <f>'Gross Heat GWh'!E6*1000000</f>
        <v>0</v>
      </c>
      <c r="G6" s="14">
        <f>'Gross Heat GWh'!F6*1000000</f>
        <v>0</v>
      </c>
      <c r="H6" s="14">
        <f>'Gross Heat GWh'!G6*1000000</f>
        <v>0</v>
      </c>
      <c r="I6" s="14">
        <f>'Gross Heat GWh'!H6*1000000</f>
        <v>7047222000</v>
      </c>
      <c r="J6" s="14">
        <f>'Gross Heat GWh'!I6*1000000</f>
        <v>2061389000.0000002</v>
      </c>
      <c r="K6" s="14">
        <f>'Gross Heat GWh'!J6*1000000</f>
        <v>0</v>
      </c>
      <c r="L6" s="14">
        <f>'Gross Heat GWh'!K6*1000000</f>
        <v>1211667000</v>
      </c>
      <c r="M6" s="14">
        <f>'Gross Heat GWh'!L6*1000000</f>
        <v>163333000</v>
      </c>
      <c r="N6" s="14">
        <f>'Gross Heat GWh'!M6*1000000</f>
        <v>4708611000</v>
      </c>
      <c r="O6" s="14" t="e">
        <f>'Gross Heat GWh'!N6*1000000</f>
        <v>#VALUE!</v>
      </c>
      <c r="P6" s="14">
        <f>'Gross Heat GWh'!O6*1000000</f>
        <v>5833000</v>
      </c>
      <c r="Q6" s="14" t="e">
        <f>'Gross Heat GWh'!P6*1000000</f>
        <v>#VALUE!</v>
      </c>
      <c r="R6" s="14">
        <f>'Gross Heat GWh'!Q6*1000000</f>
        <v>1667000</v>
      </c>
      <c r="S6" s="14" t="e">
        <f>'Gross Heat GWh'!R6*1000000</f>
        <v>#VALUE!</v>
      </c>
      <c r="T6" s="14" t="e">
        <f>'Gross Heat GWh'!S6*1000000</f>
        <v>#VALUE!</v>
      </c>
      <c r="U6" s="14">
        <f>'Gross Heat GWh'!T6*1000000</f>
        <v>13333000</v>
      </c>
      <c r="V6" s="24">
        <v>18038422.857142899</v>
      </c>
      <c r="W6" s="14">
        <f>'Gross Heat GWh'!U6*1000000</f>
        <v>2463333000</v>
      </c>
      <c r="X6" s="14" t="e">
        <f>'Gross Heat GWh'!V6*1000000</f>
        <v>#VALUE!</v>
      </c>
      <c r="Y6" s="14">
        <f>'Gross Heat GWh'!W6*1000000</f>
        <v>0</v>
      </c>
      <c r="Z6" s="14">
        <f>'Gross Heat GWh'!X6*1000000</f>
        <v>2065556000</v>
      </c>
      <c r="AA6" s="14">
        <f>'Gross Heat GWh'!Y6*1000000</f>
        <v>1690000000</v>
      </c>
      <c r="AB6" s="14">
        <f>'Gross Heat GWh'!Z6*1000000</f>
        <v>0</v>
      </c>
      <c r="AC6" s="14">
        <f>'Gross Heat GWh'!AA6*1000000</f>
        <v>0</v>
      </c>
      <c r="AD6" s="14" t="e">
        <f>'Gross Heat GWh'!AB6*1000000</f>
        <v>#VALUE!</v>
      </c>
      <c r="AE6" s="14">
        <f>'Gross Heat GWh'!AC6*1000000</f>
        <v>4687778000</v>
      </c>
      <c r="AF6" s="14">
        <f>'Gross Heat GWh'!AD6*1000000</f>
        <v>25982778000</v>
      </c>
      <c r="AG6">
        <v>84.951999999999998</v>
      </c>
      <c r="AH6">
        <v>21.615198740012843</v>
      </c>
      <c r="AI6">
        <v>14.434348453123636</v>
      </c>
      <c r="AJ6">
        <v>5206180</v>
      </c>
      <c r="AK6">
        <v>49231.643973979146</v>
      </c>
      <c r="AL6">
        <v>220068623440.60223</v>
      </c>
      <c r="AM6">
        <v>48.274608927210977</v>
      </c>
      <c r="AN6" s="15">
        <v>3421.25</v>
      </c>
      <c r="AO6" s="23">
        <v>1.74</v>
      </c>
      <c r="AP6" s="23">
        <v>26.54</v>
      </c>
      <c r="AQ6" s="26">
        <v>4759.5143592166614</v>
      </c>
      <c r="AR6">
        <v>8.8293913633333343</v>
      </c>
      <c r="AT6" s="31"/>
      <c r="AU6" s="28"/>
    </row>
    <row r="7" spans="1:47" x14ac:dyDescent="0.3">
      <c r="A7" s="5" t="s">
        <v>65</v>
      </c>
      <c r="B7" s="5" t="s">
        <v>75</v>
      </c>
      <c r="C7" s="14">
        <f>'Gross Heat GWh'!C7*1000000</f>
        <v>33093610999.999996</v>
      </c>
      <c r="D7" s="14">
        <v>33100921532.142899</v>
      </c>
      <c r="E7" s="14">
        <f>'Gross Heat GWh'!D7*1000000</f>
        <v>15388889000</v>
      </c>
      <c r="F7" s="14">
        <f>'Gross Heat GWh'!E7*1000000</f>
        <v>0</v>
      </c>
      <c r="G7" s="14">
        <f>'Gross Heat GWh'!F7*1000000</f>
        <v>0</v>
      </c>
      <c r="H7" s="14">
        <f>'Gross Heat GWh'!G7*1000000</f>
        <v>0</v>
      </c>
      <c r="I7" s="14">
        <f>'Gross Heat GWh'!H7*1000000</f>
        <v>8083889000</v>
      </c>
      <c r="J7" s="14">
        <f>'Gross Heat GWh'!I7*1000000</f>
        <v>1760833000</v>
      </c>
      <c r="K7" s="14">
        <f>'Gross Heat GWh'!J7*1000000</f>
        <v>0</v>
      </c>
      <c r="L7" s="14">
        <f>'Gross Heat GWh'!K7*1000000</f>
        <v>1148611000</v>
      </c>
      <c r="M7" s="14">
        <f>'Gross Heat GWh'!L7*1000000</f>
        <v>158333000</v>
      </c>
      <c r="N7" s="14">
        <f>'Gross Heat GWh'!M7*1000000</f>
        <v>5211389000</v>
      </c>
      <c r="O7" s="14" t="e">
        <f>'Gross Heat GWh'!N7*1000000</f>
        <v>#VALUE!</v>
      </c>
      <c r="P7" s="14">
        <f>'Gross Heat GWh'!O7*1000000</f>
        <v>6389000</v>
      </c>
      <c r="Q7" s="14" t="e">
        <f>'Gross Heat GWh'!P7*1000000</f>
        <v>#VALUE!</v>
      </c>
      <c r="R7" s="14">
        <f>'Gross Heat GWh'!Q7*1000000</f>
        <v>1667000</v>
      </c>
      <c r="S7" s="14" t="e">
        <f>'Gross Heat GWh'!R7*1000000</f>
        <v>#VALUE!</v>
      </c>
      <c r="T7" s="14" t="e">
        <f>'Gross Heat GWh'!S7*1000000</f>
        <v>#VALUE!</v>
      </c>
      <c r="U7" s="14">
        <f>'Gross Heat GWh'!T7*1000000</f>
        <v>18056000</v>
      </c>
      <c r="V7" s="24">
        <v>25366532.142857101</v>
      </c>
      <c r="W7" s="14">
        <f>'Gross Heat GWh'!U7*1000000</f>
        <v>2692500000</v>
      </c>
      <c r="X7" s="14" t="e">
        <f>'Gross Heat GWh'!V7*1000000</f>
        <v>#VALUE!</v>
      </c>
      <c r="Y7" s="14">
        <f>'Gross Heat GWh'!W7*1000000</f>
        <v>0</v>
      </c>
      <c r="Z7" s="14">
        <f>'Gross Heat GWh'!X7*1000000</f>
        <v>2300833000</v>
      </c>
      <c r="AA7" s="14">
        <f>'Gross Heat GWh'!Y7*1000000</f>
        <v>1882500000</v>
      </c>
      <c r="AB7" s="14">
        <f>'Gross Heat GWh'!Z7*1000000</f>
        <v>0</v>
      </c>
      <c r="AC7" s="14">
        <f>'Gross Heat GWh'!AA7*1000000</f>
        <v>0</v>
      </c>
      <c r="AD7" s="14" t="e">
        <f>'Gross Heat GWh'!AB7*1000000</f>
        <v>#VALUE!</v>
      </c>
      <c r="AE7" s="14">
        <f>'Gross Heat GWh'!AC7*1000000</f>
        <v>5185278000</v>
      </c>
      <c r="AF7" s="14">
        <f>'Gross Heat GWh'!AD7*1000000</f>
        <v>27116111000</v>
      </c>
      <c r="AG7">
        <v>84.978999999999999</v>
      </c>
      <c r="AH7">
        <v>22.111493224190809</v>
      </c>
      <c r="AI7">
        <v>14.72973294109639</v>
      </c>
      <c r="AJ7">
        <v>5233373</v>
      </c>
      <c r="AK7">
        <v>50463.728984181267</v>
      </c>
      <c r="AL7">
        <v>226754355589.9776</v>
      </c>
      <c r="AM7">
        <v>48.424523440356062</v>
      </c>
      <c r="AN7" s="14">
        <v>3549.28</v>
      </c>
      <c r="AO7" s="23">
        <v>1.99</v>
      </c>
      <c r="AP7" s="23">
        <v>32.43</v>
      </c>
      <c r="AQ7" s="26">
        <v>4980.6417528852135</v>
      </c>
      <c r="AR7">
        <v>8.5000282533333333</v>
      </c>
      <c r="AT7" s="31"/>
      <c r="AU7" s="28"/>
    </row>
    <row r="8" spans="1:47" x14ac:dyDescent="0.3">
      <c r="A8" s="5" t="s">
        <v>65</v>
      </c>
      <c r="B8" s="5" t="s">
        <v>76</v>
      </c>
      <c r="C8" s="14">
        <f>'Gross Heat GWh'!C8*1000000</f>
        <v>36571667000</v>
      </c>
      <c r="D8" s="14">
        <v>36586322042.857101</v>
      </c>
      <c r="E8" s="14">
        <f>'Gross Heat GWh'!D8*1000000</f>
        <v>16221944000</v>
      </c>
      <c r="F8" s="14">
        <f>'Gross Heat GWh'!E8*1000000</f>
        <v>0</v>
      </c>
      <c r="G8" s="14">
        <f>'Gross Heat GWh'!F8*1000000</f>
        <v>0</v>
      </c>
      <c r="H8" s="14">
        <f>'Gross Heat GWh'!G8*1000000</f>
        <v>0</v>
      </c>
      <c r="I8" s="14">
        <f>'Gross Heat GWh'!H8*1000000</f>
        <v>9506111000</v>
      </c>
      <c r="J8" s="14">
        <f>'Gross Heat GWh'!I8*1000000</f>
        <v>2400833000</v>
      </c>
      <c r="K8" s="14">
        <f>'Gross Heat GWh'!J8*1000000</f>
        <v>0</v>
      </c>
      <c r="L8" s="14">
        <f>'Gross Heat GWh'!K8*1000000</f>
        <v>1494722000</v>
      </c>
      <c r="M8" s="14">
        <f>'Gross Heat GWh'!L8*1000000</f>
        <v>196389000</v>
      </c>
      <c r="N8" s="14">
        <f>'Gross Heat GWh'!M8*1000000</f>
        <v>5579722000</v>
      </c>
      <c r="O8" s="14" t="e">
        <f>'Gross Heat GWh'!N8*1000000</f>
        <v>#VALUE!</v>
      </c>
      <c r="P8" s="14">
        <f>'Gross Heat GWh'!O8*1000000</f>
        <v>4444000</v>
      </c>
      <c r="Q8" s="14" t="e">
        <f>'Gross Heat GWh'!P8*1000000</f>
        <v>#VALUE!</v>
      </c>
      <c r="R8" s="14">
        <f>'Gross Heat GWh'!Q8*1000000</f>
        <v>1667000</v>
      </c>
      <c r="S8" s="14" t="e">
        <f>'Gross Heat GWh'!R8*1000000</f>
        <v>#VALUE!</v>
      </c>
      <c r="T8" s="14" t="e">
        <f>'Gross Heat GWh'!S8*1000000</f>
        <v>#VALUE!</v>
      </c>
      <c r="U8" s="14">
        <f>'Gross Heat GWh'!T8*1000000</f>
        <v>19167000</v>
      </c>
      <c r="V8" s="24">
        <v>33822042.857142903</v>
      </c>
      <c r="W8" s="14">
        <f>'Gross Heat GWh'!U8*1000000</f>
        <v>2934444000</v>
      </c>
      <c r="X8" s="14" t="e">
        <f>'Gross Heat GWh'!V8*1000000</f>
        <v>#VALUE!</v>
      </c>
      <c r="Y8" s="14">
        <f>'Gross Heat GWh'!W8*1000000</f>
        <v>0</v>
      </c>
      <c r="Z8" s="14">
        <f>'Gross Heat GWh'!X8*1000000</f>
        <v>2463889000</v>
      </c>
      <c r="AA8" s="14">
        <f>'Gross Heat GWh'!Y8*1000000</f>
        <v>2015833000</v>
      </c>
      <c r="AB8" s="14">
        <f>'Gross Heat GWh'!Z8*1000000</f>
        <v>0</v>
      </c>
      <c r="AC8" s="14">
        <f>'Gross Heat GWh'!AA8*1000000</f>
        <v>0</v>
      </c>
      <c r="AD8" s="14" t="e">
        <f>'Gross Heat GWh'!AB8*1000000</f>
        <v>#VALUE!</v>
      </c>
      <c r="AE8" s="14">
        <f>'Gross Heat GWh'!AC8*1000000</f>
        <v>5554444000</v>
      </c>
      <c r="AF8" s="14">
        <f>'Gross Heat GWh'!AD8*1000000</f>
        <v>30144722000</v>
      </c>
      <c r="AG8">
        <v>85.006</v>
      </c>
      <c r="AH8">
        <v>22.305822784828756</v>
      </c>
      <c r="AI8">
        <v>14.187950794032</v>
      </c>
      <c r="AJ8">
        <v>5263074</v>
      </c>
      <c r="AK8">
        <v>51632.005253268057</v>
      </c>
      <c r="AL8">
        <v>233320596340.2955</v>
      </c>
      <c r="AM8">
        <v>48.65503428648578</v>
      </c>
      <c r="AN8" s="15">
        <v>4035.52</v>
      </c>
      <c r="AO8" s="23">
        <v>2.12</v>
      </c>
      <c r="AP8" s="23">
        <v>30.7</v>
      </c>
      <c r="AQ8" s="26">
        <v>5474.8318135413156</v>
      </c>
      <c r="AR8">
        <v>7.0279609178333331</v>
      </c>
      <c r="AT8" s="31"/>
      <c r="AU8" s="28"/>
    </row>
    <row r="9" spans="1:47" x14ac:dyDescent="0.3">
      <c r="A9" s="5" t="s">
        <v>65</v>
      </c>
      <c r="B9" s="5" t="s">
        <v>77</v>
      </c>
      <c r="C9" s="14">
        <f>'Gross Heat GWh'!C9*1000000</f>
        <v>34440833000</v>
      </c>
      <c r="D9" s="14">
        <v>34470626955</v>
      </c>
      <c r="E9" s="14">
        <f>'Gross Heat GWh'!D9*1000000</f>
        <v>14718889000</v>
      </c>
      <c r="F9" s="14">
        <f>'Gross Heat GWh'!E9*1000000</f>
        <v>0</v>
      </c>
      <c r="G9" s="14">
        <f>'Gross Heat GWh'!F9*1000000</f>
        <v>0</v>
      </c>
      <c r="H9" s="14">
        <f>'Gross Heat GWh'!G9*1000000</f>
        <v>0</v>
      </c>
      <c r="I9" s="14">
        <f>'Gross Heat GWh'!H9*1000000</f>
        <v>9343889000</v>
      </c>
      <c r="J9" s="14">
        <f>'Gross Heat GWh'!I9*1000000</f>
        <v>1714722000</v>
      </c>
      <c r="K9" s="14">
        <f>'Gross Heat GWh'!J9*1000000</f>
        <v>0</v>
      </c>
      <c r="L9" s="14">
        <f>'Gross Heat GWh'!K9*1000000</f>
        <v>959444000</v>
      </c>
      <c r="M9" s="14">
        <f>'Gross Heat GWh'!L9*1000000</f>
        <v>190278000</v>
      </c>
      <c r="N9" s="14">
        <f>'Gross Heat GWh'!M9*1000000</f>
        <v>5711389000</v>
      </c>
      <c r="O9" s="14" t="e">
        <f>'Gross Heat GWh'!N9*1000000</f>
        <v>#VALUE!</v>
      </c>
      <c r="P9" s="14">
        <f>'Gross Heat GWh'!O9*1000000</f>
        <v>6944000</v>
      </c>
      <c r="Q9" s="14" t="e">
        <f>'Gross Heat GWh'!P9*1000000</f>
        <v>#VALUE!</v>
      </c>
      <c r="R9" s="14">
        <f>'Gross Heat GWh'!Q9*1000000</f>
        <v>5278000</v>
      </c>
      <c r="S9" s="14" t="e">
        <f>'Gross Heat GWh'!R9*1000000</f>
        <v>#VALUE!</v>
      </c>
      <c r="T9" s="14" t="e">
        <f>'Gross Heat GWh'!S9*1000000</f>
        <v>#VALUE!</v>
      </c>
      <c r="U9" s="14">
        <f>'Gross Heat GWh'!T9*1000000</f>
        <v>13611000</v>
      </c>
      <c r="V9" s="24">
        <v>43404955</v>
      </c>
      <c r="W9" s="14">
        <f>'Gross Heat GWh'!U9*1000000</f>
        <v>2868889000</v>
      </c>
      <c r="X9" s="14" t="e">
        <f>'Gross Heat GWh'!V9*1000000</f>
        <v>#VALUE!</v>
      </c>
      <c r="Y9" s="14">
        <f>'Gross Heat GWh'!W9*1000000</f>
        <v>0</v>
      </c>
      <c r="Z9" s="14">
        <f>'Gross Heat GWh'!X9*1000000</f>
        <v>2619722000</v>
      </c>
      <c r="AA9" s="14">
        <f>'Gross Heat GWh'!Y9*1000000</f>
        <v>2143333000</v>
      </c>
      <c r="AB9" s="14">
        <f>'Gross Heat GWh'!Z9*1000000</f>
        <v>0</v>
      </c>
      <c r="AC9" s="14">
        <f>'Gross Heat GWh'!AA9*1000000</f>
        <v>0</v>
      </c>
      <c r="AD9" s="14" t="e">
        <f>'Gross Heat GWh'!AB9*1000000</f>
        <v>#VALUE!</v>
      </c>
      <c r="AE9" s="14">
        <f>'Gross Heat GWh'!AC9*1000000</f>
        <v>5685556000</v>
      </c>
      <c r="AF9" s="14">
        <f>'Gross Heat GWh'!AD9*1000000</f>
        <v>27920833000</v>
      </c>
      <c r="AG9">
        <v>85.033000000000001</v>
      </c>
      <c r="AH9">
        <v>22.482927488387677</v>
      </c>
      <c r="AI9">
        <v>14.642932805767241</v>
      </c>
      <c r="AJ9">
        <v>5284991</v>
      </c>
      <c r="AK9">
        <v>53047.052110396704</v>
      </c>
      <c r="AL9">
        <v>240713316133.71405</v>
      </c>
      <c r="AM9">
        <v>48.952161331953072</v>
      </c>
      <c r="AN9" s="14">
        <v>3490.29</v>
      </c>
      <c r="AO9" s="23">
        <v>2.08</v>
      </c>
      <c r="AP9" s="23">
        <v>29.59</v>
      </c>
      <c r="AQ9" s="26">
        <v>5138.766171871318</v>
      </c>
      <c r="AR9">
        <v>8.6680213691666683</v>
      </c>
      <c r="AT9" s="31"/>
      <c r="AU9" s="28"/>
    </row>
    <row r="10" spans="1:47" x14ac:dyDescent="0.3">
      <c r="A10" s="5" t="s">
        <v>65</v>
      </c>
      <c r="B10" s="5" t="s">
        <v>78</v>
      </c>
      <c r="C10" s="14">
        <f>'Gross Heat GWh'!C10*1000000</f>
        <v>35247222000</v>
      </c>
      <c r="D10" s="14">
        <v>35290504268.571404</v>
      </c>
      <c r="E10" s="14">
        <f>'Gross Heat GWh'!D10*1000000</f>
        <v>14079167000</v>
      </c>
      <c r="F10" s="14">
        <f>'Gross Heat GWh'!E10*1000000</f>
        <v>0</v>
      </c>
      <c r="G10" s="14">
        <f>'Gross Heat GWh'!F10*1000000</f>
        <v>0</v>
      </c>
      <c r="H10" s="14">
        <f>'Gross Heat GWh'!G10*1000000</f>
        <v>0</v>
      </c>
      <c r="I10" s="14">
        <f>'Gross Heat GWh'!H10*1000000</f>
        <v>10273889000</v>
      </c>
      <c r="J10" s="14">
        <f>'Gross Heat GWh'!I10*1000000</f>
        <v>1985278000</v>
      </c>
      <c r="K10" s="14">
        <f>'Gross Heat GWh'!J10*1000000</f>
        <v>0</v>
      </c>
      <c r="L10" s="14">
        <f>'Gross Heat GWh'!K10*1000000</f>
        <v>1175000000</v>
      </c>
      <c r="M10" s="14">
        <f>'Gross Heat GWh'!L10*1000000</f>
        <v>201667000</v>
      </c>
      <c r="N10" s="14">
        <f>'Gross Heat GWh'!M10*1000000</f>
        <v>5854722000</v>
      </c>
      <c r="O10" s="14" t="e">
        <f>'Gross Heat GWh'!N10*1000000</f>
        <v>#VALUE!</v>
      </c>
      <c r="P10" s="14">
        <f>'Gross Heat GWh'!O10*1000000</f>
        <v>7500000</v>
      </c>
      <c r="Q10" s="14" t="e">
        <f>'Gross Heat GWh'!P10*1000000</f>
        <v>#VALUE!</v>
      </c>
      <c r="R10" s="14">
        <f>'Gross Heat GWh'!Q10*1000000</f>
        <v>4444000</v>
      </c>
      <c r="S10" s="14" t="e">
        <f>'Gross Heat GWh'!R10*1000000</f>
        <v>#VALUE!</v>
      </c>
      <c r="T10" s="14" t="e">
        <f>'Gross Heat GWh'!S10*1000000</f>
        <v>#VALUE!</v>
      </c>
      <c r="U10" s="14">
        <f>'Gross Heat GWh'!T10*1000000</f>
        <v>10833000</v>
      </c>
      <c r="V10" s="24">
        <v>54115268.571428597</v>
      </c>
      <c r="W10" s="14">
        <f>'Gross Heat GWh'!U10*1000000</f>
        <v>2948056000</v>
      </c>
      <c r="X10" s="14" t="e">
        <f>'Gross Heat GWh'!V10*1000000</f>
        <v>#VALUE!</v>
      </c>
      <c r="Y10" s="14">
        <f>'Gross Heat GWh'!W10*1000000</f>
        <v>0</v>
      </c>
      <c r="Z10" s="14">
        <f>'Gross Heat GWh'!X10*1000000</f>
        <v>2668056000</v>
      </c>
      <c r="AA10" s="14">
        <f>'Gross Heat GWh'!Y10*1000000</f>
        <v>2182778000</v>
      </c>
      <c r="AB10" s="14">
        <f>'Gross Heat GWh'!Z10*1000000</f>
        <v>0</v>
      </c>
      <c r="AC10" s="14">
        <f>'Gross Heat GWh'!AA10*1000000</f>
        <v>0</v>
      </c>
      <c r="AD10" s="14" t="e">
        <f>'Gross Heat GWh'!AB10*1000000</f>
        <v>#VALUE!</v>
      </c>
      <c r="AE10" s="14">
        <f>'Gross Heat GWh'!AC10*1000000</f>
        <v>5831944000</v>
      </c>
      <c r="AF10" s="14">
        <f>'Gross Heat GWh'!AD10*1000000</f>
        <v>28521111000</v>
      </c>
      <c r="AG10">
        <v>85.06</v>
      </c>
      <c r="AH10">
        <v>22.34460054202977</v>
      </c>
      <c r="AI10">
        <v>14.538942665886335</v>
      </c>
      <c r="AJ10">
        <v>5304219</v>
      </c>
      <c r="AK10">
        <v>54084.31610007686</v>
      </c>
      <c r="AL10">
        <v>246313036662.65323</v>
      </c>
      <c r="AM10">
        <v>49.277704730534474</v>
      </c>
      <c r="AN10" s="15">
        <v>3410.83</v>
      </c>
      <c r="AO10" s="23">
        <v>1.87</v>
      </c>
      <c r="AP10" s="23">
        <v>24.78</v>
      </c>
      <c r="AQ10" s="26">
        <v>5258.445033200077</v>
      </c>
      <c r="AR10">
        <v>8.4019377416666678</v>
      </c>
      <c r="AT10" s="31"/>
      <c r="AU10" s="28"/>
    </row>
    <row r="11" spans="1:47" x14ac:dyDescent="0.3">
      <c r="A11" s="5" t="s">
        <v>65</v>
      </c>
      <c r="B11" s="5" t="s">
        <v>79</v>
      </c>
      <c r="C11" s="14">
        <f>'Gross Heat GWh'!C11*1000000</f>
        <v>34272778000</v>
      </c>
      <c r="D11" s="14">
        <v>34328174983.5714</v>
      </c>
      <c r="E11" s="14">
        <f>'Gross Heat GWh'!D11*1000000</f>
        <v>12901111000</v>
      </c>
      <c r="F11" s="14">
        <f>'Gross Heat GWh'!E11*1000000</f>
        <v>0</v>
      </c>
      <c r="G11" s="14">
        <f>'Gross Heat GWh'!F11*1000000</f>
        <v>0</v>
      </c>
      <c r="H11" s="14">
        <f>'Gross Heat GWh'!G11*1000000</f>
        <v>0</v>
      </c>
      <c r="I11" s="14">
        <f>'Gross Heat GWh'!H11*1000000</f>
        <v>10715556000</v>
      </c>
      <c r="J11" s="14">
        <f>'Gross Heat GWh'!I11*1000000</f>
        <v>1416944000</v>
      </c>
      <c r="K11" s="14">
        <f>'Gross Heat GWh'!J11*1000000</f>
        <v>0</v>
      </c>
      <c r="L11" s="14">
        <f>'Gross Heat GWh'!K11*1000000</f>
        <v>703056000</v>
      </c>
      <c r="M11" s="14">
        <f>'Gross Heat GWh'!L11*1000000</f>
        <v>213056000</v>
      </c>
      <c r="N11" s="14">
        <f>'Gross Heat GWh'!M11*1000000</f>
        <v>6028333000</v>
      </c>
      <c r="O11" s="14" t="e">
        <f>'Gross Heat GWh'!N11*1000000</f>
        <v>#VALUE!</v>
      </c>
      <c r="P11" s="14">
        <f>'Gross Heat GWh'!O11*1000000</f>
        <v>7500000</v>
      </c>
      <c r="Q11" s="14" t="e">
        <f>'Gross Heat GWh'!P11*1000000</f>
        <v>#VALUE!</v>
      </c>
      <c r="R11" s="14">
        <f>'Gross Heat GWh'!Q11*1000000</f>
        <v>6389000</v>
      </c>
      <c r="S11" s="14" t="e">
        <f>'Gross Heat GWh'!R11*1000000</f>
        <v>#VALUE!</v>
      </c>
      <c r="T11" s="14" t="e">
        <f>'Gross Heat GWh'!S11*1000000</f>
        <v>#VALUE!</v>
      </c>
      <c r="U11" s="14">
        <f>'Gross Heat GWh'!T11*1000000</f>
        <v>10556000</v>
      </c>
      <c r="V11" s="24">
        <v>65952983.571428597</v>
      </c>
      <c r="W11" s="14">
        <f>'Gross Heat GWh'!U11*1000000</f>
        <v>2974444000</v>
      </c>
      <c r="X11" s="14" t="e">
        <f>'Gross Heat GWh'!V11*1000000</f>
        <v>#VALUE!</v>
      </c>
      <c r="Y11" s="14">
        <f>'Gross Heat GWh'!W11*1000000</f>
        <v>0</v>
      </c>
      <c r="Z11" s="14">
        <f>'Gross Heat GWh'!X11*1000000</f>
        <v>2789444000</v>
      </c>
      <c r="AA11" s="14">
        <f>'Gross Heat GWh'!Y11*1000000</f>
        <v>2282222000</v>
      </c>
      <c r="AB11" s="14">
        <f>'Gross Heat GWh'!Z11*1000000</f>
        <v>0</v>
      </c>
      <c r="AC11" s="14">
        <f>'Gross Heat GWh'!AA11*1000000</f>
        <v>0</v>
      </c>
      <c r="AD11" s="14" t="e">
        <f>'Gross Heat GWh'!AB11*1000000</f>
        <v>#VALUE!</v>
      </c>
      <c r="AE11" s="14">
        <f>'Gross Heat GWh'!AC11*1000000</f>
        <v>6003889000</v>
      </c>
      <c r="AF11" s="14">
        <f>'Gross Heat GWh'!AD11*1000000</f>
        <v>27315833000</v>
      </c>
      <c r="AG11">
        <v>85.085999999999999</v>
      </c>
      <c r="AH11">
        <v>22.654698738992728</v>
      </c>
      <c r="AI11">
        <v>14.263000123202598</v>
      </c>
      <c r="AJ11">
        <v>5321799</v>
      </c>
      <c r="AK11">
        <v>55505.199661640654</v>
      </c>
      <c r="AL11">
        <v>253621896644.37292</v>
      </c>
      <c r="AM11">
        <v>49.618531360497911</v>
      </c>
      <c r="AN11" s="14">
        <v>3202.85</v>
      </c>
      <c r="AO11" s="23">
        <v>1.69</v>
      </c>
      <c r="AP11" s="23">
        <v>22.85</v>
      </c>
      <c r="AQ11" s="26">
        <v>5079.8401970002024</v>
      </c>
      <c r="AR11">
        <v>9.0607960416666664</v>
      </c>
      <c r="AT11" s="31"/>
      <c r="AU11" s="28"/>
    </row>
    <row r="12" spans="1:47" x14ac:dyDescent="0.3">
      <c r="A12" s="5" t="s">
        <v>65</v>
      </c>
      <c r="B12" s="5" t="s">
        <v>80</v>
      </c>
      <c r="C12" s="14">
        <f>'Gross Heat GWh'!C12*1000000</f>
        <v>33111944000.000004</v>
      </c>
      <c r="D12" s="14">
        <v>33193525114.285702</v>
      </c>
      <c r="E12" s="14">
        <f>'Gross Heat GWh'!D12*1000000</f>
        <v>10798333000</v>
      </c>
      <c r="F12" s="14">
        <f>'Gross Heat GWh'!E12*1000000</f>
        <v>0</v>
      </c>
      <c r="G12" s="14">
        <f>'Gross Heat GWh'!F12*1000000</f>
        <v>0</v>
      </c>
      <c r="H12" s="14">
        <f>'Gross Heat GWh'!G12*1000000</f>
        <v>0</v>
      </c>
      <c r="I12" s="14">
        <f>'Gross Heat GWh'!H12*1000000</f>
        <v>11561111000</v>
      </c>
      <c r="J12" s="14">
        <f>'Gross Heat GWh'!I12*1000000</f>
        <v>1074722000</v>
      </c>
      <c r="K12" s="14">
        <f>'Gross Heat GWh'!J12*1000000</f>
        <v>0</v>
      </c>
      <c r="L12" s="14">
        <f>'Gross Heat GWh'!K12*1000000</f>
        <v>373611000</v>
      </c>
      <c r="M12" s="14">
        <f>'Gross Heat GWh'!L12*1000000</f>
        <v>145278000</v>
      </c>
      <c r="N12" s="14">
        <f>'Gross Heat GWh'!M12*1000000</f>
        <v>6246944000</v>
      </c>
      <c r="O12" s="14" t="e">
        <f>'Gross Heat GWh'!N12*1000000</f>
        <v>#VALUE!</v>
      </c>
      <c r="P12" s="14">
        <f>'Gross Heat GWh'!O12*1000000</f>
        <v>8055999.9999999991</v>
      </c>
      <c r="Q12" s="14" t="e">
        <f>'Gross Heat GWh'!P12*1000000</f>
        <v>#VALUE!</v>
      </c>
      <c r="R12" s="14">
        <f>'Gross Heat GWh'!Q12*1000000</f>
        <v>6667000</v>
      </c>
      <c r="S12" s="14" t="e">
        <f>'Gross Heat GWh'!R12*1000000</f>
        <v>#VALUE!</v>
      </c>
      <c r="T12" s="14" t="e">
        <f>'Gross Heat GWh'!S12*1000000</f>
        <v>#VALUE!</v>
      </c>
      <c r="U12" s="14">
        <f>'Gross Heat GWh'!T12*1000000</f>
        <v>8611000</v>
      </c>
      <c r="V12" s="24">
        <v>90192114.285714298</v>
      </c>
      <c r="W12" s="14">
        <f>'Gross Heat GWh'!U12*1000000</f>
        <v>3024722000</v>
      </c>
      <c r="X12" s="14" t="e">
        <f>'Gross Heat GWh'!V12*1000000</f>
        <v>#VALUE!</v>
      </c>
      <c r="Y12" s="14">
        <f>'Gross Heat GWh'!W12*1000000</f>
        <v>0</v>
      </c>
      <c r="Z12" s="14">
        <f>'Gross Heat GWh'!X12*1000000</f>
        <v>2937222000</v>
      </c>
      <c r="AA12" s="14">
        <f>'Gross Heat GWh'!Y12*1000000</f>
        <v>2403056000</v>
      </c>
      <c r="AB12" s="14">
        <f>'Gross Heat GWh'!Z12*1000000</f>
        <v>0</v>
      </c>
      <c r="AC12" s="14">
        <f>'Gross Heat GWh'!AA12*1000000</f>
        <v>0</v>
      </c>
      <c r="AD12" s="14" t="e">
        <f>'Gross Heat GWh'!AB12*1000000</f>
        <v>#VALUE!</v>
      </c>
      <c r="AE12" s="14">
        <f>'Gross Heat GWh'!AC12*1000000</f>
        <v>6223611000</v>
      </c>
      <c r="AF12" s="14">
        <f>'Gross Heat GWh'!AD12*1000000</f>
        <v>25837222000</v>
      </c>
      <c r="AG12">
        <v>85.1</v>
      </c>
      <c r="AH12">
        <v>23.679757786621717</v>
      </c>
      <c r="AI12">
        <v>14.157419861547066</v>
      </c>
      <c r="AJ12">
        <v>5339616</v>
      </c>
      <c r="AK12">
        <v>57380.113788119612</v>
      </c>
      <c r="AL12">
        <v>263066798839.5712</v>
      </c>
      <c r="AM12">
        <v>49.964444074967396</v>
      </c>
      <c r="AN12" s="15">
        <v>3112.07</v>
      </c>
      <c r="AO12" s="23">
        <v>3.15</v>
      </c>
      <c r="AP12" s="23">
        <v>29.4</v>
      </c>
      <c r="AQ12" s="26">
        <v>4909.372984665717</v>
      </c>
      <c r="AR12">
        <v>9.3747429749999984</v>
      </c>
      <c r="AT12" s="31"/>
      <c r="AU12" s="28"/>
    </row>
    <row r="13" spans="1:47" x14ac:dyDescent="0.3">
      <c r="A13" s="5" t="s">
        <v>65</v>
      </c>
      <c r="B13" s="5" t="s">
        <v>81</v>
      </c>
      <c r="C13" s="14">
        <f>'Gross Heat GWh'!C13*1000000</f>
        <v>35768333000</v>
      </c>
      <c r="D13" s="14">
        <v>35947132235.714302</v>
      </c>
      <c r="E13" s="14">
        <f>'Gross Heat GWh'!D13*1000000</f>
        <v>11684444000</v>
      </c>
      <c r="F13" s="14">
        <f>'Gross Heat GWh'!E13*1000000</f>
        <v>0</v>
      </c>
      <c r="G13" s="14">
        <f>'Gross Heat GWh'!F13*1000000</f>
        <v>0</v>
      </c>
      <c r="H13" s="14">
        <f>'Gross Heat GWh'!G13*1000000</f>
        <v>0</v>
      </c>
      <c r="I13" s="14">
        <f>'Gross Heat GWh'!H13*1000000</f>
        <v>12005278000</v>
      </c>
      <c r="J13" s="14">
        <f>'Gross Heat GWh'!I13*1000000</f>
        <v>1857222000</v>
      </c>
      <c r="K13" s="14">
        <f>'Gross Heat GWh'!J13*1000000</f>
        <v>0</v>
      </c>
      <c r="L13" s="14">
        <f>'Gross Heat GWh'!K13*1000000</f>
        <v>1015833000</v>
      </c>
      <c r="M13" s="14">
        <f>'Gross Heat GWh'!L13*1000000</f>
        <v>171389000</v>
      </c>
      <c r="N13" s="14">
        <f>'Gross Heat GWh'!M13*1000000</f>
        <v>6685000000</v>
      </c>
      <c r="O13" s="14" t="e">
        <f>'Gross Heat GWh'!N13*1000000</f>
        <v>#VALUE!</v>
      </c>
      <c r="P13" s="14">
        <f>'Gross Heat GWh'!O13*1000000</f>
        <v>10000000</v>
      </c>
      <c r="Q13" s="14" t="e">
        <f>'Gross Heat GWh'!P13*1000000</f>
        <v>#VALUE!</v>
      </c>
      <c r="R13" s="14">
        <f>'Gross Heat GWh'!Q13*1000000</f>
        <v>7500000</v>
      </c>
      <c r="S13" s="14" t="e">
        <f>'Gross Heat GWh'!R13*1000000</f>
        <v>#VALUE!</v>
      </c>
      <c r="T13" s="14" t="e">
        <f>'Gross Heat GWh'!S13*1000000</f>
        <v>#VALUE!</v>
      </c>
      <c r="U13" s="14">
        <f>'Gross Heat GWh'!T13*1000000</f>
        <v>7222000</v>
      </c>
      <c r="V13" s="24">
        <v>186021235.714286</v>
      </c>
      <c r="W13" s="14">
        <f>'Gross Heat GWh'!U13*1000000</f>
        <v>3201667000</v>
      </c>
      <c r="X13" s="14" t="e">
        <f>'Gross Heat GWh'!V13*1000000</f>
        <v>#VALUE!</v>
      </c>
      <c r="Y13" s="14">
        <f>'Gross Heat GWh'!W13*1000000</f>
        <v>0</v>
      </c>
      <c r="Z13" s="14">
        <f>'Gross Heat GWh'!X13*1000000</f>
        <v>3140278000</v>
      </c>
      <c r="AA13" s="14">
        <f>'Gross Heat GWh'!Y13*1000000</f>
        <v>2569444000</v>
      </c>
      <c r="AB13" s="14">
        <f>'Gross Heat GWh'!Z13*1000000</f>
        <v>0</v>
      </c>
      <c r="AC13" s="14">
        <f>'Gross Heat GWh'!AA13*1000000</f>
        <v>0</v>
      </c>
      <c r="AD13" s="14" t="e">
        <f>'Gross Heat GWh'!AB13*1000000</f>
        <v>#VALUE!</v>
      </c>
      <c r="AE13" s="14">
        <f>'Gross Heat GWh'!AC13*1000000</f>
        <v>6660278000</v>
      </c>
      <c r="AF13" s="14">
        <f>'Gross Heat GWh'!AD13*1000000</f>
        <v>28116389000</v>
      </c>
      <c r="AG13">
        <v>85.15</v>
      </c>
      <c r="AH13">
        <v>22.897634785322357</v>
      </c>
      <c r="AI13">
        <v>14.037462437581841</v>
      </c>
      <c r="AJ13">
        <v>5358783</v>
      </c>
      <c r="AK13">
        <v>57718.059570196143</v>
      </c>
      <c r="AL13">
        <v>265566018347.45493</v>
      </c>
      <c r="AM13">
        <v>50.289541288520432</v>
      </c>
      <c r="AN13" s="14">
        <v>3494.43</v>
      </c>
      <c r="AO13" s="23">
        <v>3.39</v>
      </c>
      <c r="AP13" s="23">
        <v>32.630000000000003</v>
      </c>
      <c r="AQ13" s="26">
        <v>5282.8641783031553</v>
      </c>
      <c r="AR13">
        <v>8.3886031283333349</v>
      </c>
      <c r="AT13" s="31"/>
      <c r="AU13" s="28"/>
    </row>
    <row r="14" spans="1:47" x14ac:dyDescent="0.3">
      <c r="A14" s="5" t="s">
        <v>65</v>
      </c>
      <c r="B14" s="5" t="s">
        <v>82</v>
      </c>
      <c r="C14" s="14">
        <f>'Gross Heat GWh'!C14*1000000</f>
        <v>35380278000</v>
      </c>
      <c r="D14" s="14">
        <v>35783364514.285698</v>
      </c>
      <c r="E14" s="14">
        <f>'Gross Heat GWh'!D14*1000000</f>
        <v>10424722000</v>
      </c>
      <c r="F14" s="14">
        <f>'Gross Heat GWh'!E14*1000000</f>
        <v>0</v>
      </c>
      <c r="G14" s="14">
        <f>'Gross Heat GWh'!F14*1000000</f>
        <v>0</v>
      </c>
      <c r="H14" s="14">
        <f>'Gross Heat GWh'!G14*1000000</f>
        <v>0</v>
      </c>
      <c r="I14" s="14">
        <f>'Gross Heat GWh'!H14*1000000</f>
        <v>12260278000</v>
      </c>
      <c r="J14" s="14">
        <f>'Gross Heat GWh'!I14*1000000</f>
        <v>1869444000</v>
      </c>
      <c r="K14" s="14">
        <f>'Gross Heat GWh'!J14*1000000</f>
        <v>0</v>
      </c>
      <c r="L14" s="14">
        <f>'Gross Heat GWh'!K14*1000000</f>
        <v>1273611000</v>
      </c>
      <c r="M14" s="14">
        <f>'Gross Heat GWh'!L14*1000000</f>
        <v>163056000</v>
      </c>
      <c r="N14" s="14">
        <f>'Gross Heat GWh'!M14*1000000</f>
        <v>7250833000</v>
      </c>
      <c r="O14" s="14" t="e">
        <f>'Gross Heat GWh'!N14*1000000</f>
        <v>#VALUE!</v>
      </c>
      <c r="P14" s="14">
        <f>'Gross Heat GWh'!O14*1000000</f>
        <v>11667000</v>
      </c>
      <c r="Q14" s="14" t="e">
        <f>'Gross Heat GWh'!P14*1000000</f>
        <v>#VALUE!</v>
      </c>
      <c r="R14" s="14">
        <f>'Gross Heat GWh'!Q14*1000000</f>
        <v>10278000</v>
      </c>
      <c r="S14" s="14" t="e">
        <f>'Gross Heat GWh'!R14*1000000</f>
        <v>#VALUE!</v>
      </c>
      <c r="T14" s="14" t="e">
        <f>'Gross Heat GWh'!S14*1000000</f>
        <v>#VALUE!</v>
      </c>
      <c r="U14" s="14">
        <f>'Gross Heat GWh'!T14*1000000</f>
        <v>2778000</v>
      </c>
      <c r="V14" s="24">
        <v>405864514.28571397</v>
      </c>
      <c r="W14" s="14">
        <f>'Gross Heat GWh'!U14*1000000</f>
        <v>3663056000</v>
      </c>
      <c r="X14" s="14" t="e">
        <f>'Gross Heat GWh'!V14*1000000</f>
        <v>#VALUE!</v>
      </c>
      <c r="Y14" s="14">
        <f>'Gross Heat GWh'!W14*1000000</f>
        <v>0</v>
      </c>
      <c r="Z14" s="14">
        <f>'Gross Heat GWh'!X14*1000000</f>
        <v>3265833000</v>
      </c>
      <c r="AA14" s="14">
        <f>'Gross Heat GWh'!Y14*1000000</f>
        <v>2672222000</v>
      </c>
      <c r="AB14" s="14">
        <f>'Gross Heat GWh'!Z14*1000000</f>
        <v>0</v>
      </c>
      <c r="AC14" s="14">
        <f>'Gross Heat GWh'!AA14*1000000</f>
        <v>0</v>
      </c>
      <c r="AD14" s="14" t="e">
        <f>'Gross Heat GWh'!AB14*1000000</f>
        <v>#VALUE!</v>
      </c>
      <c r="AE14" s="14">
        <f>'Gross Heat GWh'!AC14*1000000</f>
        <v>7226111000</v>
      </c>
      <c r="AF14" s="14">
        <f>'Gross Heat GWh'!AD14*1000000</f>
        <v>27226667000</v>
      </c>
      <c r="AG14">
        <v>85.25</v>
      </c>
      <c r="AH14">
        <v>22.655103407051222</v>
      </c>
      <c r="AI14">
        <v>13.927172723254106</v>
      </c>
      <c r="AJ14">
        <v>5375931</v>
      </c>
      <c r="AK14">
        <v>57796.611803407919</v>
      </c>
      <c r="AL14">
        <v>266778406866.57898</v>
      </c>
      <c r="AM14">
        <v>50.574886493178383</v>
      </c>
      <c r="AN14" s="15">
        <v>3189.34</v>
      </c>
      <c r="AO14" s="23">
        <v>2.61</v>
      </c>
      <c r="AP14" s="23">
        <v>27.1</v>
      </c>
      <c r="AQ14" s="26">
        <v>5203.9565849669016</v>
      </c>
      <c r="AR14">
        <v>9.2691352616666638</v>
      </c>
      <c r="AT14" s="31"/>
      <c r="AU14" s="28"/>
    </row>
    <row r="15" spans="1:47" x14ac:dyDescent="0.3">
      <c r="A15" s="5" t="s">
        <v>65</v>
      </c>
      <c r="B15" s="5" t="s">
        <v>83</v>
      </c>
      <c r="C15" s="14">
        <f>'Gross Heat GWh'!C15*1000000</f>
        <v>36290833000</v>
      </c>
      <c r="D15" s="14">
        <v>37020865928.571404</v>
      </c>
      <c r="E15" s="14">
        <f>'Gross Heat GWh'!D15*1000000</f>
        <v>10260000000</v>
      </c>
      <c r="F15" s="14">
        <f>'Gross Heat GWh'!E15*1000000</f>
        <v>0</v>
      </c>
      <c r="G15" s="14">
        <f>'Gross Heat GWh'!F15*1000000</f>
        <v>0</v>
      </c>
      <c r="H15" s="14">
        <f>'Gross Heat GWh'!G15*1000000</f>
        <v>0</v>
      </c>
      <c r="I15" s="14">
        <f>'Gross Heat GWh'!H15*1000000</f>
        <v>11607222000</v>
      </c>
      <c r="J15" s="14">
        <f>'Gross Heat GWh'!I15*1000000</f>
        <v>2251667000</v>
      </c>
      <c r="K15" s="14">
        <f>'Gross Heat GWh'!J15*1000000</f>
        <v>0</v>
      </c>
      <c r="L15" s="14">
        <f>'Gross Heat GWh'!K15*1000000</f>
        <v>1598056000</v>
      </c>
      <c r="M15" s="14">
        <f>'Gross Heat GWh'!L15*1000000</f>
        <v>96389000</v>
      </c>
      <c r="N15" s="14">
        <f>'Gross Heat GWh'!M15*1000000</f>
        <v>8376388999.999999</v>
      </c>
      <c r="O15" s="14" t="e">
        <f>'Gross Heat GWh'!N15*1000000</f>
        <v>#VALUE!</v>
      </c>
      <c r="P15" s="14">
        <f>'Gross Heat GWh'!O15*1000000</f>
        <v>11389000</v>
      </c>
      <c r="Q15" s="14" t="e">
        <f>'Gross Heat GWh'!P15*1000000</f>
        <v>#VALUE!</v>
      </c>
      <c r="R15" s="14">
        <f>'Gross Heat GWh'!Q15*1000000</f>
        <v>14167000</v>
      </c>
      <c r="S15" s="14" t="e">
        <f>'Gross Heat GWh'!R15*1000000</f>
        <v>#VALUE!</v>
      </c>
      <c r="T15" s="14" t="e">
        <f>'Gross Heat GWh'!S15*1000000</f>
        <v>#VALUE!</v>
      </c>
      <c r="U15" s="14">
        <f>'Gross Heat GWh'!T15*1000000</f>
        <v>2778000</v>
      </c>
      <c r="V15" s="24">
        <v>732810928.57142901</v>
      </c>
      <c r="W15" s="14">
        <f>'Gross Heat GWh'!U15*1000000</f>
        <v>4498889000</v>
      </c>
      <c r="X15" s="14" t="e">
        <f>'Gross Heat GWh'!V15*1000000</f>
        <v>#VALUE!</v>
      </c>
      <c r="Y15" s="14">
        <f>'Gross Heat GWh'!W15*1000000</f>
        <v>0</v>
      </c>
      <c r="Z15" s="14">
        <f>'Gross Heat GWh'!X15*1000000</f>
        <v>3487222000</v>
      </c>
      <c r="AA15" s="14">
        <f>'Gross Heat GWh'!Y15*1000000</f>
        <v>2853333000</v>
      </c>
      <c r="AB15" s="14">
        <f>'Gross Heat GWh'!Z15*1000000</f>
        <v>0</v>
      </c>
      <c r="AC15" s="14">
        <f>'Gross Heat GWh'!AA15*1000000</f>
        <v>0</v>
      </c>
      <c r="AD15" s="14" t="e">
        <f>'Gross Heat GWh'!AB15*1000000</f>
        <v>#VALUE!</v>
      </c>
      <c r="AE15" s="14">
        <f>'Gross Heat GWh'!AC15*1000000</f>
        <v>8348056000.000001</v>
      </c>
      <c r="AF15" s="14">
        <f>'Gross Heat GWh'!AD15*1000000</f>
        <v>26972222000</v>
      </c>
      <c r="AG15">
        <v>85.36</v>
      </c>
      <c r="AH15">
        <v>22.169532785146842</v>
      </c>
      <c r="AI15">
        <v>13.238299499311864</v>
      </c>
      <c r="AJ15">
        <v>5390574</v>
      </c>
      <c r="AK15">
        <v>57893.855747478883</v>
      </c>
      <c r="AL15">
        <v>267955142394.95648</v>
      </c>
      <c r="AM15">
        <v>50.839800006044143</v>
      </c>
      <c r="AN15" s="14">
        <v>3325.61</v>
      </c>
      <c r="AO15" s="23">
        <v>3.41</v>
      </c>
      <c r="AP15" s="23">
        <v>38.1</v>
      </c>
      <c r="AQ15" s="26">
        <v>5336.1664319565407</v>
      </c>
      <c r="AR15">
        <v>8.7321704466666663</v>
      </c>
      <c r="AT15" s="31"/>
      <c r="AU15" s="28"/>
    </row>
    <row r="16" spans="1:47" x14ac:dyDescent="0.3">
      <c r="A16" s="5" t="s">
        <v>65</v>
      </c>
      <c r="B16" s="5" t="s">
        <v>84</v>
      </c>
      <c r="C16" s="14">
        <f>'Gross Heat GWh'!C16*1000000</f>
        <v>36205556000</v>
      </c>
      <c r="D16" s="14">
        <v>36991681000</v>
      </c>
      <c r="E16" s="14">
        <f>'Gross Heat GWh'!D16*1000000</f>
        <v>10110833000</v>
      </c>
      <c r="F16" s="14">
        <f>'Gross Heat GWh'!E16*1000000</f>
        <v>0</v>
      </c>
      <c r="G16" s="14">
        <f>'Gross Heat GWh'!F16*1000000</f>
        <v>0</v>
      </c>
      <c r="H16" s="14">
        <f>'Gross Heat GWh'!G16*1000000</f>
        <v>0</v>
      </c>
      <c r="I16" s="14">
        <f>'Gross Heat GWh'!H16*1000000</f>
        <v>11295833000</v>
      </c>
      <c r="J16" s="14">
        <f>'Gross Heat GWh'!I16*1000000</f>
        <v>1726389000</v>
      </c>
      <c r="K16" s="14">
        <f>'Gross Heat GWh'!J16*1000000</f>
        <v>0</v>
      </c>
      <c r="L16" s="14">
        <f>'Gross Heat GWh'!K16*1000000</f>
        <v>1248056000</v>
      </c>
      <c r="M16" s="14">
        <f>'Gross Heat GWh'!L16*1000000</f>
        <v>69167000</v>
      </c>
      <c r="N16" s="14">
        <f>'Gross Heat GWh'!M16*1000000</f>
        <v>9168889000</v>
      </c>
      <c r="O16" s="14" t="e">
        <f>'Gross Heat GWh'!N16*1000000</f>
        <v>#VALUE!</v>
      </c>
      <c r="P16" s="14">
        <f>'Gross Heat GWh'!O16*1000000</f>
        <v>11389000</v>
      </c>
      <c r="Q16" s="14" t="e">
        <f>'Gross Heat GWh'!P16*1000000</f>
        <v>#VALUE!</v>
      </c>
      <c r="R16" s="14">
        <f>'Gross Heat GWh'!Q16*1000000</f>
        <v>13889000</v>
      </c>
      <c r="S16" s="14" t="e">
        <f>'Gross Heat GWh'!R16*1000000</f>
        <v>#VALUE!</v>
      </c>
      <c r="T16" s="14" t="e">
        <f>'Gross Heat GWh'!S16*1000000</f>
        <v>#VALUE!</v>
      </c>
      <c r="U16" s="14">
        <f>'Gross Heat GWh'!T16*1000000</f>
        <v>3056000</v>
      </c>
      <c r="V16" s="24">
        <v>789181000</v>
      </c>
      <c r="W16" s="14">
        <f>'Gross Heat GWh'!U16*1000000</f>
        <v>5121667000</v>
      </c>
      <c r="X16" s="14" t="e">
        <f>'Gross Heat GWh'!V16*1000000</f>
        <v>#VALUE!</v>
      </c>
      <c r="Y16" s="14">
        <f>'Gross Heat GWh'!W16*1000000</f>
        <v>0</v>
      </c>
      <c r="Z16" s="14">
        <f>'Gross Heat GWh'!X16*1000000</f>
        <v>3587778000</v>
      </c>
      <c r="AA16" s="14">
        <f>'Gross Heat GWh'!Y16*1000000</f>
        <v>2935278000</v>
      </c>
      <c r="AB16" s="14">
        <f>'Gross Heat GWh'!Z16*1000000</f>
        <v>0</v>
      </c>
      <c r="AC16" s="14">
        <f>'Gross Heat GWh'!AA16*1000000</f>
        <v>0</v>
      </c>
      <c r="AD16" s="14" t="e">
        <f>'Gross Heat GWh'!AB16*1000000</f>
        <v>#VALUE!</v>
      </c>
      <c r="AE16" s="14">
        <f>'Gross Heat GWh'!AC16*1000000</f>
        <v>9140556000</v>
      </c>
      <c r="AF16" s="14">
        <f>'Gross Heat GWh'!AD16*1000000</f>
        <v>26068333000</v>
      </c>
      <c r="AG16">
        <v>85.566000000000003</v>
      </c>
      <c r="AH16">
        <v>22.137099473638305</v>
      </c>
      <c r="AI16">
        <v>12.754089705591371</v>
      </c>
      <c r="AJ16">
        <v>5404523</v>
      </c>
      <c r="AK16">
        <v>59347.621115011862</v>
      </c>
      <c r="AL16">
        <v>275394519939.12445</v>
      </c>
      <c r="AM16">
        <v>51.048390905886997</v>
      </c>
      <c r="AN16" s="15">
        <v>3309.22</v>
      </c>
      <c r="AO16" s="23">
        <v>3.78</v>
      </c>
      <c r="AP16" s="23">
        <v>63.77</v>
      </c>
      <c r="AQ16" s="26">
        <v>5296.6437761687821</v>
      </c>
      <c r="AR16">
        <v>8.7750880383333332</v>
      </c>
      <c r="AT16" s="31"/>
      <c r="AU16" s="28"/>
    </row>
    <row r="17" spans="1:47" x14ac:dyDescent="0.3">
      <c r="A17" s="5" t="s">
        <v>65</v>
      </c>
      <c r="B17" s="5" t="s">
        <v>85</v>
      </c>
      <c r="C17" s="14">
        <f>'Gross Heat GWh'!C17*1000000</f>
        <v>35841389000</v>
      </c>
      <c r="D17" s="14">
        <v>36682420000</v>
      </c>
      <c r="E17" s="14">
        <f>'Gross Heat GWh'!D17*1000000</f>
        <v>9496389000</v>
      </c>
      <c r="F17" s="14">
        <f>'Gross Heat GWh'!E17*1000000</f>
        <v>0</v>
      </c>
      <c r="G17" s="14">
        <f>'Gross Heat GWh'!F17*1000000</f>
        <v>0</v>
      </c>
      <c r="H17" s="14">
        <f>'Gross Heat GWh'!G17*1000000</f>
        <v>0</v>
      </c>
      <c r="I17" s="14">
        <f>'Gross Heat GWh'!H17*1000000</f>
        <v>10938056000</v>
      </c>
      <c r="J17" s="14">
        <f>'Gross Heat GWh'!I17*1000000</f>
        <v>1695833000</v>
      </c>
      <c r="K17" s="14">
        <f>'Gross Heat GWh'!J17*1000000</f>
        <v>0</v>
      </c>
      <c r="L17" s="14">
        <f>'Gross Heat GWh'!K17*1000000</f>
        <v>1343889000</v>
      </c>
      <c r="M17" s="14">
        <f>'Gross Heat GWh'!L17*1000000</f>
        <v>71667000</v>
      </c>
      <c r="N17" s="14">
        <f>'Gross Heat GWh'!M17*1000000</f>
        <v>9851667000</v>
      </c>
      <c r="O17" s="14" t="e">
        <f>'Gross Heat GWh'!N17*1000000</f>
        <v>#VALUE!</v>
      </c>
      <c r="P17" s="14">
        <f>'Gross Heat GWh'!O17*1000000</f>
        <v>23889000</v>
      </c>
      <c r="Q17" s="14" t="e">
        <f>'Gross Heat GWh'!P17*1000000</f>
        <v>#VALUE!</v>
      </c>
      <c r="R17" s="14">
        <f>'Gross Heat GWh'!Q17*1000000</f>
        <v>14722000</v>
      </c>
      <c r="S17" s="14" t="e">
        <f>'Gross Heat GWh'!R17*1000000</f>
        <v>#VALUE!</v>
      </c>
      <c r="T17" s="14" t="e">
        <f>'Gross Heat GWh'!S17*1000000</f>
        <v>#VALUE!</v>
      </c>
      <c r="U17" s="14">
        <f>'Gross Heat GWh'!T17*1000000</f>
        <v>2500000</v>
      </c>
      <c r="V17" s="24">
        <v>843531000</v>
      </c>
      <c r="W17" s="14">
        <f>'Gross Heat GWh'!U17*1000000</f>
        <v>5671389000</v>
      </c>
      <c r="X17" s="14" t="e">
        <f>'Gross Heat GWh'!V17*1000000</f>
        <v>#VALUE!</v>
      </c>
      <c r="Y17" s="14">
        <f>'Gross Heat GWh'!W17*1000000</f>
        <v>0</v>
      </c>
      <c r="Z17" s="14">
        <f>'Gross Heat GWh'!X17*1000000</f>
        <v>3636944000</v>
      </c>
      <c r="AA17" s="14">
        <f>'Gross Heat GWh'!Y17*1000000</f>
        <v>2975556000</v>
      </c>
      <c r="AB17" s="14">
        <f>'Gross Heat GWh'!Z17*1000000</f>
        <v>0</v>
      </c>
      <c r="AC17" s="14">
        <f>'Gross Heat GWh'!AA17*1000000</f>
        <v>0</v>
      </c>
      <c r="AD17" s="14" t="e">
        <f>'Gross Heat GWh'!AB17*1000000</f>
        <v>#VALUE!</v>
      </c>
      <c r="AE17" s="14">
        <f>'Gross Heat GWh'!AC17*1000000</f>
        <v>9810556000</v>
      </c>
      <c r="AF17" s="14">
        <f>'Gross Heat GWh'!AD17*1000000</f>
        <v>25105833000</v>
      </c>
      <c r="AG17">
        <v>85.855999999999995</v>
      </c>
      <c r="AH17">
        <v>22.11186318862644</v>
      </c>
      <c r="AI17">
        <v>12.042907482481301</v>
      </c>
      <c r="AJ17">
        <v>5419432</v>
      </c>
      <c r="AK17">
        <v>60580.873498513647</v>
      </c>
      <c r="AL17">
        <v>281892753356.4823</v>
      </c>
      <c r="AM17">
        <v>51.190554902280795</v>
      </c>
      <c r="AN17" s="14">
        <v>3261.34</v>
      </c>
      <c r="AO17" s="23">
        <v>5.69</v>
      </c>
      <c r="AP17" s="23">
        <v>54.49</v>
      </c>
      <c r="AQ17" s="26">
        <v>5198.9355362538054</v>
      </c>
      <c r="AR17">
        <v>8.8142096166666661</v>
      </c>
      <c r="AT17" s="31"/>
      <c r="AU17" s="28"/>
    </row>
    <row r="18" spans="1:47" x14ac:dyDescent="0.3">
      <c r="A18" s="5" t="s">
        <v>65</v>
      </c>
      <c r="B18" s="5" t="s">
        <v>86</v>
      </c>
      <c r="C18" s="14">
        <f>'Gross Heat GWh'!C18*1000000</f>
        <v>35661944000</v>
      </c>
      <c r="D18" s="14">
        <v>36599835000</v>
      </c>
      <c r="E18" s="14">
        <f>'Gross Heat GWh'!D18*1000000</f>
        <v>9568333000</v>
      </c>
      <c r="F18" s="14">
        <f>'Gross Heat GWh'!E18*1000000</f>
        <v>0</v>
      </c>
      <c r="G18" s="14">
        <f>'Gross Heat GWh'!F18*1000000</f>
        <v>0</v>
      </c>
      <c r="H18" s="14">
        <f>'Gross Heat GWh'!G18*1000000</f>
        <v>0</v>
      </c>
      <c r="I18" s="14">
        <f>'Gross Heat GWh'!H18*1000000</f>
        <v>10740556000</v>
      </c>
      <c r="J18" s="14">
        <f>'Gross Heat GWh'!I18*1000000</f>
        <v>1740556000</v>
      </c>
      <c r="K18" s="14">
        <f>'Gross Heat GWh'!J18*1000000</f>
        <v>0</v>
      </c>
      <c r="L18" s="14">
        <f>'Gross Heat GWh'!K18*1000000</f>
        <v>1375833000</v>
      </c>
      <c r="M18" s="14">
        <f>'Gross Heat GWh'!L18*1000000</f>
        <v>81667000</v>
      </c>
      <c r="N18" s="14">
        <f>'Gross Heat GWh'!M18*1000000</f>
        <v>9797222000</v>
      </c>
      <c r="O18" s="14" t="e">
        <f>'Gross Heat GWh'!N18*1000000</f>
        <v>#VALUE!</v>
      </c>
      <c r="P18" s="14">
        <f>'Gross Heat GWh'!O18*1000000</f>
        <v>40000000</v>
      </c>
      <c r="Q18" s="14" t="e">
        <f>'Gross Heat GWh'!P18*1000000</f>
        <v>#VALUE!</v>
      </c>
      <c r="R18" s="14">
        <f>'Gross Heat GWh'!Q18*1000000</f>
        <v>13056000</v>
      </c>
      <c r="S18" s="14" t="e">
        <f>'Gross Heat GWh'!R18*1000000</f>
        <v>#VALUE!</v>
      </c>
      <c r="T18" s="14" t="e">
        <f>'Gross Heat GWh'!S18*1000000</f>
        <v>#VALUE!</v>
      </c>
      <c r="U18" s="14">
        <f>'Gross Heat GWh'!T18*1000000</f>
        <v>2222000</v>
      </c>
      <c r="V18" s="24">
        <v>940113000</v>
      </c>
      <c r="W18" s="14">
        <f>'Gross Heat GWh'!U18*1000000</f>
        <v>5552500000</v>
      </c>
      <c r="X18" s="14" t="e">
        <f>'Gross Heat GWh'!V18*1000000</f>
        <v>#VALUE!</v>
      </c>
      <c r="Y18" s="14">
        <f>'Gross Heat GWh'!W18*1000000</f>
        <v>0</v>
      </c>
      <c r="Z18" s="14">
        <f>'Gross Heat GWh'!X18*1000000</f>
        <v>3651944000</v>
      </c>
      <c r="AA18" s="14">
        <f>'Gross Heat GWh'!Y18*1000000</f>
        <v>2988056000</v>
      </c>
      <c r="AB18" s="14">
        <f>'Gross Heat GWh'!Z18*1000000</f>
        <v>0</v>
      </c>
      <c r="AC18" s="14">
        <f>'Gross Heat GWh'!AA18*1000000</f>
        <v>0</v>
      </c>
      <c r="AD18" s="14" t="e">
        <f>'Gross Heat GWh'!AB18*1000000</f>
        <v>#VALUE!</v>
      </c>
      <c r="AE18" s="14">
        <f>'Gross Heat GWh'!AC18*1000000</f>
        <v>9741944000</v>
      </c>
      <c r="AF18" s="14">
        <f>'Gross Heat GWh'!AD18*1000000</f>
        <v>25037500000</v>
      </c>
      <c r="AG18">
        <v>86.097999999999999</v>
      </c>
      <c r="AH18">
        <v>22.685531095204944</v>
      </c>
      <c r="AI18">
        <v>12.083346671190128</v>
      </c>
      <c r="AJ18">
        <v>5437272</v>
      </c>
      <c r="AK18">
        <v>62686.579770115764</v>
      </c>
      <c r="AL18">
        <v>292651155607.72955</v>
      </c>
      <c r="AM18">
        <v>51.320867403408712</v>
      </c>
      <c r="AN18" s="15">
        <v>3084.26</v>
      </c>
      <c r="AO18" s="23">
        <v>7.77</v>
      </c>
      <c r="AP18" s="23">
        <v>58.81</v>
      </c>
      <c r="AQ18" s="26">
        <v>5146.4226709439608</v>
      </c>
      <c r="AR18">
        <v>9.4666008283333323</v>
      </c>
      <c r="AT18" s="31"/>
      <c r="AU18" s="28"/>
    </row>
    <row r="19" spans="1:47" x14ac:dyDescent="0.3">
      <c r="A19" s="5" t="s">
        <v>65</v>
      </c>
      <c r="B19" s="5" t="s">
        <v>87</v>
      </c>
      <c r="C19" s="14">
        <f>'Gross Heat GWh'!C19*1000000</f>
        <v>34809722000</v>
      </c>
      <c r="D19" s="14">
        <v>35824371000</v>
      </c>
      <c r="E19" s="14">
        <f>'Gross Heat GWh'!D19*1000000</f>
        <v>9145833000</v>
      </c>
      <c r="F19" s="14">
        <f>'Gross Heat GWh'!E19*1000000</f>
        <v>0</v>
      </c>
      <c r="G19" s="14">
        <f>'Gross Heat GWh'!F19*1000000</f>
        <v>0</v>
      </c>
      <c r="H19" s="14">
        <f>'Gross Heat GWh'!G19*1000000</f>
        <v>0</v>
      </c>
      <c r="I19" s="14">
        <f>'Gross Heat GWh'!H19*1000000</f>
        <v>9940833000</v>
      </c>
      <c r="J19" s="14">
        <f>'Gross Heat GWh'!I19*1000000</f>
        <v>1244444000</v>
      </c>
      <c r="K19" s="14">
        <f>'Gross Heat GWh'!J19*1000000</f>
        <v>0</v>
      </c>
      <c r="L19" s="14">
        <f>'Gross Heat GWh'!K19*1000000</f>
        <v>932500000</v>
      </c>
      <c r="M19" s="14">
        <f>'Gross Heat GWh'!L19*1000000</f>
        <v>15000000</v>
      </c>
      <c r="N19" s="14">
        <f>'Gross Heat GWh'!M19*1000000</f>
        <v>10391667000</v>
      </c>
      <c r="O19" s="14" t="e">
        <f>'Gross Heat GWh'!N19*1000000</f>
        <v>#VALUE!</v>
      </c>
      <c r="P19" s="14">
        <f>'Gross Heat GWh'!O19*1000000</f>
        <v>40000000</v>
      </c>
      <c r="Q19" s="14" t="e">
        <f>'Gross Heat GWh'!P19*1000000</f>
        <v>#VALUE!</v>
      </c>
      <c r="R19" s="14">
        <f>'Gross Heat GWh'!Q19*1000000</f>
        <v>16667000.000000002</v>
      </c>
      <c r="S19" s="14" t="e">
        <f>'Gross Heat GWh'!R19*1000000</f>
        <v>#VALUE!</v>
      </c>
      <c r="T19" s="14" t="e">
        <f>'Gross Heat GWh'!S19*1000000</f>
        <v>#VALUE!</v>
      </c>
      <c r="U19" s="14">
        <f>'Gross Heat GWh'!T19*1000000</f>
        <v>2500000</v>
      </c>
      <c r="V19" s="24">
        <v>1017149000</v>
      </c>
      <c r="W19" s="14">
        <f>'Gross Heat GWh'!U19*1000000</f>
        <v>5862222000</v>
      </c>
      <c r="X19" s="14" t="e">
        <f>'Gross Heat GWh'!V19*1000000</f>
        <v>#VALUE!</v>
      </c>
      <c r="Y19" s="14">
        <f>'Gross Heat GWh'!W19*1000000</f>
        <v>0</v>
      </c>
      <c r="Z19" s="14">
        <f>'Gross Heat GWh'!X19*1000000</f>
        <v>3873611000</v>
      </c>
      <c r="AA19" s="14">
        <f>'Gross Heat GWh'!Y19*1000000</f>
        <v>3169167000</v>
      </c>
      <c r="AB19" s="14">
        <f>'Gross Heat GWh'!Z19*1000000</f>
        <v>0</v>
      </c>
      <c r="AC19" s="14">
        <f>'Gross Heat GWh'!AA19*1000000</f>
        <v>0</v>
      </c>
      <c r="AD19" s="14" t="e">
        <f>'Gross Heat GWh'!AB19*1000000</f>
        <v>#VALUE!</v>
      </c>
      <c r="AE19" s="14">
        <f>'Gross Heat GWh'!AC19*1000000</f>
        <v>10332500000</v>
      </c>
      <c r="AF19" s="14">
        <f>'Gross Heat GWh'!AD19*1000000</f>
        <v>23500278000</v>
      </c>
      <c r="AG19">
        <v>86.293000000000006</v>
      </c>
      <c r="AH19">
        <v>22.058308049512405</v>
      </c>
      <c r="AI19">
        <v>11.959289435009424</v>
      </c>
      <c r="AJ19">
        <v>5461438</v>
      </c>
      <c r="AK19">
        <v>63025.288841291418</v>
      </c>
      <c r="AL19">
        <v>295540131107.44751</v>
      </c>
      <c r="AM19">
        <v>51.481885203614638</v>
      </c>
      <c r="AN19" s="14">
        <v>3000.97</v>
      </c>
      <c r="AO19" s="23">
        <v>7.98</v>
      </c>
      <c r="AP19" s="23">
        <v>82.83</v>
      </c>
      <c r="AQ19" s="26">
        <v>4994.4111890596359</v>
      </c>
      <c r="AR19">
        <v>9.5340681833333338</v>
      </c>
      <c r="AT19" s="31"/>
      <c r="AU19" s="28"/>
    </row>
    <row r="20" spans="1:47" x14ac:dyDescent="0.3">
      <c r="A20" s="5" t="s">
        <v>65</v>
      </c>
      <c r="B20" s="5" t="s">
        <v>88</v>
      </c>
      <c r="C20" s="14">
        <f>'Gross Heat GWh'!C20*1000000</f>
        <v>35758611000</v>
      </c>
      <c r="D20" s="14">
        <v>36875747000</v>
      </c>
      <c r="E20" s="14">
        <f>'Gross Heat GWh'!D20*1000000</f>
        <v>9163333000</v>
      </c>
      <c r="F20" s="14">
        <f>'Gross Heat GWh'!E20*1000000</f>
        <v>0</v>
      </c>
      <c r="G20" s="14">
        <f>'Gross Heat GWh'!F20*1000000</f>
        <v>0</v>
      </c>
      <c r="H20" s="14">
        <f>'Gross Heat GWh'!G20*1000000</f>
        <v>0</v>
      </c>
      <c r="I20" s="14">
        <f>'Gross Heat GWh'!H20*1000000</f>
        <v>10351944000</v>
      </c>
      <c r="J20" s="14">
        <f>'Gross Heat GWh'!I20*1000000</f>
        <v>1240000000</v>
      </c>
      <c r="K20" s="14">
        <f>'Gross Heat GWh'!J20*1000000</f>
        <v>0</v>
      </c>
      <c r="L20" s="14">
        <f>'Gross Heat GWh'!K20*1000000</f>
        <v>881944000</v>
      </c>
      <c r="M20" s="14">
        <f>'Gross Heat GWh'!L20*1000000</f>
        <v>6944000</v>
      </c>
      <c r="N20" s="14">
        <f>'Gross Heat GWh'!M20*1000000</f>
        <v>10960556000</v>
      </c>
      <c r="O20" s="14" t="e">
        <f>'Gross Heat GWh'!N20*1000000</f>
        <v>#VALUE!</v>
      </c>
      <c r="P20" s="14">
        <f>'Gross Heat GWh'!O20*1000000</f>
        <v>34722000</v>
      </c>
      <c r="Q20" s="14" t="e">
        <f>'Gross Heat GWh'!P20*1000000</f>
        <v>#VALUE!</v>
      </c>
      <c r="R20" s="14">
        <f>'Gross Heat GWh'!Q20*1000000</f>
        <v>18611000</v>
      </c>
      <c r="S20" s="14" t="e">
        <f>'Gross Heat GWh'!R20*1000000</f>
        <v>#VALUE!</v>
      </c>
      <c r="T20" s="14" t="e">
        <f>'Gross Heat GWh'!S20*1000000</f>
        <v>#VALUE!</v>
      </c>
      <c r="U20" s="14">
        <f>'Gross Heat GWh'!T20*1000000</f>
        <v>1389000</v>
      </c>
      <c r="V20" s="24">
        <v>1118525000</v>
      </c>
      <c r="W20" s="14">
        <f>'Gross Heat GWh'!U20*1000000</f>
        <v>6217500000</v>
      </c>
      <c r="X20" s="14" t="e">
        <f>'Gross Heat GWh'!V20*1000000</f>
        <v>#VALUE!</v>
      </c>
      <c r="Y20" s="14">
        <f>'Gross Heat GWh'!W20*1000000</f>
        <v>0</v>
      </c>
      <c r="Z20" s="14">
        <f>'Gross Heat GWh'!X20*1000000</f>
        <v>4007500000</v>
      </c>
      <c r="AA20" s="14">
        <f>'Gross Heat GWh'!Y20*1000000</f>
        <v>3278611000</v>
      </c>
      <c r="AB20" s="14">
        <f>'Gross Heat GWh'!Z20*1000000</f>
        <v>0</v>
      </c>
      <c r="AC20" s="14">
        <f>'Gross Heat GWh'!AA20*1000000</f>
        <v>0</v>
      </c>
      <c r="AD20" s="14" t="e">
        <f>'Gross Heat GWh'!AB20*1000000</f>
        <v>#VALUE!</v>
      </c>
      <c r="AE20" s="14">
        <f>'Gross Heat GWh'!AC20*1000000</f>
        <v>10905833000</v>
      </c>
      <c r="AF20" s="14">
        <f>'Gross Heat GWh'!AD20*1000000</f>
        <v>24033889000</v>
      </c>
      <c r="AG20">
        <v>86.486999999999995</v>
      </c>
      <c r="AH20">
        <v>22.608994359785363</v>
      </c>
      <c r="AI20">
        <v>11.808780424469951</v>
      </c>
      <c r="AJ20">
        <v>5493621</v>
      </c>
      <c r="AK20">
        <v>62394.683389855913</v>
      </c>
      <c r="AL20">
        <v>294307201429.91187</v>
      </c>
      <c r="AM20">
        <v>51.749144176880876</v>
      </c>
      <c r="AN20" s="15">
        <v>3019.35</v>
      </c>
      <c r="AO20" s="23">
        <v>12.94</v>
      </c>
      <c r="AP20" s="23">
        <v>142.47999999999999</v>
      </c>
      <c r="AQ20" s="26">
        <v>5074.0162747140794</v>
      </c>
      <c r="AR20">
        <v>9.5113556583333345</v>
      </c>
      <c r="AT20" s="31"/>
      <c r="AU20" s="28"/>
    </row>
    <row r="21" spans="1:47" x14ac:dyDescent="0.3">
      <c r="A21" s="5" t="s">
        <v>65</v>
      </c>
      <c r="B21" s="5" t="s">
        <v>89</v>
      </c>
      <c r="C21" s="14">
        <f>'Gross Heat GWh'!C21*1000000</f>
        <v>36522778000</v>
      </c>
      <c r="D21" s="14">
        <v>37742066000</v>
      </c>
      <c r="E21" s="14">
        <f>'Gross Heat GWh'!D21*1000000</f>
        <v>9482778000</v>
      </c>
      <c r="F21" s="14">
        <f>'Gross Heat GWh'!E21*1000000</f>
        <v>0</v>
      </c>
      <c r="G21" s="14">
        <f>'Gross Heat GWh'!F21*1000000</f>
        <v>0</v>
      </c>
      <c r="H21" s="14">
        <f>'Gross Heat GWh'!G21*1000000</f>
        <v>0</v>
      </c>
      <c r="I21" s="14">
        <f>'Gross Heat GWh'!H21*1000000</f>
        <v>9944167000</v>
      </c>
      <c r="J21" s="14">
        <f>'Gross Heat GWh'!I21*1000000</f>
        <v>1636944000</v>
      </c>
      <c r="K21" s="14">
        <f>'Gross Heat GWh'!J21*1000000</f>
        <v>0</v>
      </c>
      <c r="L21" s="14">
        <f>'Gross Heat GWh'!K21*1000000</f>
        <v>1093056000</v>
      </c>
      <c r="M21" s="14">
        <f>'Gross Heat GWh'!L21*1000000</f>
        <v>833000</v>
      </c>
      <c r="N21" s="14">
        <f>'Gross Heat GWh'!M21*1000000</f>
        <v>11640556000</v>
      </c>
      <c r="O21" s="14" t="e">
        <f>'Gross Heat GWh'!N21*1000000</f>
        <v>#VALUE!</v>
      </c>
      <c r="P21" s="14">
        <f>'Gross Heat GWh'!O21*1000000</f>
        <v>33611000</v>
      </c>
      <c r="Q21" s="14" t="e">
        <f>'Gross Heat GWh'!P21*1000000</f>
        <v>#VALUE!</v>
      </c>
      <c r="R21" s="14">
        <f>'Gross Heat GWh'!Q21*1000000</f>
        <v>29167000</v>
      </c>
      <c r="S21" s="14" t="e">
        <f>'Gross Heat GWh'!R21*1000000</f>
        <v>#VALUE!</v>
      </c>
      <c r="T21" s="14" t="e">
        <f>'Gross Heat GWh'!S21*1000000</f>
        <v>#VALUE!</v>
      </c>
      <c r="U21" s="14">
        <f>'Gross Heat GWh'!T21*1000000</f>
        <v>1111000</v>
      </c>
      <c r="V21" s="24">
        <v>1220399000</v>
      </c>
      <c r="W21" s="14">
        <f>'Gross Heat GWh'!U21*1000000</f>
        <v>7065278000</v>
      </c>
      <c r="X21" s="14" t="e">
        <f>'Gross Heat GWh'!V21*1000000</f>
        <v>#VALUE!</v>
      </c>
      <c r="Y21" s="14">
        <f>'Gross Heat GWh'!W21*1000000</f>
        <v>0</v>
      </c>
      <c r="Z21" s="14">
        <f>'Gross Heat GWh'!X21*1000000</f>
        <v>3778333000</v>
      </c>
      <c r="AA21" s="14">
        <f>'Gross Heat GWh'!Y21*1000000</f>
        <v>3091389000</v>
      </c>
      <c r="AB21" s="14">
        <f>'Gross Heat GWh'!Z21*1000000</f>
        <v>0</v>
      </c>
      <c r="AC21" s="14">
        <f>'Gross Heat GWh'!AA21*1000000</f>
        <v>5556000</v>
      </c>
      <c r="AD21" s="14" t="e">
        <f>'Gross Heat GWh'!AB21*1000000</f>
        <v>#VALUE!</v>
      </c>
      <c r="AE21" s="14">
        <f>'Gross Heat GWh'!AC21*1000000</f>
        <v>11576667000</v>
      </c>
      <c r="AF21" s="14">
        <f>'Gross Heat GWh'!AD21*1000000</f>
        <v>24155278000</v>
      </c>
      <c r="AG21">
        <v>86.653999999999996</v>
      </c>
      <c r="AH21">
        <v>19.845960167191482</v>
      </c>
      <c r="AI21">
        <v>11.160832778698232</v>
      </c>
      <c r="AJ21">
        <v>5523095</v>
      </c>
      <c r="AK21">
        <v>58974.46713961332</v>
      </c>
      <c r="AL21">
        <v>279666951279.328</v>
      </c>
      <c r="AM21">
        <v>52.189026376221989</v>
      </c>
      <c r="AN21" s="14">
        <v>3230.76</v>
      </c>
      <c r="AO21" s="23">
        <v>8.51</v>
      </c>
      <c r="AP21" s="23">
        <v>68.8</v>
      </c>
      <c r="AQ21" s="26">
        <v>5161.0554860997181</v>
      </c>
      <c r="AR21">
        <v>8.9323567041666667</v>
      </c>
      <c r="AT21" s="31"/>
      <c r="AU21" s="28"/>
    </row>
    <row r="22" spans="1:47" x14ac:dyDescent="0.3">
      <c r="A22" s="5" t="s">
        <v>65</v>
      </c>
      <c r="B22" s="5" t="s">
        <v>90</v>
      </c>
      <c r="C22" s="14">
        <f>'Gross Heat GWh'!C22*1000000</f>
        <v>41777174000</v>
      </c>
      <c r="D22" s="14">
        <v>43106206000</v>
      </c>
      <c r="E22" s="14">
        <f>'Gross Heat GWh'!D22*1000000</f>
        <v>10093889000</v>
      </c>
      <c r="F22" s="14">
        <f>'Gross Heat GWh'!E22*1000000</f>
        <v>0</v>
      </c>
      <c r="G22" s="14">
        <f>'Gross Heat GWh'!F22*1000000</f>
        <v>0</v>
      </c>
      <c r="H22" s="14">
        <f>'Gross Heat GWh'!G22*1000000</f>
        <v>0</v>
      </c>
      <c r="I22" s="14">
        <f>'Gross Heat GWh'!H22*1000000</f>
        <v>12456667000</v>
      </c>
      <c r="J22" s="14">
        <f>'Gross Heat GWh'!I22*1000000</f>
        <v>1285556000</v>
      </c>
      <c r="K22" s="14">
        <f>'Gross Heat GWh'!J22*1000000</f>
        <v>0</v>
      </c>
      <c r="L22" s="14">
        <f>'Gross Heat GWh'!K22*1000000</f>
        <v>433056000</v>
      </c>
      <c r="M22" s="14">
        <f>'Gross Heat GWh'!L22*1000000</f>
        <v>556000</v>
      </c>
      <c r="N22" s="14">
        <f>'Gross Heat GWh'!M22*1000000</f>
        <v>14259514000</v>
      </c>
      <c r="O22" s="14" t="e">
        <f>'Gross Heat GWh'!N22*1000000</f>
        <v>#VALUE!</v>
      </c>
      <c r="P22" s="14">
        <f>'Gross Heat GWh'!O22*1000000</f>
        <v>29444000</v>
      </c>
      <c r="Q22" s="14" t="e">
        <f>'Gross Heat GWh'!P22*1000000</f>
        <v>#VALUE!</v>
      </c>
      <c r="R22" s="14">
        <f>'Gross Heat GWh'!Q22*1000000</f>
        <v>39722000</v>
      </c>
      <c r="S22" s="14" t="e">
        <f>'Gross Heat GWh'!R22*1000000</f>
        <v>#VALUE!</v>
      </c>
      <c r="T22" s="14" t="e">
        <f>'Gross Heat GWh'!S22*1000000</f>
        <v>#VALUE!</v>
      </c>
      <c r="U22" s="14">
        <f>'Gross Heat GWh'!T22*1000000</f>
        <v>118000</v>
      </c>
      <c r="V22" s="24">
        <v>1329150000</v>
      </c>
      <c r="W22" s="14">
        <f>'Gross Heat GWh'!U22*1000000</f>
        <v>9788371000</v>
      </c>
      <c r="X22" s="14" t="e">
        <f>'Gross Heat GWh'!V22*1000000</f>
        <v>#VALUE!</v>
      </c>
      <c r="Y22" s="14">
        <f>'Gross Heat GWh'!W22*1000000</f>
        <v>0</v>
      </c>
      <c r="Z22" s="14">
        <f>'Gross Heat GWh'!X22*1000000</f>
        <v>3607932000</v>
      </c>
      <c r="AA22" s="14">
        <f>'Gross Heat GWh'!Y22*1000000</f>
        <v>2951944000</v>
      </c>
      <c r="AB22" s="14">
        <f>'Gross Heat GWh'!Z22*1000000</f>
        <v>0</v>
      </c>
      <c r="AC22" s="14">
        <f>'Gross Heat GWh'!AA22*1000000</f>
        <v>30556000</v>
      </c>
      <c r="AD22" s="14" t="e">
        <f>'Gross Heat GWh'!AB22*1000000</f>
        <v>#VALUE!</v>
      </c>
      <c r="AE22" s="14">
        <f>'Gross Heat GWh'!AC22*1000000</f>
        <v>14190229000</v>
      </c>
      <c r="AF22" s="14">
        <f>'Gross Heat GWh'!AD22*1000000</f>
        <v>26788056000</v>
      </c>
      <c r="AG22">
        <v>86.795000000000002</v>
      </c>
      <c r="AH22">
        <v>19.367935464412135</v>
      </c>
      <c r="AI22">
        <v>10.876772692964657</v>
      </c>
      <c r="AJ22">
        <v>5547683</v>
      </c>
      <c r="AK22">
        <v>59642.452866345382</v>
      </c>
      <c r="AL22">
        <v>284093791119.24023</v>
      </c>
      <c r="AM22">
        <v>52.787511911384811</v>
      </c>
      <c r="AN22" s="15">
        <v>3982.16</v>
      </c>
      <c r="AO22" s="23">
        <v>8.2899999999999991</v>
      </c>
      <c r="AP22" s="23">
        <v>92.5</v>
      </c>
      <c r="AQ22" s="26">
        <v>5953.686661220132</v>
      </c>
      <c r="AR22">
        <v>7.033060616666666</v>
      </c>
      <c r="AT22" s="31"/>
      <c r="AU22" s="28"/>
    </row>
    <row r="23" spans="1:47" x14ac:dyDescent="0.3">
      <c r="A23" s="5" t="s">
        <v>65</v>
      </c>
      <c r="B23" s="5" t="s">
        <v>91</v>
      </c>
      <c r="C23" s="14">
        <f>'Gross Heat GWh'!C23*1000000</f>
        <v>36785058000</v>
      </c>
      <c r="D23" s="14">
        <v>38224203000</v>
      </c>
      <c r="E23" s="14">
        <f>'Gross Heat GWh'!D23*1000000</f>
        <v>8626944000</v>
      </c>
      <c r="F23" s="14">
        <f>'Gross Heat GWh'!E23*1000000</f>
        <v>0</v>
      </c>
      <c r="G23" s="14">
        <f>'Gross Heat GWh'!F23*1000000</f>
        <v>0</v>
      </c>
      <c r="H23" s="14">
        <f>'Gross Heat GWh'!G23*1000000</f>
        <v>0</v>
      </c>
      <c r="I23" s="14">
        <f>'Gross Heat GWh'!H23*1000000</f>
        <v>9673611000</v>
      </c>
      <c r="J23" s="14">
        <f>'Gross Heat GWh'!I23*1000000</f>
        <v>683889000</v>
      </c>
      <c r="K23" s="14">
        <f>'Gross Heat GWh'!J23*1000000</f>
        <v>0</v>
      </c>
      <c r="L23" s="14">
        <f>'Gross Heat GWh'!K23*1000000</f>
        <v>210000000</v>
      </c>
      <c r="M23" s="14">
        <f>'Gross Heat GWh'!L23*1000000</f>
        <v>1111000</v>
      </c>
      <c r="N23" s="14">
        <f>'Gross Heat GWh'!M23*1000000</f>
        <v>13974441000</v>
      </c>
      <c r="O23" s="14" t="e">
        <f>'Gross Heat GWh'!N23*1000000</f>
        <v>#VALUE!</v>
      </c>
      <c r="P23" s="14">
        <f>'Gross Heat GWh'!O23*1000000</f>
        <v>23056000</v>
      </c>
      <c r="Q23" s="14" t="e">
        <f>'Gross Heat GWh'!P23*1000000</f>
        <v>#VALUE!</v>
      </c>
      <c r="R23" s="14">
        <f>'Gross Heat GWh'!Q23*1000000</f>
        <v>60278000</v>
      </c>
      <c r="S23" s="14" t="e">
        <f>'Gross Heat GWh'!R23*1000000</f>
        <v>#VALUE!</v>
      </c>
      <c r="T23" s="14" t="e">
        <f>'Gross Heat GWh'!S23*1000000</f>
        <v>#VALUE!</v>
      </c>
      <c r="U23" s="14">
        <f>'Gross Heat GWh'!T23*1000000</f>
        <v>2091000.0000000002</v>
      </c>
      <c r="V23" s="24">
        <v>1441236000</v>
      </c>
      <c r="W23" s="14">
        <f>'Gross Heat GWh'!U23*1000000</f>
        <v>9694027000</v>
      </c>
      <c r="X23" s="14" t="e">
        <f>'Gross Heat GWh'!V23*1000000</f>
        <v>#VALUE!</v>
      </c>
      <c r="Y23" s="14">
        <f>'Gross Heat GWh'!W23*1000000</f>
        <v>0</v>
      </c>
      <c r="Z23" s="14">
        <f>'Gross Heat GWh'!X23*1000000</f>
        <v>3676427000</v>
      </c>
      <c r="AA23" s="14">
        <f>'Gross Heat GWh'!Y23*1000000</f>
        <v>3007986000</v>
      </c>
      <c r="AB23" s="14">
        <f>'Gross Heat GWh'!Z23*1000000</f>
        <v>0</v>
      </c>
      <c r="AC23" s="14">
        <f>'Gross Heat GWh'!AA23*1000000</f>
        <v>65000000</v>
      </c>
      <c r="AD23" s="14" t="e">
        <f>'Gross Heat GWh'!AB23*1000000</f>
        <v>#VALUE!</v>
      </c>
      <c r="AE23" s="14">
        <f>'Gross Heat GWh'!AC23*1000000</f>
        <v>13889016000</v>
      </c>
      <c r="AF23" s="14">
        <f>'Gross Heat GWh'!AD23*1000000</f>
        <v>21992430000</v>
      </c>
      <c r="AG23">
        <v>86.956999999999994</v>
      </c>
      <c r="AH23">
        <v>19.845923793888353</v>
      </c>
      <c r="AI23">
        <v>10.97084350500419</v>
      </c>
      <c r="AJ23">
        <v>5570572</v>
      </c>
      <c r="AK23">
        <v>60175.970366353278</v>
      </c>
      <c r="AL23">
        <v>287817703270.26099</v>
      </c>
      <c r="AM23">
        <v>53.517631078032124</v>
      </c>
      <c r="AN23" s="14">
        <v>3148.45</v>
      </c>
      <c r="AO23" s="23">
        <v>10.81</v>
      </c>
      <c r="AP23" s="23">
        <v>124.83</v>
      </c>
      <c r="AQ23" s="26">
        <v>5231.4596338680258</v>
      </c>
      <c r="AR23">
        <v>9.0259409891666653</v>
      </c>
      <c r="AT23" s="31"/>
      <c r="AU23" s="28"/>
    </row>
    <row r="24" spans="1:47" x14ac:dyDescent="0.3">
      <c r="A24" s="5" t="s">
        <v>65</v>
      </c>
      <c r="B24" s="5" t="s">
        <v>92</v>
      </c>
      <c r="C24" s="14">
        <f>'Gross Heat GWh'!C24*1000000</f>
        <v>37755644000</v>
      </c>
      <c r="D24" s="14">
        <v>39305457000</v>
      </c>
      <c r="E24" s="14">
        <f>'Gross Heat GWh'!D24*1000000</f>
        <v>8868056000</v>
      </c>
      <c r="F24" s="14">
        <f>'Gross Heat GWh'!E24*1000000</f>
        <v>0</v>
      </c>
      <c r="G24" s="14">
        <f>'Gross Heat GWh'!F24*1000000</f>
        <v>0</v>
      </c>
      <c r="H24" s="14">
        <f>'Gross Heat GWh'!G24*1000000</f>
        <v>0</v>
      </c>
      <c r="I24" s="14">
        <f>'Gross Heat GWh'!H24*1000000</f>
        <v>9059167000</v>
      </c>
      <c r="J24" s="14">
        <f>'Gross Heat GWh'!I24*1000000</f>
        <v>660000000</v>
      </c>
      <c r="K24" s="14">
        <f>'Gross Heat GWh'!J24*1000000</f>
        <v>0</v>
      </c>
      <c r="L24" s="14">
        <f>'Gross Heat GWh'!K24*1000000</f>
        <v>207778000</v>
      </c>
      <c r="M24" s="14">
        <f>'Gross Heat GWh'!L24*1000000</f>
        <v>278000</v>
      </c>
      <c r="N24" s="14">
        <f>'Gross Heat GWh'!M24*1000000</f>
        <v>15323873000</v>
      </c>
      <c r="O24" s="14" t="e">
        <f>'Gross Heat GWh'!N24*1000000</f>
        <v>#VALUE!</v>
      </c>
      <c r="P24" s="14">
        <f>'Gross Heat GWh'!O24*1000000</f>
        <v>40000000</v>
      </c>
      <c r="Q24" s="14" t="e">
        <f>'Gross Heat GWh'!P24*1000000</f>
        <v>#VALUE!</v>
      </c>
      <c r="R24" s="14">
        <f>'Gross Heat GWh'!Q24*1000000</f>
        <v>95833000</v>
      </c>
      <c r="S24" s="14" t="e">
        <f>'Gross Heat GWh'!R24*1000000</f>
        <v>#VALUE!</v>
      </c>
      <c r="T24" s="14" t="e">
        <f>'Gross Heat GWh'!S24*1000000</f>
        <v>#VALUE!</v>
      </c>
      <c r="U24" s="14">
        <f>'Gross Heat GWh'!T24*1000000</f>
        <v>6254000</v>
      </c>
      <c r="V24" s="24">
        <v>1556067000</v>
      </c>
      <c r="W24" s="14">
        <f>'Gross Heat GWh'!U24*1000000</f>
        <v>10895516000</v>
      </c>
      <c r="X24" s="14" t="e">
        <f>'Gross Heat GWh'!V24*1000000</f>
        <v>#VALUE!</v>
      </c>
      <c r="Y24" s="14">
        <f>'Gross Heat GWh'!W24*1000000</f>
        <v>0</v>
      </c>
      <c r="Z24" s="14">
        <f>'Gross Heat GWh'!X24*1000000</f>
        <v>3649803000</v>
      </c>
      <c r="AA24" s="14">
        <f>'Gross Heat GWh'!Y24*1000000</f>
        <v>2986203000</v>
      </c>
      <c r="AB24" s="14">
        <f>'Gross Heat GWh'!Z24*1000000</f>
        <v>0</v>
      </c>
      <c r="AC24" s="14">
        <f>'Gross Heat GWh'!AA24*1000000</f>
        <v>174167000</v>
      </c>
      <c r="AD24" s="14" t="e">
        <f>'Gross Heat GWh'!AB24*1000000</f>
        <v>#VALUE!</v>
      </c>
      <c r="AE24" s="14">
        <f>'Gross Heat GWh'!AC24*1000000</f>
        <v>15181785000</v>
      </c>
      <c r="AF24" s="14">
        <f>'Gross Heat GWh'!AD24*1000000</f>
        <v>21573425000</v>
      </c>
      <c r="AG24">
        <v>87.141999999999996</v>
      </c>
      <c r="AH24">
        <v>19.850642154579358</v>
      </c>
      <c r="AI24">
        <v>11.208563455151996</v>
      </c>
      <c r="AJ24">
        <v>5591572</v>
      </c>
      <c r="AK24">
        <v>59946.713674005208</v>
      </c>
      <c r="AL24">
        <v>287802068095.36371</v>
      </c>
      <c r="AM24">
        <v>54.236929545964848</v>
      </c>
      <c r="AN24" s="15">
        <v>3424.15</v>
      </c>
      <c r="AO24" s="23">
        <v>12.07</v>
      </c>
      <c r="AP24" s="23">
        <v>97.33</v>
      </c>
      <c r="AQ24" s="26">
        <v>5350.9102180925001</v>
      </c>
      <c r="AR24">
        <v>8.4095541916666665</v>
      </c>
      <c r="AT24" s="31"/>
      <c r="AU24" s="28"/>
    </row>
    <row r="25" spans="1:47" x14ac:dyDescent="0.3">
      <c r="A25" s="5" t="s">
        <v>65</v>
      </c>
      <c r="B25" s="5" t="s">
        <v>93</v>
      </c>
      <c r="C25" s="14">
        <f>'Gross Heat GWh'!C25*1000000</f>
        <v>37527047000</v>
      </c>
      <c r="D25" s="14">
        <v>39176181000</v>
      </c>
      <c r="E25" s="14">
        <f>'Gross Heat GWh'!D25*1000000</f>
        <v>8982222000</v>
      </c>
      <c r="F25" s="14">
        <f>'Gross Heat GWh'!E25*1000000</f>
        <v>0</v>
      </c>
      <c r="G25" s="14">
        <f>'Gross Heat GWh'!F25*1000000</f>
        <v>0</v>
      </c>
      <c r="H25" s="14">
        <f>'Gross Heat GWh'!G25*1000000</f>
        <v>0</v>
      </c>
      <c r="I25" s="14">
        <f>'Gross Heat GWh'!H25*1000000</f>
        <v>8332222000</v>
      </c>
      <c r="J25" s="14">
        <f>'Gross Heat GWh'!I25*1000000</f>
        <v>573333000</v>
      </c>
      <c r="K25" s="14">
        <f>'Gross Heat GWh'!J25*1000000</f>
        <v>0</v>
      </c>
      <c r="L25" s="14">
        <f>'Gross Heat GWh'!K25*1000000</f>
        <v>156389000</v>
      </c>
      <c r="M25" s="14">
        <f>'Gross Heat GWh'!L25*1000000</f>
        <v>833000</v>
      </c>
      <c r="N25" s="14">
        <f>'Gross Heat GWh'!M25*1000000</f>
        <v>15882482000</v>
      </c>
      <c r="O25" s="14" t="e">
        <f>'Gross Heat GWh'!N25*1000000</f>
        <v>#VALUE!</v>
      </c>
      <c r="P25" s="14">
        <f>'Gross Heat GWh'!O25*1000000</f>
        <v>31667000</v>
      </c>
      <c r="Q25" s="14" t="e">
        <f>'Gross Heat GWh'!P25*1000000</f>
        <v>#VALUE!</v>
      </c>
      <c r="R25" s="14">
        <f>'Gross Heat GWh'!Q25*1000000</f>
        <v>131943999.99999999</v>
      </c>
      <c r="S25" s="14" t="e">
        <f>'Gross Heat GWh'!R25*1000000</f>
        <v>#VALUE!</v>
      </c>
      <c r="T25" s="14" t="e">
        <f>'Gross Heat GWh'!S25*1000000</f>
        <v>#VALUE!</v>
      </c>
      <c r="U25" s="14">
        <f>'Gross Heat GWh'!T25*1000000</f>
        <v>19791000</v>
      </c>
      <c r="V25" s="24">
        <v>1668925000</v>
      </c>
      <c r="W25" s="14">
        <f>'Gross Heat GWh'!U25*1000000</f>
        <v>11473560000</v>
      </c>
      <c r="X25" s="14" t="e">
        <f>'Gross Heat GWh'!V25*1000000</f>
        <v>#VALUE!</v>
      </c>
      <c r="Y25" s="14">
        <f>'Gross Heat GWh'!W25*1000000</f>
        <v>0</v>
      </c>
      <c r="Z25" s="14">
        <f>'Gross Heat GWh'!X25*1000000</f>
        <v>3649087000</v>
      </c>
      <c r="AA25" s="14">
        <f>'Gross Heat GWh'!Y25*1000000</f>
        <v>2985617000</v>
      </c>
      <c r="AB25" s="14">
        <f>'Gross Heat GWh'!Z25*1000000</f>
        <v>0</v>
      </c>
      <c r="AC25" s="14">
        <f>'Gross Heat GWh'!AA25*1000000</f>
        <v>135556000</v>
      </c>
      <c r="AD25" s="14" t="e">
        <f>'Gross Heat GWh'!AB25*1000000</f>
        <v>#VALUE!</v>
      </c>
      <c r="AE25" s="14">
        <f>'Gross Heat GWh'!AC25*1000000</f>
        <v>15699080000</v>
      </c>
      <c r="AF25" s="14">
        <f>'Gross Heat GWh'!AD25*1000000</f>
        <v>20873395000</v>
      </c>
      <c r="AG25">
        <v>87.292000000000002</v>
      </c>
      <c r="AH25">
        <v>19.734359858156004</v>
      </c>
      <c r="AI25">
        <v>11.799853708951916</v>
      </c>
      <c r="AJ25">
        <v>5614932</v>
      </c>
      <c r="AK25">
        <v>60528.703914718251</v>
      </c>
      <c r="AL25">
        <v>291810211144.33691</v>
      </c>
      <c r="AM25">
        <v>54.757677961771222</v>
      </c>
      <c r="AN25" s="14">
        <v>3396.28</v>
      </c>
      <c r="AO25" s="23">
        <v>12.5</v>
      </c>
      <c r="AP25" s="23">
        <v>86.63</v>
      </c>
      <c r="AQ25" s="26">
        <v>5276.8523584375707</v>
      </c>
      <c r="AR25">
        <v>8.4592414233333333</v>
      </c>
      <c r="AT25" s="31"/>
      <c r="AU25" s="28"/>
    </row>
    <row r="26" spans="1:47" x14ac:dyDescent="0.3">
      <c r="A26" s="5" t="s">
        <v>65</v>
      </c>
      <c r="B26" s="5" t="s">
        <v>94</v>
      </c>
      <c r="C26" s="14">
        <f>'Gross Heat GWh'!C26*1000000</f>
        <v>34147894000</v>
      </c>
      <c r="D26" s="14">
        <v>35903387000</v>
      </c>
      <c r="E26" s="14">
        <f>'Gross Heat GWh'!D26*1000000</f>
        <v>6846667000</v>
      </c>
      <c r="F26" s="14">
        <f>'Gross Heat GWh'!E26*1000000</f>
        <v>0</v>
      </c>
      <c r="G26" s="14">
        <f>'Gross Heat GWh'!F26*1000000</f>
        <v>0</v>
      </c>
      <c r="H26" s="14">
        <f>'Gross Heat GWh'!G26*1000000</f>
        <v>0</v>
      </c>
      <c r="I26" s="14">
        <f>'Gross Heat GWh'!H26*1000000</f>
        <v>6512526000</v>
      </c>
      <c r="J26" s="14">
        <f>'Gross Heat GWh'!I26*1000000</f>
        <v>320556000</v>
      </c>
      <c r="K26" s="14">
        <f>'Gross Heat GWh'!J26*1000000</f>
        <v>0</v>
      </c>
      <c r="L26" s="14">
        <f>'Gross Heat GWh'!K26*1000000</f>
        <v>115556000</v>
      </c>
      <c r="M26" s="14">
        <f>'Gross Heat GWh'!L26*1000000</f>
        <v>1111000</v>
      </c>
      <c r="N26" s="14">
        <f>'Gross Heat GWh'!M26*1000000</f>
        <v>16384364000.000002</v>
      </c>
      <c r="O26" s="14" t="e">
        <f>'Gross Heat GWh'!N26*1000000</f>
        <v>#VALUE!</v>
      </c>
      <c r="P26" s="14">
        <f>'Gross Heat GWh'!O26*1000000</f>
        <v>23056000</v>
      </c>
      <c r="Q26" s="14" t="e">
        <f>'Gross Heat GWh'!P26*1000000</f>
        <v>#VALUE!</v>
      </c>
      <c r="R26" s="14">
        <f>'Gross Heat GWh'!Q26*1000000</f>
        <v>204444000</v>
      </c>
      <c r="S26" s="14" t="e">
        <f>'Gross Heat GWh'!R26*1000000</f>
        <v>#VALUE!</v>
      </c>
      <c r="T26" s="14" t="e">
        <f>'Gross Heat GWh'!S26*1000000</f>
        <v>#VALUE!</v>
      </c>
      <c r="U26" s="14">
        <f>'Gross Heat GWh'!T26*1000000</f>
        <v>6389000</v>
      </c>
      <c r="V26" s="24">
        <v>1761882000</v>
      </c>
      <c r="W26" s="14">
        <f>'Gross Heat GWh'!U26*1000000</f>
        <v>11586428000</v>
      </c>
      <c r="X26" s="14" t="e">
        <f>'Gross Heat GWh'!V26*1000000</f>
        <v>#VALUE!</v>
      </c>
      <c r="Y26" s="14">
        <f>'Gross Heat GWh'!W26*1000000</f>
        <v>0</v>
      </c>
      <c r="Z26" s="14">
        <f>'Gross Heat GWh'!X26*1000000</f>
        <v>3868859000</v>
      </c>
      <c r="AA26" s="14">
        <f>'Gross Heat GWh'!Y26*1000000</f>
        <v>3165431000</v>
      </c>
      <c r="AB26" s="14">
        <f>'Gross Heat GWh'!Z26*1000000</f>
        <v>0</v>
      </c>
      <c r="AC26" s="14">
        <f>'Gross Heat GWh'!AA26*1000000</f>
        <v>106944000</v>
      </c>
      <c r="AD26" s="14" t="e">
        <f>'Gross Heat GWh'!AB26*1000000</f>
        <v>#VALUE!</v>
      </c>
      <c r="AE26" s="14">
        <f>'Gross Heat GWh'!AC26*1000000</f>
        <v>16168999000</v>
      </c>
      <c r="AF26" s="14">
        <f>'Gross Heat GWh'!AD26*1000000</f>
        <v>16826655999.999998</v>
      </c>
      <c r="AG26">
        <v>87.41</v>
      </c>
      <c r="AH26">
        <v>19.40444793379779</v>
      </c>
      <c r="AI26">
        <v>11.829390530436577</v>
      </c>
      <c r="AJ26">
        <v>5643475</v>
      </c>
      <c r="AK26">
        <v>60992.212220474466</v>
      </c>
      <c r="AL26">
        <v>295539545041.06769</v>
      </c>
      <c r="AM26">
        <v>55.099423764578681</v>
      </c>
      <c r="AN26" s="15">
        <v>2834.98</v>
      </c>
      <c r="AO26" s="23">
        <v>10.72</v>
      </c>
      <c r="AP26" s="23">
        <v>80.39</v>
      </c>
      <c r="AQ26" s="26">
        <v>4771.094942487648</v>
      </c>
      <c r="AR26">
        <v>10.140952400000002</v>
      </c>
      <c r="AT26" s="31"/>
      <c r="AU26" s="28"/>
    </row>
    <row r="27" spans="1:47" x14ac:dyDescent="0.3">
      <c r="A27" s="5" t="s">
        <v>65</v>
      </c>
      <c r="B27" s="5" t="s">
        <v>95</v>
      </c>
      <c r="C27" s="14">
        <f>'Gross Heat GWh'!C27*1000000</f>
        <v>36102113000</v>
      </c>
      <c r="D27" s="14">
        <v>38045054000</v>
      </c>
      <c r="E27" s="14">
        <f>'Gross Heat GWh'!D27*1000000</f>
        <v>7236114000</v>
      </c>
      <c r="F27" s="14">
        <f>'Gross Heat GWh'!E27*1000000</f>
        <v>0</v>
      </c>
      <c r="G27" s="14">
        <f>'Gross Heat GWh'!F27*1000000</f>
        <v>0</v>
      </c>
      <c r="H27" s="14">
        <f>'Gross Heat GWh'!G27*1000000</f>
        <v>0</v>
      </c>
      <c r="I27" s="14">
        <f>'Gross Heat GWh'!H27*1000000</f>
        <v>6640338000</v>
      </c>
      <c r="J27" s="14">
        <f>'Gross Heat GWh'!I27*1000000</f>
        <v>355821000</v>
      </c>
      <c r="K27" s="14">
        <f>'Gross Heat GWh'!J27*1000000</f>
        <v>0</v>
      </c>
      <c r="L27" s="14">
        <f>'Gross Heat GWh'!K27*1000000</f>
        <v>146334000</v>
      </c>
      <c r="M27" s="14">
        <f>'Gross Heat GWh'!L27*1000000</f>
        <v>1053000</v>
      </c>
      <c r="N27" s="14">
        <f>'Gross Heat GWh'!M27*1000000</f>
        <v>17313565000</v>
      </c>
      <c r="O27" s="14" t="e">
        <f>'Gross Heat GWh'!N27*1000000</f>
        <v>#VALUE!</v>
      </c>
      <c r="P27" s="14">
        <f>'Gross Heat GWh'!O27*1000000</f>
        <v>19465000</v>
      </c>
      <c r="Q27" s="14" t="e">
        <f>'Gross Heat GWh'!P27*1000000</f>
        <v>#VALUE!</v>
      </c>
      <c r="R27" s="14">
        <f>'Gross Heat GWh'!Q27*1000000</f>
        <v>265555999.99999997</v>
      </c>
      <c r="S27" s="14" t="e">
        <f>'Gross Heat GWh'!R27*1000000</f>
        <v>#VALUE!</v>
      </c>
      <c r="T27" s="14" t="e">
        <f>'Gross Heat GWh'!S27*1000000</f>
        <v>#VALUE!</v>
      </c>
      <c r="U27" s="14">
        <f>'Gross Heat GWh'!T27*1000000</f>
        <v>14037000</v>
      </c>
      <c r="V27" s="24">
        <v>1956978000</v>
      </c>
      <c r="W27" s="14">
        <f>'Gross Heat GWh'!U27*1000000</f>
        <v>12181803000</v>
      </c>
      <c r="X27" s="14" t="e">
        <f>'Gross Heat GWh'!V27*1000000</f>
        <v>#VALUE!</v>
      </c>
      <c r="Y27" s="14">
        <f>'Gross Heat GWh'!W27*1000000</f>
        <v>0</v>
      </c>
      <c r="Z27" s="14">
        <f>'Gross Heat GWh'!X27*1000000</f>
        <v>4157276000</v>
      </c>
      <c r="AA27" s="14">
        <f>'Gross Heat GWh'!Y27*1000000</f>
        <v>3401408000</v>
      </c>
      <c r="AB27" s="14">
        <f>'Gross Heat GWh'!Z27*1000000</f>
        <v>0</v>
      </c>
      <c r="AC27" s="14">
        <f>'Gross Heat GWh'!AA27*1000000</f>
        <v>286093000</v>
      </c>
      <c r="AD27" s="14" t="e">
        <f>'Gross Heat GWh'!AB27*1000000</f>
        <v>#VALUE!</v>
      </c>
      <c r="AE27" s="14">
        <f>'Gross Heat GWh'!AC27*1000000</f>
        <v>17070196000</v>
      </c>
      <c r="AF27" s="14">
        <f>'Gross Heat GWh'!AD27*1000000</f>
        <v>17577992000</v>
      </c>
      <c r="AG27">
        <v>87.525999999999996</v>
      </c>
      <c r="AH27">
        <v>19.564442851108531</v>
      </c>
      <c r="AI27">
        <v>12.484534308925014</v>
      </c>
      <c r="AJ27">
        <v>5683483</v>
      </c>
      <c r="AK27">
        <v>61837.360777919748</v>
      </c>
      <c r="AL27">
        <v>301758922337.63733</v>
      </c>
      <c r="AM27">
        <v>55.326865164617999</v>
      </c>
      <c r="AN27" s="14">
        <v>3114.15</v>
      </c>
      <c r="AO27" s="23">
        <v>7.31</v>
      </c>
      <c r="AP27" s="23">
        <v>60.85</v>
      </c>
      <c r="AQ27" s="26">
        <v>5042.4225289707283</v>
      </c>
      <c r="AR27">
        <v>9.281589808333333</v>
      </c>
      <c r="AT27" s="31"/>
      <c r="AU27" s="28"/>
    </row>
    <row r="28" spans="1:47" x14ac:dyDescent="0.3">
      <c r="A28" s="5" t="s">
        <v>65</v>
      </c>
      <c r="B28" s="5" t="s">
        <v>96</v>
      </c>
      <c r="C28" s="14">
        <f>'Gross Heat GWh'!C28*1000000</f>
        <v>37459796000</v>
      </c>
      <c r="D28" s="14">
        <v>39627507000</v>
      </c>
      <c r="E28" s="14">
        <f>'Gross Heat GWh'!D28*1000000</f>
        <v>6921321000</v>
      </c>
      <c r="F28" s="14">
        <f>'Gross Heat GWh'!E28*1000000</f>
        <v>0</v>
      </c>
      <c r="G28" s="14">
        <f>'Gross Heat GWh'!F28*1000000</f>
        <v>0</v>
      </c>
      <c r="H28" s="14">
        <f>'Gross Heat GWh'!G28*1000000</f>
        <v>0</v>
      </c>
      <c r="I28" s="14">
        <f>'Gross Heat GWh'!H28*1000000</f>
        <v>7269303000</v>
      </c>
      <c r="J28" s="14">
        <f>'Gross Heat GWh'!I28*1000000</f>
        <v>382711000</v>
      </c>
      <c r="K28" s="14">
        <f>'Gross Heat GWh'!J28*1000000</f>
        <v>0</v>
      </c>
      <c r="L28" s="14">
        <f>'Gross Heat GWh'!K28*1000000</f>
        <v>155847000</v>
      </c>
      <c r="M28" s="14">
        <f>'Gross Heat GWh'!L28*1000000</f>
        <v>310000</v>
      </c>
      <c r="N28" s="14">
        <f>'Gross Heat GWh'!M28*1000000</f>
        <v>18344372000</v>
      </c>
      <c r="O28" s="14" t="e">
        <f>'Gross Heat GWh'!N28*1000000</f>
        <v>#VALUE!</v>
      </c>
      <c r="P28" s="14">
        <f>'Gross Heat GWh'!O28*1000000</f>
        <v>31236000</v>
      </c>
      <c r="Q28" s="14" t="e">
        <f>'Gross Heat GWh'!P28*1000000</f>
        <v>#VALUE!</v>
      </c>
      <c r="R28" s="14">
        <f>'Gross Heat GWh'!Q28*1000000</f>
        <v>386663000</v>
      </c>
      <c r="S28" s="14" t="e">
        <f>'Gross Heat GWh'!R28*1000000</f>
        <v>#VALUE!</v>
      </c>
      <c r="T28" s="14" t="e">
        <f>'Gross Heat GWh'!S28*1000000</f>
        <v>#VALUE!</v>
      </c>
      <c r="U28" s="14">
        <f>'Gross Heat GWh'!T28*1000000</f>
        <v>13841000</v>
      </c>
      <c r="V28" s="24">
        <v>2181552000</v>
      </c>
      <c r="W28" s="14">
        <f>'Gross Heat GWh'!U28*1000000</f>
        <v>13193092000</v>
      </c>
      <c r="X28" s="14" t="e">
        <f>'Gross Heat GWh'!V28*1000000</f>
        <v>#VALUE!</v>
      </c>
      <c r="Y28" s="14">
        <f>'Gross Heat GWh'!W28*1000000</f>
        <v>0</v>
      </c>
      <c r="Z28" s="14">
        <f>'Gross Heat GWh'!X28*1000000</f>
        <v>4142511000.0000005</v>
      </c>
      <c r="AA28" s="14">
        <f>'Gross Heat GWh'!Y28*1000000</f>
        <v>3389327000</v>
      </c>
      <c r="AB28" s="14">
        <f>'Gross Heat GWh'!Z28*1000000</f>
        <v>0</v>
      </c>
      <c r="AC28" s="14">
        <f>'Gross Heat GWh'!AA28*1000000</f>
        <v>192452000</v>
      </c>
      <c r="AD28" s="14" t="e">
        <f>'Gross Heat GWh'!AB28*1000000</f>
        <v>#VALUE!</v>
      </c>
      <c r="AE28" s="14">
        <f>'Gross Heat GWh'!AC28*1000000</f>
        <v>18095245000</v>
      </c>
      <c r="AF28" s="14">
        <f>'Gross Heat GWh'!AD28*1000000</f>
        <v>17780048000</v>
      </c>
      <c r="AG28">
        <v>87.641999999999996</v>
      </c>
      <c r="AH28">
        <v>20.231962931996581</v>
      </c>
      <c r="AI28">
        <v>12.940169210979125</v>
      </c>
      <c r="AJ28">
        <v>5728010</v>
      </c>
      <c r="AK28">
        <v>63242.182868089534</v>
      </c>
      <c r="AL28">
        <v>311032111245.33496</v>
      </c>
      <c r="AM28">
        <v>55.563165922166412</v>
      </c>
      <c r="AN28" s="15">
        <v>3141.46</v>
      </c>
      <c r="AO28" s="23">
        <v>4.9000000000000004</v>
      </c>
      <c r="AP28" s="23">
        <v>64.53</v>
      </c>
      <c r="AQ28" s="26">
        <v>5182.2698168008174</v>
      </c>
      <c r="AR28">
        <v>9.2464016166666667</v>
      </c>
      <c r="AT28" s="31"/>
      <c r="AU28" s="28"/>
    </row>
    <row r="29" spans="1:47" x14ac:dyDescent="0.3">
      <c r="A29" s="5" t="s">
        <v>65</v>
      </c>
      <c r="B29" s="5" t="s">
        <v>97</v>
      </c>
      <c r="C29" s="14">
        <f>'Gross Heat GWh'!C29*1000000</f>
        <v>37645947000</v>
      </c>
      <c r="D29" s="14">
        <v>39860214000</v>
      </c>
      <c r="E29" s="14">
        <f>'Gross Heat GWh'!D29*1000000</f>
        <v>5339646000</v>
      </c>
      <c r="F29" s="14">
        <f>'Gross Heat GWh'!E29*1000000</f>
        <v>0</v>
      </c>
      <c r="G29" s="14">
        <f>'Gross Heat GWh'!F29*1000000</f>
        <v>0</v>
      </c>
      <c r="H29" s="14">
        <f>'Gross Heat GWh'!G29*1000000</f>
        <v>0</v>
      </c>
      <c r="I29" s="14">
        <f>'Gross Heat GWh'!H29*1000000</f>
        <v>6046216000</v>
      </c>
      <c r="J29" s="14">
        <f>'Gross Heat GWh'!I29*1000000</f>
        <v>340817000</v>
      </c>
      <c r="K29" s="14">
        <f>'Gross Heat GWh'!J29*1000000</f>
        <v>0</v>
      </c>
      <c r="L29" s="14">
        <f>'Gross Heat GWh'!K29*1000000</f>
        <v>125594000</v>
      </c>
      <c r="M29" s="14">
        <f>'Gross Heat GWh'!L29*1000000</f>
        <v>311000</v>
      </c>
      <c r="N29" s="14">
        <f>'Gross Heat GWh'!M29*1000000</f>
        <v>21119696000</v>
      </c>
      <c r="O29" s="14" t="e">
        <f>'Gross Heat GWh'!N29*1000000</f>
        <v>#VALUE!</v>
      </c>
      <c r="P29" s="14">
        <f>'Gross Heat GWh'!O29*1000000</f>
        <v>21177000</v>
      </c>
      <c r="Q29" s="14" t="e">
        <f>'Gross Heat GWh'!P29*1000000</f>
        <v>#VALUE!</v>
      </c>
      <c r="R29" s="14">
        <f>'Gross Heat GWh'!Q29*1000000</f>
        <v>481251000</v>
      </c>
      <c r="S29" s="14" t="e">
        <f>'Gross Heat GWh'!R29*1000000</f>
        <v>#VALUE!</v>
      </c>
      <c r="T29" s="14" t="e">
        <f>'Gross Heat GWh'!S29*1000000</f>
        <v>#VALUE!</v>
      </c>
      <c r="U29" s="14">
        <f>'Gross Heat GWh'!T29*1000000</f>
        <v>25922000</v>
      </c>
      <c r="V29" s="24">
        <v>2240189000</v>
      </c>
      <c r="W29" s="14">
        <f>'Gross Heat GWh'!U29*1000000</f>
        <v>15732714000</v>
      </c>
      <c r="X29" s="14" t="e">
        <f>'Gross Heat GWh'!V29*1000000</f>
        <v>#VALUE!</v>
      </c>
      <c r="Y29" s="14">
        <f>'Gross Heat GWh'!W29*1000000</f>
        <v>0</v>
      </c>
      <c r="Z29" s="14">
        <f>'Gross Heat GWh'!X29*1000000</f>
        <v>4257606000</v>
      </c>
      <c r="AA29" s="14">
        <f>'Gross Heat GWh'!Y29*1000000</f>
        <v>3483496000</v>
      </c>
      <c r="AB29" s="14">
        <f>'Gross Heat GWh'!Z29*1000000</f>
        <v>0</v>
      </c>
      <c r="AC29" s="14">
        <f>'Gross Heat GWh'!AA29*1000000</f>
        <v>267781000</v>
      </c>
      <c r="AD29" s="14" t="e">
        <f>'Gross Heat GWh'!AB29*1000000</f>
        <v>#VALUE!</v>
      </c>
      <c r="AE29" s="14">
        <f>'Gross Heat GWh'!AC29*1000000</f>
        <v>20849335000</v>
      </c>
      <c r="AF29" s="14">
        <f>'Gross Heat GWh'!AD29*1000000</f>
        <v>14952188000</v>
      </c>
      <c r="AG29">
        <v>87.757000000000005</v>
      </c>
      <c r="AH29">
        <v>20.423625228471142</v>
      </c>
      <c r="AI29">
        <v>13.014548384117514</v>
      </c>
      <c r="AJ29">
        <v>5764980</v>
      </c>
      <c r="AK29">
        <v>64757.206691309191</v>
      </c>
      <c r="AL29">
        <v>320538736946.8797</v>
      </c>
      <c r="AM29">
        <v>55.889816208919576</v>
      </c>
      <c r="AN29" s="14">
        <v>3112.11</v>
      </c>
      <c r="AO29" s="23">
        <v>6.21</v>
      </c>
      <c r="AP29" s="23">
        <v>91.81</v>
      </c>
      <c r="AQ29" s="26">
        <v>5191.0663899383153</v>
      </c>
      <c r="AR29">
        <v>9.1319940666666657</v>
      </c>
      <c r="AT29" s="31"/>
      <c r="AU29" s="28"/>
    </row>
    <row r="30" spans="1:47" x14ac:dyDescent="0.3">
      <c r="A30" s="5" t="s">
        <v>65</v>
      </c>
      <c r="B30" s="5" t="s">
        <v>98</v>
      </c>
      <c r="C30" s="14">
        <f>'Gross Heat GWh'!C30*1000000</f>
        <v>37431006000</v>
      </c>
      <c r="D30" s="14">
        <v>39933905000</v>
      </c>
      <c r="E30" s="14">
        <f>'Gross Heat GWh'!D30*1000000</f>
        <v>4585750000</v>
      </c>
      <c r="F30" s="14">
        <f>'Gross Heat GWh'!E30*1000000</f>
        <v>0</v>
      </c>
      <c r="G30" s="14">
        <f>'Gross Heat GWh'!F30*1000000</f>
        <v>0</v>
      </c>
      <c r="H30" s="14">
        <f>'Gross Heat GWh'!G30*1000000</f>
        <v>0</v>
      </c>
      <c r="I30" s="14">
        <f>'Gross Heat GWh'!H30*1000000</f>
        <v>6130016000</v>
      </c>
      <c r="J30" s="14">
        <f>'Gross Heat GWh'!I30*1000000</f>
        <v>358368000</v>
      </c>
      <c r="K30" s="14">
        <f>'Gross Heat GWh'!J30*1000000</f>
        <v>0</v>
      </c>
      <c r="L30" s="14">
        <f>'Gross Heat GWh'!K30*1000000</f>
        <v>97243000</v>
      </c>
      <c r="M30" s="14">
        <f>'Gross Heat GWh'!L30*1000000</f>
        <v>294000</v>
      </c>
      <c r="N30" s="14">
        <f>'Gross Heat GWh'!M30*1000000</f>
        <v>21404934000</v>
      </c>
      <c r="O30" s="14" t="e">
        <f>'Gross Heat GWh'!N30*1000000</f>
        <v>#VALUE!</v>
      </c>
      <c r="P30" s="14">
        <f>'Gross Heat GWh'!O30*1000000</f>
        <v>15293000</v>
      </c>
      <c r="Q30" s="14" t="e">
        <f>'Gross Heat GWh'!P30*1000000</f>
        <v>#VALUE!</v>
      </c>
      <c r="R30" s="14">
        <f>'Gross Heat GWh'!Q30*1000000</f>
        <v>599288000</v>
      </c>
      <c r="S30" s="14" t="e">
        <f>'Gross Heat GWh'!R30*1000000</f>
        <v>#VALUE!</v>
      </c>
      <c r="T30" s="14" t="e">
        <f>'Gross Heat GWh'!S30*1000000</f>
        <v>#VALUE!</v>
      </c>
      <c r="U30" s="14">
        <f>'Gross Heat GWh'!T30*1000000</f>
        <v>31255000</v>
      </c>
      <c r="V30" s="24">
        <v>2534154000</v>
      </c>
      <c r="W30" s="14">
        <f>'Gross Heat GWh'!U30*1000000</f>
        <v>15857010000</v>
      </c>
      <c r="X30" s="14" t="e">
        <f>'Gross Heat GWh'!V30*1000000</f>
        <v>#VALUE!</v>
      </c>
      <c r="Y30" s="14">
        <f>'Gross Heat GWh'!W30*1000000</f>
        <v>0</v>
      </c>
      <c r="Z30" s="14">
        <f>'Gross Heat GWh'!X30*1000000</f>
        <v>4303615000</v>
      </c>
      <c r="AA30" s="14">
        <f>'Gross Heat GWh'!Y30*1000000</f>
        <v>3521139000</v>
      </c>
      <c r="AB30" s="14">
        <f>'Gross Heat GWh'!Z30*1000000</f>
        <v>0</v>
      </c>
      <c r="AC30" s="14">
        <f>'Gross Heat GWh'!AA30*1000000</f>
        <v>299104000</v>
      </c>
      <c r="AD30" s="14" t="e">
        <f>'Gross Heat GWh'!AB30*1000000</f>
        <v>#VALUE!</v>
      </c>
      <c r="AE30" s="14">
        <f>'Gross Heat GWh'!AC30*1000000</f>
        <v>21122675000</v>
      </c>
      <c r="AF30" s="14">
        <f>'Gross Heat GWh'!AD30*1000000</f>
        <v>14231696000</v>
      </c>
      <c r="AG30">
        <v>87.873999999999995</v>
      </c>
      <c r="AH30">
        <v>20.575563628127309</v>
      </c>
      <c r="AI30">
        <v>13.004327549494477</v>
      </c>
      <c r="AJ30">
        <v>5793636</v>
      </c>
      <c r="AK30">
        <v>65635.441338663353</v>
      </c>
      <c r="AL30">
        <v>326500781458.7641</v>
      </c>
      <c r="AM30">
        <v>56.231462527845807</v>
      </c>
      <c r="AN30" s="15">
        <v>3048.54</v>
      </c>
      <c r="AO30" s="23">
        <v>8.41</v>
      </c>
      <c r="AP30" s="23">
        <v>100.57</v>
      </c>
      <c r="AQ30" s="26">
        <v>5154.1783758746333</v>
      </c>
      <c r="AR30">
        <v>9.6809832650000001</v>
      </c>
      <c r="AT30" s="31"/>
      <c r="AU30" s="28"/>
    </row>
    <row r="31" spans="1:47" x14ac:dyDescent="0.3">
      <c r="A31" s="5" t="s">
        <v>65</v>
      </c>
      <c r="B31" s="5" t="s">
        <v>99</v>
      </c>
      <c r="C31" s="14">
        <f>'Gross Heat GWh'!C31*1000000</f>
        <v>36656575000</v>
      </c>
      <c r="D31" s="14">
        <v>39427642000</v>
      </c>
      <c r="E31" s="14">
        <f>'Gross Heat GWh'!D31*1000000</f>
        <v>3525264000</v>
      </c>
      <c r="F31" s="14">
        <f>'Gross Heat GWh'!E31*1000000</f>
        <v>0</v>
      </c>
      <c r="G31" s="14">
        <f>'Gross Heat GWh'!F31*1000000</f>
        <v>0</v>
      </c>
      <c r="H31" s="14">
        <f>'Gross Heat GWh'!G31*1000000</f>
        <v>0</v>
      </c>
      <c r="I31" s="14">
        <f>'Gross Heat GWh'!H31*1000000</f>
        <v>5200997000</v>
      </c>
      <c r="J31" s="14">
        <f>'Gross Heat GWh'!I31*1000000</f>
        <v>302172000</v>
      </c>
      <c r="K31" s="14">
        <f>'Gross Heat GWh'!J31*1000000</f>
        <v>0</v>
      </c>
      <c r="L31" s="14">
        <f>'Gross Heat GWh'!K31*1000000</f>
        <v>99154000</v>
      </c>
      <c r="M31" s="14">
        <f>'Gross Heat GWh'!L31*1000000</f>
        <v>132000</v>
      </c>
      <c r="N31" s="14">
        <f>'Gross Heat GWh'!M31*1000000</f>
        <v>22363823000</v>
      </c>
      <c r="O31" s="14" t="e">
        <f>'Gross Heat GWh'!N31*1000000</f>
        <v>#VALUE!</v>
      </c>
      <c r="P31" s="14">
        <f>'Gross Heat GWh'!O31*1000000</f>
        <v>9514000</v>
      </c>
      <c r="Q31" s="14" t="e">
        <f>'Gross Heat GWh'!P31*1000000</f>
        <v>#VALUE!</v>
      </c>
      <c r="R31" s="14">
        <f>'Gross Heat GWh'!Q31*1000000</f>
        <v>651907000</v>
      </c>
      <c r="S31" s="14" t="e">
        <f>'Gross Heat GWh'!R31*1000000</f>
        <v>#VALUE!</v>
      </c>
      <c r="T31" s="14" t="e">
        <f>'Gross Heat GWh'!S31*1000000</f>
        <v>#VALUE!</v>
      </c>
      <c r="U31" s="14">
        <f>'Gross Heat GWh'!T31*1000000</f>
        <v>91632000</v>
      </c>
      <c r="V31" s="24">
        <v>2862699000</v>
      </c>
      <c r="W31" s="14">
        <f>'Gross Heat GWh'!U31*1000000</f>
        <v>16538715000</v>
      </c>
      <c r="X31" s="14" t="e">
        <f>'Gross Heat GWh'!V31*1000000</f>
        <v>#VALUE!</v>
      </c>
      <c r="Y31" s="14">
        <f>'Gross Heat GWh'!W31*1000000</f>
        <v>0</v>
      </c>
      <c r="Z31" s="14">
        <f>'Gross Heat GWh'!X31*1000000</f>
        <v>4479491000</v>
      </c>
      <c r="AA31" s="14">
        <f>'Gross Heat GWh'!Y31*1000000</f>
        <v>3665038000</v>
      </c>
      <c r="AB31" s="14">
        <f>'Gross Heat GWh'!Z31*1000000</f>
        <v>0</v>
      </c>
      <c r="AC31" s="14">
        <f>'Gross Heat GWh'!AA31*1000000</f>
        <v>384037000</v>
      </c>
      <c r="AD31" s="14" t="e">
        <f>'Gross Heat GWh'!AB31*1000000</f>
        <v>#VALUE!</v>
      </c>
      <c r="AE31" s="14">
        <f>'Gross Heat GWh'!AC31*1000000</f>
        <v>22043352000</v>
      </c>
      <c r="AF31" s="14">
        <f>'Gross Heat GWh'!AD31*1000000</f>
        <v>12260889000</v>
      </c>
      <c r="AG31">
        <v>87.994</v>
      </c>
      <c r="AH31">
        <v>20.640220052755414</v>
      </c>
      <c r="AI31">
        <v>13.402427865920185</v>
      </c>
      <c r="AJ31">
        <v>5814422</v>
      </c>
      <c r="AK31">
        <v>66520.070866780312</v>
      </c>
      <c r="AL31">
        <v>332088518914.50958</v>
      </c>
      <c r="AM31">
        <v>56.599964340676891</v>
      </c>
      <c r="AN31" s="20">
        <v>3026.8</v>
      </c>
      <c r="AO31" s="23">
        <v>5.3</v>
      </c>
      <c r="AP31" s="23">
        <v>66.39</v>
      </c>
      <c r="AQ31" s="26">
        <v>5026.7212478060637</v>
      </c>
      <c r="AR31">
        <v>9.6869462916666667</v>
      </c>
      <c r="AT31" s="31"/>
      <c r="AU31" s="28"/>
    </row>
    <row r="32" spans="1:47" x14ac:dyDescent="0.3">
      <c r="A32" s="5" t="s">
        <v>65</v>
      </c>
      <c r="B32" s="5" t="s">
        <v>100</v>
      </c>
      <c r="C32" s="14">
        <f>'Gross Heat GWh'!C32*1000000</f>
        <v>35662609000</v>
      </c>
      <c r="D32" s="14">
        <v>39520909000</v>
      </c>
      <c r="E32" s="14">
        <f>'Gross Heat GWh'!D32*1000000</f>
        <v>2023310000</v>
      </c>
      <c r="F32" s="14">
        <f>'Gross Heat GWh'!E32*1000000</f>
        <v>0</v>
      </c>
      <c r="G32" s="14">
        <f>'Gross Heat GWh'!F32*1000000</f>
        <v>0</v>
      </c>
      <c r="H32" s="14">
        <f>'Gross Heat GWh'!G32*1000000</f>
        <v>0</v>
      </c>
      <c r="I32" s="14">
        <f>'Gross Heat GWh'!H32*1000000</f>
        <v>3942961000</v>
      </c>
      <c r="J32" s="14">
        <f>'Gross Heat GWh'!I32*1000000</f>
        <v>252169000</v>
      </c>
      <c r="K32" s="14">
        <f>'Gross Heat GWh'!J32*1000000</f>
        <v>0</v>
      </c>
      <c r="L32" s="14">
        <f>'Gross Heat GWh'!K32*1000000</f>
        <v>82867000</v>
      </c>
      <c r="M32" s="14">
        <f>'Gross Heat GWh'!L32*1000000</f>
        <v>122000</v>
      </c>
      <c r="N32" s="14">
        <f>'Gross Heat GWh'!M32*1000000</f>
        <v>23438720000</v>
      </c>
      <c r="O32" s="14" t="e">
        <f>'Gross Heat GWh'!N32*1000000</f>
        <v>#VALUE!</v>
      </c>
      <c r="P32" s="14">
        <f>'Gross Heat GWh'!O32*1000000</f>
        <v>6367000</v>
      </c>
      <c r="Q32" s="14" t="e">
        <f>'Gross Heat GWh'!P32*1000000</f>
        <v>#VALUE!</v>
      </c>
      <c r="R32" s="14">
        <f>'Gross Heat GWh'!Q32*1000000</f>
        <v>739165000</v>
      </c>
      <c r="S32" s="14" t="e">
        <f>'Gross Heat GWh'!R32*1000000</f>
        <v>#VALUE!</v>
      </c>
      <c r="T32" s="14" t="e">
        <f>'Gross Heat GWh'!S32*1000000</f>
        <v>#VALUE!</v>
      </c>
      <c r="U32" s="14">
        <f>'Gross Heat GWh'!T32*1000000</f>
        <v>251433000</v>
      </c>
      <c r="V32" s="24">
        <v>4109733000</v>
      </c>
      <c r="W32" s="14">
        <f>'Gross Heat GWh'!U32*1000000</f>
        <v>17244518000</v>
      </c>
      <c r="X32" s="14" t="e">
        <f>'Gross Heat GWh'!V32*1000000</f>
        <v>#VALUE!</v>
      </c>
      <c r="Y32" s="14">
        <f>'Gross Heat GWh'!W32*1000000</f>
        <v>0</v>
      </c>
      <c r="Z32" s="14">
        <f>'Gross Heat GWh'!X32*1000000</f>
        <v>4576581000</v>
      </c>
      <c r="AA32" s="14">
        <f>'Gross Heat GWh'!Y32*1000000</f>
        <v>3744475000</v>
      </c>
      <c r="AB32" s="14">
        <f>'Gross Heat GWh'!Z32*1000000</f>
        <v>0</v>
      </c>
      <c r="AC32" s="14">
        <f>'Gross Heat GWh'!AA32*1000000</f>
        <v>757562000</v>
      </c>
      <c r="AD32" s="14" t="e">
        <f>'Gross Heat GWh'!AB32*1000000</f>
        <v>#VALUE!</v>
      </c>
      <c r="AE32" s="14">
        <f>'Gross Heat GWh'!AC32*1000000</f>
        <v>22994810000</v>
      </c>
      <c r="AF32" s="14">
        <f>'Gross Heat GWh'!AD32*1000000</f>
        <v>9409861000</v>
      </c>
      <c r="AG32">
        <v>88.116</v>
      </c>
      <c r="AH32">
        <v>19.555054406580567</v>
      </c>
      <c r="AI32">
        <v>12.837108733560592</v>
      </c>
      <c r="AJ32">
        <v>5831404</v>
      </c>
      <c r="AK32">
        <v>65145.674174267187</v>
      </c>
      <c r="AL32">
        <v>326176991303.12958</v>
      </c>
      <c r="AM32">
        <v>57.003764759983419</v>
      </c>
      <c r="AN32" s="21">
        <v>2921.4</v>
      </c>
      <c r="AO32" s="23">
        <v>3.59</v>
      </c>
      <c r="AP32" s="23">
        <v>55.55</v>
      </c>
      <c r="AQ32" s="26">
        <v>4881.6361996375199</v>
      </c>
      <c r="AR32">
        <v>10.080149475000001</v>
      </c>
      <c r="AT32" s="31"/>
      <c r="AU32" s="28"/>
    </row>
    <row r="33" spans="1:47" x14ac:dyDescent="0.3">
      <c r="A33" s="5" t="s">
        <v>65</v>
      </c>
      <c r="B33" s="5" t="s">
        <v>101</v>
      </c>
      <c r="C33" s="14">
        <f>'Gross Heat GWh'!C33*1000000</f>
        <v>39171412000</v>
      </c>
      <c r="D33" s="14">
        <v>42607006000</v>
      </c>
      <c r="E33" s="14">
        <f>'Gross Heat GWh'!D33*1000000</f>
        <v>2460161000</v>
      </c>
      <c r="F33" s="14">
        <f>'Gross Heat GWh'!E33*1000000</f>
        <v>0</v>
      </c>
      <c r="G33" s="14">
        <f>'Gross Heat GWh'!F33*1000000</f>
        <v>0</v>
      </c>
      <c r="H33" s="14">
        <f>'Gross Heat GWh'!G33*1000000</f>
        <v>0</v>
      </c>
      <c r="I33" s="14">
        <f>'Gross Heat GWh'!H33*1000000</f>
        <v>3918759000</v>
      </c>
      <c r="J33" s="14">
        <f>'Gross Heat GWh'!I33*1000000</f>
        <v>404212000</v>
      </c>
      <c r="K33" s="14">
        <f>'Gross Heat GWh'!J33*1000000</f>
        <v>0</v>
      </c>
      <c r="L33" s="14">
        <f>'Gross Heat GWh'!K33*1000000</f>
        <v>56327000</v>
      </c>
      <c r="M33" s="14">
        <f>'Gross Heat GWh'!L33*1000000</f>
        <v>44000</v>
      </c>
      <c r="N33" s="14">
        <f>'Gross Heat GWh'!M33*1000000</f>
        <v>26198510000</v>
      </c>
      <c r="O33" s="14" t="e">
        <f>'Gross Heat GWh'!N33*1000000</f>
        <v>#VALUE!</v>
      </c>
      <c r="P33" s="14">
        <f>'Gross Heat GWh'!O33*1000000</f>
        <v>7551000</v>
      </c>
      <c r="Q33" s="14" t="e">
        <f>'Gross Heat GWh'!P33*1000000</f>
        <v>#VALUE!</v>
      </c>
      <c r="R33" s="14">
        <f>'Gross Heat GWh'!Q33*1000000</f>
        <v>658305000</v>
      </c>
      <c r="S33" s="14" t="e">
        <f>'Gross Heat GWh'!R33*1000000</f>
        <v>#VALUE!</v>
      </c>
      <c r="T33" s="14" t="e">
        <f>'Gross Heat GWh'!S33*1000000</f>
        <v>#VALUE!</v>
      </c>
      <c r="U33" s="14">
        <f>'Gross Heat GWh'!T33*1000000</f>
        <v>612825000</v>
      </c>
      <c r="V33" s="24">
        <v>4048419000</v>
      </c>
      <c r="W33" s="14">
        <f>'Gross Heat GWh'!U33*1000000</f>
        <v>19923770000</v>
      </c>
      <c r="X33" s="14" t="e">
        <f>'Gross Heat GWh'!V33*1000000</f>
        <v>#VALUE!</v>
      </c>
      <c r="Y33" s="14">
        <f>'Gross Heat GWh'!W33*1000000</f>
        <v>0</v>
      </c>
      <c r="Z33" s="14">
        <f>'Gross Heat GWh'!X33*1000000</f>
        <v>4382989000</v>
      </c>
      <c r="AA33" s="14">
        <f>'Gross Heat GWh'!Y33*1000000</f>
        <v>3586082000</v>
      </c>
      <c r="AB33" s="14">
        <f>'Gross Heat GWh'!Z33*1000000</f>
        <v>0</v>
      </c>
      <c r="AC33" s="14">
        <f>'Gross Heat GWh'!AA33*1000000</f>
        <v>983473000</v>
      </c>
      <c r="AD33" s="14" t="e">
        <f>'Gross Heat GWh'!AB33*1000000</f>
        <v>#VALUE!</v>
      </c>
      <c r="AE33" s="14">
        <f>'Gross Heat GWh'!AC33*1000000</f>
        <v>25687428000</v>
      </c>
      <c r="AF33" s="14">
        <f>'Gross Heat GWh'!AD33*1000000</f>
        <v>9601616000</v>
      </c>
      <c r="AG33">
        <v>88.24</v>
      </c>
      <c r="AH33">
        <v>19.796771565732016</v>
      </c>
      <c r="AI33">
        <v>12.739780527033748</v>
      </c>
      <c r="AJ33">
        <v>5856733</v>
      </c>
      <c r="AK33">
        <v>69652.233008466268</v>
      </c>
      <c r="AL33">
        <v>350255593023.12207</v>
      </c>
      <c r="AM33">
        <v>57.287268469407216</v>
      </c>
      <c r="AN33" s="14">
        <v>3263.77</v>
      </c>
      <c r="AO33" s="23">
        <v>18.190000000000001</v>
      </c>
      <c r="AP33" s="23">
        <v>138.37</v>
      </c>
      <c r="AQ33" s="26">
        <v>5358.8427437086175</v>
      </c>
      <c r="AR33">
        <v>8.9358707183333337</v>
      </c>
      <c r="AT33" s="31"/>
      <c r="AU33" s="28"/>
    </row>
    <row r="34" spans="1:47" x14ac:dyDescent="0.3">
      <c r="A34" s="5" t="s">
        <v>65</v>
      </c>
      <c r="B34" s="5" t="s">
        <v>102</v>
      </c>
      <c r="C34" s="14">
        <f>'Gross Heat GWh'!C34*1000000</f>
        <v>35863622000</v>
      </c>
      <c r="D34" s="14">
        <v>39585519000</v>
      </c>
      <c r="E34" s="14">
        <f>'Gross Heat GWh'!D34*1000000</f>
        <v>2685634000</v>
      </c>
      <c r="F34" s="14">
        <f>'Gross Heat GWh'!E34*1000000</f>
        <v>0</v>
      </c>
      <c r="G34" s="14">
        <f>'Gross Heat GWh'!F34*1000000</f>
        <v>0</v>
      </c>
      <c r="H34" s="14">
        <f>'Gross Heat GWh'!G34*1000000</f>
        <v>0</v>
      </c>
      <c r="I34" s="14">
        <f>'Gross Heat GWh'!H34*1000000</f>
        <v>2469068000</v>
      </c>
      <c r="J34" s="14">
        <f>'Gross Heat GWh'!I34*1000000</f>
        <v>765172000</v>
      </c>
      <c r="K34" s="14">
        <f>'Gross Heat GWh'!J34*1000000</f>
        <v>0</v>
      </c>
      <c r="L34" s="14">
        <f>'Gross Heat GWh'!K34*1000000</f>
        <v>98809000</v>
      </c>
      <c r="M34" s="14">
        <f>'Gross Heat GWh'!L34*1000000</f>
        <v>404000</v>
      </c>
      <c r="N34" s="14">
        <f>'Gross Heat GWh'!M34*1000000</f>
        <v>24058565000</v>
      </c>
      <c r="O34" s="14" t="e">
        <f>'Gross Heat GWh'!N34*1000000</f>
        <v>#VALUE!</v>
      </c>
      <c r="P34" s="14">
        <f>'Gross Heat GWh'!O34*1000000</f>
        <v>11423000</v>
      </c>
      <c r="Q34" s="14" t="e">
        <f>'Gross Heat GWh'!P34*1000000</f>
        <v>#VALUE!</v>
      </c>
      <c r="R34" s="14">
        <f>'Gross Heat GWh'!Q34*1000000</f>
        <v>774569000</v>
      </c>
      <c r="S34" s="14" t="e">
        <f>'Gross Heat GWh'!R34*1000000</f>
        <v>#VALUE!</v>
      </c>
      <c r="T34" s="14" t="e">
        <f>'Gross Heat GWh'!S34*1000000</f>
        <v>#VALUE!</v>
      </c>
      <c r="U34" s="14">
        <f>'Gross Heat GWh'!T34*1000000</f>
        <v>676543000</v>
      </c>
      <c r="V34" s="24">
        <v>4398440000</v>
      </c>
      <c r="W34" s="14">
        <f>'Gross Heat GWh'!U34*1000000</f>
        <v>17878864000</v>
      </c>
      <c r="X34" s="14" t="e">
        <f>'Gross Heat GWh'!V34*1000000</f>
        <v>#VALUE!</v>
      </c>
      <c r="Y34" s="14">
        <f>'Gross Heat GWh'!W34*1000000</f>
        <v>0</v>
      </c>
      <c r="Z34" s="14">
        <f>'Gross Heat GWh'!X34*1000000</f>
        <v>4179899000.0000005</v>
      </c>
      <c r="AA34" s="14">
        <f>'Gross Heat GWh'!Y34*1000000</f>
        <v>3419917000</v>
      </c>
      <c r="AB34" s="14">
        <f>'Gross Heat GWh'!Z34*1000000</f>
        <v>0</v>
      </c>
      <c r="AC34" s="14">
        <f>'Gross Heat GWh'!AA34*1000000</f>
        <v>1006621000</v>
      </c>
      <c r="AD34" s="14" t="e">
        <f>'Gross Heat GWh'!AB34*1000000</f>
        <v>#VALUE!</v>
      </c>
      <c r="AE34" s="14">
        <f>'Gross Heat GWh'!AC34*1000000</f>
        <v>23267012000</v>
      </c>
      <c r="AF34" s="14">
        <f>'Gross Heat GWh'!AD34*1000000</f>
        <v>8668810000</v>
      </c>
      <c r="AG34">
        <v>88.367000000000004</v>
      </c>
      <c r="AH34">
        <v>20.835518394670771</v>
      </c>
      <c r="AI34">
        <v>12.83473470080046</v>
      </c>
      <c r="AJ34">
        <v>5903037</v>
      </c>
      <c r="AK34">
        <v>70170.224163323539</v>
      </c>
      <c r="AL34">
        <v>355650135472.96265</v>
      </c>
      <c r="AM34">
        <v>57.324288553803612</v>
      </c>
      <c r="AN34" s="15">
        <v>3019.14</v>
      </c>
      <c r="AO34" s="23">
        <v>49.03</v>
      </c>
      <c r="AP34" s="23">
        <v>354.06</v>
      </c>
      <c r="AQ34" s="26">
        <v>4858.4427294703328</v>
      </c>
      <c r="AR34">
        <v>9.6727689333333338</v>
      </c>
      <c r="AT34" s="31"/>
      <c r="AU34" s="28"/>
    </row>
    <row r="35" spans="1:47" x14ac:dyDescent="0.3">
      <c r="A35" s="5" t="s">
        <v>65</v>
      </c>
      <c r="B35" s="5" t="s">
        <v>103</v>
      </c>
      <c r="C35" s="14">
        <f>'Gross Heat GWh'!C35*1000000</f>
        <v>37281430000</v>
      </c>
      <c r="D35" s="14">
        <v>41264319000</v>
      </c>
      <c r="E35" s="14">
        <f>'Gross Heat GWh'!D35*1000000</f>
        <v>2301298000</v>
      </c>
      <c r="F35" s="14">
        <f>'Gross Heat GWh'!E35*1000000</f>
        <v>0</v>
      </c>
      <c r="G35" s="14">
        <f>'Gross Heat GWh'!F35*1000000</f>
        <v>0</v>
      </c>
      <c r="H35" s="14">
        <f>'Gross Heat GWh'!G35*1000000</f>
        <v>0</v>
      </c>
      <c r="I35" s="14">
        <f>'Gross Heat GWh'!H35*1000000</f>
        <v>2901633000</v>
      </c>
      <c r="J35" s="14">
        <f>'Gross Heat GWh'!I35*1000000</f>
        <v>344452000</v>
      </c>
      <c r="K35" s="14">
        <f>'Gross Heat GWh'!J35*1000000</f>
        <v>0</v>
      </c>
      <c r="L35" s="14">
        <f>'Gross Heat GWh'!K35*1000000</f>
        <v>60773000</v>
      </c>
      <c r="M35" s="14">
        <f>'Gross Heat GWh'!L35*1000000</f>
        <v>119000</v>
      </c>
      <c r="N35" s="14">
        <f>'Gross Heat GWh'!M35*1000000</f>
        <v>24895931000</v>
      </c>
      <c r="O35" s="14" t="e">
        <f>'Gross Heat GWh'!N35*1000000</f>
        <v>#VALUE!</v>
      </c>
      <c r="P35" s="14">
        <f>'Gross Heat GWh'!O35*1000000</f>
        <v>9782000</v>
      </c>
      <c r="Q35" s="14" t="e">
        <f>'Gross Heat GWh'!P35*1000000</f>
        <v>#VALUE!</v>
      </c>
      <c r="R35" s="14">
        <f>'Gross Heat GWh'!Q35*1000000</f>
        <v>728191000</v>
      </c>
      <c r="S35" s="14" t="e">
        <f>'Gross Heat GWh'!R35*1000000</f>
        <v>#VALUE!</v>
      </c>
      <c r="T35" s="14" t="e">
        <f>'Gross Heat GWh'!S35*1000000</f>
        <v>#VALUE!</v>
      </c>
      <c r="U35" s="14">
        <f>'Gross Heat GWh'!T35*1000000</f>
        <v>966876000</v>
      </c>
      <c r="V35" s="24">
        <v>4949765000</v>
      </c>
      <c r="W35" s="14">
        <f>'Gross Heat GWh'!U35*1000000</f>
        <v>18430558000</v>
      </c>
      <c r="X35" s="14" t="e">
        <f>'Gross Heat GWh'!V35*1000000</f>
        <v>#VALUE!</v>
      </c>
      <c r="Y35" s="14">
        <f>'Gross Heat GWh'!W35*1000000</f>
        <v>0</v>
      </c>
      <c r="Z35" s="14">
        <f>'Gross Heat GWh'!X35*1000000</f>
        <v>4259264000</v>
      </c>
      <c r="AA35" s="14">
        <f>'Gross Heat GWh'!Y35*1000000</f>
        <v>3484853000</v>
      </c>
      <c r="AB35" s="14">
        <f>'Gross Heat GWh'!Z35*1000000</f>
        <v>0</v>
      </c>
      <c r="AC35" s="14">
        <f>'Gross Heat GWh'!AA35*1000000</f>
        <v>1979325000</v>
      </c>
      <c r="AD35" s="14" t="e">
        <f>'Gross Heat GWh'!AB35*1000000</f>
        <v>#VALUE!</v>
      </c>
      <c r="AE35" s="14">
        <f>'Gross Heat GWh'!AC35*1000000</f>
        <v>24114844000</v>
      </c>
      <c r="AF35" s="14">
        <f>'Gross Heat GWh'!AD35*1000000</f>
        <v>8108473000</v>
      </c>
      <c r="AG35">
        <v>88.495000000000005</v>
      </c>
      <c r="AH35">
        <v>23.488565289401766</v>
      </c>
      <c r="AI35">
        <v>15.959012242299957</v>
      </c>
      <c r="AJ35">
        <v>5946952</v>
      </c>
      <c r="AK35">
        <v>71390.00246419193</v>
      </c>
      <c r="AL35">
        <v>364524261928.20319</v>
      </c>
      <c r="AM35">
        <v>57.398851167029129</v>
      </c>
      <c r="AN35" s="20">
        <v>3034.4</v>
      </c>
      <c r="AO35" s="23">
        <v>16.47</v>
      </c>
      <c r="AP35" s="23">
        <v>162.66</v>
      </c>
      <c r="AQ35" s="26">
        <v>4822.5657772997602</v>
      </c>
      <c r="AR35">
        <v>9.5227937333333337</v>
      </c>
      <c r="AT35" s="31"/>
      <c r="AU35" s="28"/>
    </row>
    <row r="36" spans="1:47" x14ac:dyDescent="0.3">
      <c r="A36" s="5" t="s">
        <v>66</v>
      </c>
      <c r="B36" s="5" t="s">
        <v>70</v>
      </c>
      <c r="C36" s="14">
        <f>'Gross Heat GWh'!C36*1000000</f>
        <v>24120000000</v>
      </c>
      <c r="D36" s="14">
        <v>24120000000</v>
      </c>
      <c r="E36" s="14">
        <f>'Gross Heat GWh'!D36*1000000</f>
        <v>10028611000</v>
      </c>
      <c r="F36" s="14">
        <f>'Gross Heat GWh'!E36*1000000</f>
        <v>0</v>
      </c>
      <c r="G36" s="14">
        <f>'Gross Heat GWh'!F36*1000000</f>
        <v>4486389000</v>
      </c>
      <c r="H36" s="14">
        <f>'Gross Heat GWh'!G36*1000000</f>
        <v>0</v>
      </c>
      <c r="I36" s="14">
        <f>'Gross Heat GWh'!H36*1000000</f>
        <v>4768056000</v>
      </c>
      <c r="J36" s="14">
        <f>'Gross Heat GWh'!I36*1000000</f>
        <v>3441111000</v>
      </c>
      <c r="K36" s="14">
        <f>'Gross Heat GWh'!J36*1000000</f>
        <v>0</v>
      </c>
      <c r="L36" s="14">
        <f>'Gross Heat GWh'!K36*1000000</f>
        <v>3441111000</v>
      </c>
      <c r="M36" s="14">
        <f>'Gross Heat GWh'!L36*1000000</f>
        <v>0</v>
      </c>
      <c r="N36" s="14">
        <f>'Gross Heat GWh'!M36*1000000</f>
        <v>1317500000</v>
      </c>
      <c r="O36" s="14" t="e">
        <f>'Gross Heat GWh'!N36*1000000</f>
        <v>#VALUE!</v>
      </c>
      <c r="P36" s="14">
        <f>'Gross Heat GWh'!O36*1000000</f>
        <v>0</v>
      </c>
      <c r="Q36" s="14" t="e">
        <f>'Gross Heat GWh'!P36*1000000</f>
        <v>#VALUE!</v>
      </c>
      <c r="R36" s="14">
        <f>'Gross Heat GWh'!Q36*1000000</f>
        <v>0</v>
      </c>
      <c r="S36" s="14" t="e">
        <f>'Gross Heat GWh'!R36*1000000</f>
        <v>#VALUE!</v>
      </c>
      <c r="T36" s="14" t="e">
        <f>'Gross Heat GWh'!S36*1000000</f>
        <v>#VALUE!</v>
      </c>
      <c r="U36" s="14">
        <f>'Gross Heat GWh'!T36*1000000</f>
        <v>0</v>
      </c>
      <c r="V36" s="25">
        <v>0</v>
      </c>
      <c r="W36" s="14">
        <f>'Gross Heat GWh'!U36*1000000</f>
        <v>1200000000</v>
      </c>
      <c r="X36" s="14" t="e">
        <f>'Gross Heat GWh'!V36*1000000</f>
        <v>#VALUE!</v>
      </c>
      <c r="Y36" s="14">
        <f>'Gross Heat GWh'!W36*1000000</f>
        <v>0</v>
      </c>
      <c r="Z36" s="14">
        <f>'Gross Heat GWh'!X36*1000000</f>
        <v>117500000</v>
      </c>
      <c r="AA36" s="14">
        <f>'Gross Heat GWh'!Y36*1000000</f>
        <v>78333000</v>
      </c>
      <c r="AB36" s="14">
        <f>'Gross Heat GWh'!Z36*1000000</f>
        <v>0</v>
      </c>
      <c r="AC36" s="14">
        <f>'Gross Heat GWh'!AA36*1000000</f>
        <v>0</v>
      </c>
      <c r="AD36" s="14" t="e">
        <f>'Gross Heat GWh'!AB36*1000000</f>
        <v>#VALUE!</v>
      </c>
      <c r="AE36" s="14">
        <f>'Gross Heat GWh'!AC36*1000000</f>
        <v>1317500000</v>
      </c>
      <c r="AF36" s="14">
        <f>'Gross Heat GWh'!AD36*1000000</f>
        <v>22802500000</v>
      </c>
      <c r="AG36">
        <v>79.367000000000004</v>
      </c>
      <c r="AH36">
        <v>29.222549580053649</v>
      </c>
      <c r="AI36">
        <v>19.508816674728465</v>
      </c>
      <c r="AJ36">
        <v>4986431</v>
      </c>
      <c r="AK36">
        <v>38750.072537975582</v>
      </c>
      <c r="AL36">
        <v>156033016834.37494</v>
      </c>
      <c r="AM36">
        <v>48.592486506846704</v>
      </c>
      <c r="AN36" s="15">
        <v>5455.81</v>
      </c>
      <c r="AO36" s="23">
        <v>2.02</v>
      </c>
      <c r="AP36" s="23">
        <v>31.11</v>
      </c>
      <c r="AQ36" s="26">
        <v>4466.1201045174048</v>
      </c>
      <c r="AR36">
        <v>3.1229411083333329</v>
      </c>
      <c r="AT36" s="31"/>
      <c r="AU36" s="28"/>
    </row>
    <row r="37" spans="1:47" x14ac:dyDescent="0.3">
      <c r="A37" s="5" t="s">
        <v>66</v>
      </c>
      <c r="B37" s="5" t="s">
        <v>71</v>
      </c>
      <c r="C37" s="14">
        <f>'Gross Heat GWh'!C37*1000000</f>
        <v>25500000000</v>
      </c>
      <c r="D37" s="14">
        <v>25501315567.857101</v>
      </c>
      <c r="E37" s="14">
        <f>'Gross Heat GWh'!D37*1000000</f>
        <v>10769444000</v>
      </c>
      <c r="F37" s="14">
        <f>'Gross Heat GWh'!E37*1000000</f>
        <v>0</v>
      </c>
      <c r="G37" s="14">
        <f>'Gross Heat GWh'!F37*1000000</f>
        <v>4790833000</v>
      </c>
      <c r="H37" s="14">
        <f>'Gross Heat GWh'!G37*1000000</f>
        <v>0</v>
      </c>
      <c r="I37" s="14">
        <f>'Gross Heat GWh'!H37*1000000</f>
        <v>5145556000</v>
      </c>
      <c r="J37" s="14">
        <f>'Gross Heat GWh'!I37*1000000</f>
        <v>3363611000</v>
      </c>
      <c r="K37" s="14">
        <f>'Gross Heat GWh'!J37*1000000</f>
        <v>0</v>
      </c>
      <c r="L37" s="14">
        <f>'Gross Heat GWh'!K37*1000000</f>
        <v>3363611000</v>
      </c>
      <c r="M37" s="14">
        <f>'Gross Heat GWh'!L37*1000000</f>
        <v>0</v>
      </c>
      <c r="N37" s="14">
        <f>'Gross Heat GWh'!M37*1000000</f>
        <v>1354167000</v>
      </c>
      <c r="O37" s="14" t="e">
        <f>'Gross Heat GWh'!N37*1000000</f>
        <v>#VALUE!</v>
      </c>
      <c r="P37" s="14">
        <f>'Gross Heat GWh'!O37*1000000</f>
        <v>0</v>
      </c>
      <c r="Q37" s="14" t="e">
        <f>'Gross Heat GWh'!P37*1000000</f>
        <v>#VALUE!</v>
      </c>
      <c r="R37" s="14">
        <f>'Gross Heat GWh'!Q37*1000000</f>
        <v>0</v>
      </c>
      <c r="S37" s="14" t="e">
        <f>'Gross Heat GWh'!R37*1000000</f>
        <v>#VALUE!</v>
      </c>
      <c r="T37" s="14" t="e">
        <f>'Gross Heat GWh'!S37*1000000</f>
        <v>#VALUE!</v>
      </c>
      <c r="U37" s="14">
        <f>'Gross Heat GWh'!T37*1000000</f>
        <v>0</v>
      </c>
      <c r="V37" s="24">
        <v>1315567.8571428601</v>
      </c>
      <c r="W37" s="14">
        <f>'Gross Heat GWh'!U37*1000000</f>
        <v>1239167000</v>
      </c>
      <c r="X37" s="14" t="e">
        <f>'Gross Heat GWh'!V37*1000000</f>
        <v>#VALUE!</v>
      </c>
      <c r="Y37" s="14">
        <f>'Gross Heat GWh'!W37*1000000</f>
        <v>0</v>
      </c>
      <c r="Z37" s="14">
        <f>'Gross Heat GWh'!X37*1000000</f>
        <v>115000000</v>
      </c>
      <c r="AA37" s="14">
        <f>'Gross Heat GWh'!Y37*1000000</f>
        <v>76389000</v>
      </c>
      <c r="AB37" s="14">
        <f>'Gross Heat GWh'!Z37*1000000</f>
        <v>0</v>
      </c>
      <c r="AC37" s="14">
        <f>'Gross Heat GWh'!AA37*1000000</f>
        <v>0</v>
      </c>
      <c r="AD37" s="14" t="e">
        <f>'Gross Heat GWh'!AB37*1000000</f>
        <v>#VALUE!</v>
      </c>
      <c r="AE37" s="14">
        <f>'Gross Heat GWh'!AC37*1000000</f>
        <v>1354167000</v>
      </c>
      <c r="AF37" s="14">
        <f>'Gross Heat GWh'!AD37*1000000</f>
        <v>24145833000</v>
      </c>
      <c r="AG37">
        <v>79.843000000000004</v>
      </c>
      <c r="AH37">
        <v>26.509267888578229</v>
      </c>
      <c r="AI37">
        <v>17.156236696466582</v>
      </c>
      <c r="AJ37">
        <v>5013740</v>
      </c>
      <c r="AK37">
        <v>36272.684007328789</v>
      </c>
      <c r="AL37">
        <v>146857345228.90619</v>
      </c>
      <c r="AM37">
        <v>48.7791112079152</v>
      </c>
      <c r="AN37" s="14">
        <v>5637.68</v>
      </c>
      <c r="AO37" s="23">
        <v>2.3199999999999998</v>
      </c>
      <c r="AP37" s="23">
        <v>31.94</v>
      </c>
      <c r="AQ37" s="26">
        <v>4685.1251826646912</v>
      </c>
      <c r="AR37">
        <v>2.5479414591666671</v>
      </c>
      <c r="AT37" s="31"/>
      <c r="AU37" s="28"/>
    </row>
    <row r="38" spans="1:47" x14ac:dyDescent="0.3">
      <c r="A38" s="5" t="s">
        <v>66</v>
      </c>
      <c r="B38" s="5" t="s">
        <v>72</v>
      </c>
      <c r="C38" s="14">
        <f>'Gross Heat GWh'!C38*1000000</f>
        <v>25567222000</v>
      </c>
      <c r="D38" s="14">
        <v>25570379362.857101</v>
      </c>
      <c r="E38" s="14">
        <f>'Gross Heat GWh'!D38*1000000</f>
        <v>9896667000</v>
      </c>
      <c r="F38" s="14">
        <f>'Gross Heat GWh'!E38*1000000</f>
        <v>0</v>
      </c>
      <c r="G38" s="14">
        <f>'Gross Heat GWh'!F38*1000000</f>
        <v>5047222000</v>
      </c>
      <c r="H38" s="14">
        <f>'Gross Heat GWh'!G38*1000000</f>
        <v>0</v>
      </c>
      <c r="I38" s="14">
        <f>'Gross Heat GWh'!H38*1000000</f>
        <v>6053611000</v>
      </c>
      <c r="J38" s="14">
        <f>'Gross Heat GWh'!I38*1000000</f>
        <v>3345833000</v>
      </c>
      <c r="K38" s="14">
        <f>'Gross Heat GWh'!J38*1000000</f>
        <v>0</v>
      </c>
      <c r="L38" s="14">
        <f>'Gross Heat GWh'!K38*1000000</f>
        <v>3345833000</v>
      </c>
      <c r="M38" s="14">
        <f>'Gross Heat GWh'!L38*1000000</f>
        <v>0</v>
      </c>
      <c r="N38" s="14">
        <f>'Gross Heat GWh'!M38*1000000</f>
        <v>1151111000</v>
      </c>
      <c r="O38" s="14" t="e">
        <f>'Gross Heat GWh'!N38*1000000</f>
        <v>#VALUE!</v>
      </c>
      <c r="P38" s="14">
        <f>'Gross Heat GWh'!O38*1000000</f>
        <v>0</v>
      </c>
      <c r="Q38" s="14" t="e">
        <f>'Gross Heat GWh'!P38*1000000</f>
        <v>#VALUE!</v>
      </c>
      <c r="R38" s="14">
        <f>'Gross Heat GWh'!Q38*1000000</f>
        <v>0</v>
      </c>
      <c r="S38" s="14" t="e">
        <f>'Gross Heat GWh'!R38*1000000</f>
        <v>#VALUE!</v>
      </c>
      <c r="T38" s="14" t="e">
        <f>'Gross Heat GWh'!S38*1000000</f>
        <v>#VALUE!</v>
      </c>
      <c r="U38" s="14">
        <f>'Gross Heat GWh'!T38*1000000</f>
        <v>0</v>
      </c>
      <c r="V38" s="24">
        <v>3157362.8571428601</v>
      </c>
      <c r="W38" s="14">
        <f>'Gross Heat GWh'!U38*1000000</f>
        <v>1041944000</v>
      </c>
      <c r="X38" s="14" t="e">
        <f>'Gross Heat GWh'!V38*1000000</f>
        <v>#VALUE!</v>
      </c>
      <c r="Y38" s="14">
        <f>'Gross Heat GWh'!W38*1000000</f>
        <v>0</v>
      </c>
      <c r="Z38" s="14">
        <f>'Gross Heat GWh'!X38*1000000</f>
        <v>109167000</v>
      </c>
      <c r="AA38" s="14">
        <f>'Gross Heat GWh'!Y38*1000000</f>
        <v>72778000</v>
      </c>
      <c r="AB38" s="14">
        <f>'Gross Heat GWh'!Z38*1000000</f>
        <v>0</v>
      </c>
      <c r="AC38" s="14">
        <f>'Gross Heat GWh'!AA38*1000000</f>
        <v>0</v>
      </c>
      <c r="AD38" s="14" t="e">
        <f>'Gross Heat GWh'!AB38*1000000</f>
        <v>#VALUE!</v>
      </c>
      <c r="AE38" s="14">
        <f>'Gross Heat GWh'!AC38*1000000</f>
        <v>1151111000</v>
      </c>
      <c r="AF38" s="14">
        <f>'Gross Heat GWh'!AD38*1000000</f>
        <v>24416111000</v>
      </c>
      <c r="AG38">
        <v>80.128</v>
      </c>
      <c r="AH38">
        <v>26.256693322010712</v>
      </c>
      <c r="AI38">
        <v>18.104404028967046</v>
      </c>
      <c r="AJ38">
        <v>5041992</v>
      </c>
      <c r="AK38">
        <v>34875.042107291134</v>
      </c>
      <c r="AL38">
        <v>141994350229.29681</v>
      </c>
      <c r="AM38">
        <v>48.95154724329894</v>
      </c>
      <c r="AN38" s="15">
        <v>5574.83</v>
      </c>
      <c r="AO38" s="23">
        <v>1.97</v>
      </c>
      <c r="AP38" s="23">
        <v>29.6</v>
      </c>
      <c r="AQ38" s="26">
        <v>4674.7396614274548</v>
      </c>
      <c r="AR38">
        <v>2.8480307166666665</v>
      </c>
      <c r="AT38" s="31"/>
      <c r="AU38" s="28"/>
    </row>
    <row r="39" spans="1:47" x14ac:dyDescent="0.3">
      <c r="A39" s="5" t="s">
        <v>66</v>
      </c>
      <c r="B39" s="5" t="s">
        <v>73</v>
      </c>
      <c r="C39" s="14">
        <f>'Gross Heat GWh'!C39*1000000</f>
        <v>26531111000</v>
      </c>
      <c r="D39" s="14">
        <v>26536636385</v>
      </c>
      <c r="E39" s="14">
        <f>'Gross Heat GWh'!D39*1000000</f>
        <v>10396111000</v>
      </c>
      <c r="F39" s="14">
        <f>'Gross Heat GWh'!E39*1000000</f>
        <v>0</v>
      </c>
      <c r="G39" s="14">
        <f>'Gross Heat GWh'!F39*1000000</f>
        <v>5061944000</v>
      </c>
      <c r="H39" s="14">
        <f>'Gross Heat GWh'!G39*1000000</f>
        <v>0</v>
      </c>
      <c r="I39" s="14">
        <f>'Gross Heat GWh'!H39*1000000</f>
        <v>6739167000</v>
      </c>
      <c r="J39" s="14">
        <f>'Gross Heat GWh'!I39*1000000</f>
        <v>3170556000</v>
      </c>
      <c r="K39" s="14">
        <f>'Gross Heat GWh'!J39*1000000</f>
        <v>0</v>
      </c>
      <c r="L39" s="14">
        <f>'Gross Heat GWh'!K39*1000000</f>
        <v>3170556000</v>
      </c>
      <c r="M39" s="14">
        <f>'Gross Heat GWh'!L39*1000000</f>
        <v>0</v>
      </c>
      <c r="N39" s="14">
        <f>'Gross Heat GWh'!M39*1000000</f>
        <v>1093056000</v>
      </c>
      <c r="O39" s="14" t="e">
        <f>'Gross Heat GWh'!N39*1000000</f>
        <v>#VALUE!</v>
      </c>
      <c r="P39" s="14">
        <f>'Gross Heat GWh'!O39*1000000</f>
        <v>0</v>
      </c>
      <c r="Q39" s="14" t="e">
        <f>'Gross Heat GWh'!P39*1000000</f>
        <v>#VALUE!</v>
      </c>
      <c r="R39" s="14">
        <f>'Gross Heat GWh'!Q39*1000000</f>
        <v>0</v>
      </c>
      <c r="S39" s="14" t="e">
        <f>'Gross Heat GWh'!R39*1000000</f>
        <v>#VALUE!</v>
      </c>
      <c r="T39" s="14" t="e">
        <f>'Gross Heat GWh'!S39*1000000</f>
        <v>#VALUE!</v>
      </c>
      <c r="U39" s="14">
        <f>'Gross Heat GWh'!T39*1000000</f>
        <v>0</v>
      </c>
      <c r="V39" s="24">
        <v>5525385</v>
      </c>
      <c r="W39" s="14">
        <f>'Gross Heat GWh'!U39*1000000</f>
        <v>987778000</v>
      </c>
      <c r="X39" s="14" t="e">
        <f>'Gross Heat GWh'!V39*1000000</f>
        <v>#VALUE!</v>
      </c>
      <c r="Y39" s="14">
        <f>'Gross Heat GWh'!W39*1000000</f>
        <v>0</v>
      </c>
      <c r="Z39" s="14">
        <f>'Gross Heat GWh'!X39*1000000</f>
        <v>105278000</v>
      </c>
      <c r="AA39" s="14">
        <f>'Gross Heat GWh'!Y39*1000000</f>
        <v>70278000</v>
      </c>
      <c r="AB39" s="14">
        <f>'Gross Heat GWh'!Z39*1000000</f>
        <v>0</v>
      </c>
      <c r="AC39" s="14">
        <f>'Gross Heat GWh'!AA39*1000000</f>
        <v>0</v>
      </c>
      <c r="AD39" s="14" t="e">
        <f>'Gross Heat GWh'!AB39*1000000</f>
        <v>#VALUE!</v>
      </c>
      <c r="AE39" s="14">
        <f>'Gross Heat GWh'!AC39*1000000</f>
        <v>1093056000</v>
      </c>
      <c r="AF39" s="14">
        <f>'Gross Heat GWh'!AD39*1000000</f>
        <v>25438056000</v>
      </c>
      <c r="AG39">
        <v>80.409000000000006</v>
      </c>
      <c r="AH39">
        <v>26.989837635790209</v>
      </c>
      <c r="AI39">
        <v>19.856325195654716</v>
      </c>
      <c r="AJ39">
        <v>5066447</v>
      </c>
      <c r="AK39">
        <v>34436.057123909151</v>
      </c>
      <c r="AL39">
        <v>140887056364.45306</v>
      </c>
      <c r="AM39">
        <v>49.179965361265744</v>
      </c>
      <c r="AN39" s="14">
        <v>5834.75</v>
      </c>
      <c r="AO39" s="23">
        <v>2.1</v>
      </c>
      <c r="AP39" s="23">
        <v>26.44</v>
      </c>
      <c r="AQ39" s="26">
        <v>4835.9551712362481</v>
      </c>
      <c r="AR39">
        <v>2.0694406908333334</v>
      </c>
      <c r="AT39" s="31"/>
      <c r="AU39" s="28"/>
    </row>
    <row r="40" spans="1:47" x14ac:dyDescent="0.3">
      <c r="A40" s="5" t="s">
        <v>66</v>
      </c>
      <c r="B40" s="5" t="s">
        <v>74</v>
      </c>
      <c r="C40" s="14">
        <f>'Gross Heat GWh'!C40*1000000</f>
        <v>26860000000</v>
      </c>
      <c r="D40" s="14">
        <v>26868419634.285702</v>
      </c>
      <c r="E40" s="14">
        <f>'Gross Heat GWh'!D40*1000000</f>
        <v>10126111000</v>
      </c>
      <c r="F40" s="14">
        <f>'Gross Heat GWh'!E40*1000000</f>
        <v>0</v>
      </c>
      <c r="G40" s="14">
        <f>'Gross Heat GWh'!F40*1000000</f>
        <v>5091667000</v>
      </c>
      <c r="H40" s="14">
        <f>'Gross Heat GWh'!G40*1000000</f>
        <v>0</v>
      </c>
      <c r="I40" s="14">
        <f>'Gross Heat GWh'!H40*1000000</f>
        <v>6624167000</v>
      </c>
      <c r="J40" s="14">
        <f>'Gross Heat GWh'!I40*1000000</f>
        <v>3331111000</v>
      </c>
      <c r="K40" s="14">
        <f>'Gross Heat GWh'!J40*1000000</f>
        <v>0</v>
      </c>
      <c r="L40" s="14">
        <f>'Gross Heat GWh'!K40*1000000</f>
        <v>3331111000</v>
      </c>
      <c r="M40" s="14">
        <f>'Gross Heat GWh'!L40*1000000</f>
        <v>0</v>
      </c>
      <c r="N40" s="14">
        <f>'Gross Heat GWh'!M40*1000000</f>
        <v>1620833000</v>
      </c>
      <c r="O40" s="14" t="e">
        <f>'Gross Heat GWh'!N40*1000000</f>
        <v>#VALUE!</v>
      </c>
      <c r="P40" s="14">
        <f>'Gross Heat GWh'!O40*1000000</f>
        <v>0</v>
      </c>
      <c r="Q40" s="14" t="e">
        <f>'Gross Heat GWh'!P40*1000000</f>
        <v>#VALUE!</v>
      </c>
      <c r="R40" s="14">
        <f>'Gross Heat GWh'!Q40*1000000</f>
        <v>0</v>
      </c>
      <c r="S40" s="14" t="e">
        <f>'Gross Heat GWh'!R40*1000000</f>
        <v>#VALUE!</v>
      </c>
      <c r="T40" s="14" t="e">
        <f>'Gross Heat GWh'!S40*1000000</f>
        <v>#VALUE!</v>
      </c>
      <c r="U40" s="14">
        <f>'Gross Heat GWh'!T40*1000000</f>
        <v>0</v>
      </c>
      <c r="V40" s="24">
        <v>8419634.2857142799</v>
      </c>
      <c r="W40" s="14">
        <f>'Gross Heat GWh'!U40*1000000</f>
        <v>1521667000</v>
      </c>
      <c r="X40" s="14" t="e">
        <f>'Gross Heat GWh'!V40*1000000</f>
        <v>#VALUE!</v>
      </c>
      <c r="Y40" s="14">
        <f>'Gross Heat GWh'!W40*1000000</f>
        <v>0</v>
      </c>
      <c r="Z40" s="14">
        <f>'Gross Heat GWh'!X40*1000000</f>
        <v>99167000</v>
      </c>
      <c r="AA40" s="14">
        <f>'Gross Heat GWh'!Y40*1000000</f>
        <v>66111000.000000007</v>
      </c>
      <c r="AB40" s="14">
        <f>'Gross Heat GWh'!Z40*1000000</f>
        <v>0</v>
      </c>
      <c r="AC40" s="14">
        <f>'Gross Heat GWh'!AA40*1000000</f>
        <v>0</v>
      </c>
      <c r="AD40" s="14" t="e">
        <f>'Gross Heat GWh'!AB40*1000000</f>
        <v>#VALUE!</v>
      </c>
      <c r="AE40" s="14">
        <f>'Gross Heat GWh'!AC40*1000000</f>
        <v>1620833000</v>
      </c>
      <c r="AF40" s="14">
        <f>'Gross Heat GWh'!AD40*1000000</f>
        <v>25239167000</v>
      </c>
      <c r="AG40">
        <v>80.688000000000002</v>
      </c>
      <c r="AH40">
        <v>28.252763497561943</v>
      </c>
      <c r="AI40">
        <v>21.014716589810913</v>
      </c>
      <c r="AJ40">
        <v>5088333</v>
      </c>
      <c r="AK40">
        <v>35647.242054243638</v>
      </c>
      <c r="AL40">
        <v>146472344255.85931</v>
      </c>
      <c r="AM40">
        <v>49.486394484877103</v>
      </c>
      <c r="AN40" s="15">
        <v>5869.06</v>
      </c>
      <c r="AO40" s="23">
        <v>1.94</v>
      </c>
      <c r="AP40" s="23">
        <v>29.5</v>
      </c>
      <c r="AQ40" s="26">
        <v>4978.0547851111196</v>
      </c>
      <c r="AR40">
        <v>2.1004459166666662</v>
      </c>
      <c r="AT40" s="31"/>
      <c r="AU40" s="28"/>
    </row>
    <row r="41" spans="1:47" x14ac:dyDescent="0.3">
      <c r="A41" s="5" t="s">
        <v>66</v>
      </c>
      <c r="B41" s="5" t="s">
        <v>75</v>
      </c>
      <c r="C41" s="14">
        <f>'Gross Heat GWh'!C41*1000000</f>
        <v>27140000000</v>
      </c>
      <c r="D41" s="14">
        <v>27151840110.714298</v>
      </c>
      <c r="E41" s="14">
        <f>'Gross Heat GWh'!D41*1000000</f>
        <v>9453889000</v>
      </c>
      <c r="F41" s="14">
        <f>'Gross Heat GWh'!E41*1000000</f>
        <v>0</v>
      </c>
      <c r="G41" s="14">
        <f>'Gross Heat GWh'!F41*1000000</f>
        <v>5643889000</v>
      </c>
      <c r="H41" s="14">
        <f>'Gross Heat GWh'!G41*1000000</f>
        <v>0</v>
      </c>
      <c r="I41" s="14">
        <f>'Gross Heat GWh'!H41*1000000</f>
        <v>6949444000</v>
      </c>
      <c r="J41" s="14">
        <f>'Gross Heat GWh'!I41*1000000</f>
        <v>3261389000</v>
      </c>
      <c r="K41" s="14">
        <f>'Gross Heat GWh'!J41*1000000</f>
        <v>0</v>
      </c>
      <c r="L41" s="14">
        <f>'Gross Heat GWh'!K41*1000000</f>
        <v>3261389000</v>
      </c>
      <c r="M41" s="14">
        <f>'Gross Heat GWh'!L41*1000000</f>
        <v>0</v>
      </c>
      <c r="N41" s="14">
        <f>'Gross Heat GWh'!M41*1000000</f>
        <v>1778611000</v>
      </c>
      <c r="O41" s="14" t="e">
        <f>'Gross Heat GWh'!N41*1000000</f>
        <v>#VALUE!</v>
      </c>
      <c r="P41" s="14">
        <f>'Gross Heat GWh'!O41*1000000</f>
        <v>0</v>
      </c>
      <c r="Q41" s="14" t="e">
        <f>'Gross Heat GWh'!P41*1000000</f>
        <v>#VALUE!</v>
      </c>
      <c r="R41" s="14">
        <f>'Gross Heat GWh'!Q41*1000000</f>
        <v>0</v>
      </c>
      <c r="S41" s="14" t="e">
        <f>'Gross Heat GWh'!R41*1000000</f>
        <v>#VALUE!</v>
      </c>
      <c r="T41" s="14" t="e">
        <f>'Gross Heat GWh'!S41*1000000</f>
        <v>#VALUE!</v>
      </c>
      <c r="U41" s="14">
        <f>'Gross Heat GWh'!T41*1000000</f>
        <v>0</v>
      </c>
      <c r="V41" s="24">
        <v>11840110.7142857</v>
      </c>
      <c r="W41" s="14">
        <f>'Gross Heat GWh'!U41*1000000</f>
        <v>1699444000</v>
      </c>
      <c r="X41" s="14" t="e">
        <f>'Gross Heat GWh'!V41*1000000</f>
        <v>#VALUE!</v>
      </c>
      <c r="Y41" s="14">
        <f>'Gross Heat GWh'!W41*1000000</f>
        <v>0</v>
      </c>
      <c r="Z41" s="14">
        <f>'Gross Heat GWh'!X41*1000000</f>
        <v>79167000</v>
      </c>
      <c r="AA41" s="14">
        <f>'Gross Heat GWh'!Y41*1000000</f>
        <v>52778000</v>
      </c>
      <c r="AB41" s="14">
        <f>'Gross Heat GWh'!Z41*1000000</f>
        <v>0</v>
      </c>
      <c r="AC41" s="14">
        <f>'Gross Heat GWh'!AA41*1000000</f>
        <v>0</v>
      </c>
      <c r="AD41" s="14" t="e">
        <f>'Gross Heat GWh'!AB41*1000000</f>
        <v>#VALUE!</v>
      </c>
      <c r="AE41" s="14">
        <f>'Gross Heat GWh'!AC41*1000000</f>
        <v>1778611000</v>
      </c>
      <c r="AF41" s="14">
        <f>'Gross Heat GWh'!AD41*1000000</f>
        <v>25361389000</v>
      </c>
      <c r="AG41">
        <v>80.962999999999994</v>
      </c>
      <c r="AH41">
        <v>29.519369451723648</v>
      </c>
      <c r="AI41">
        <v>22.2540475755175</v>
      </c>
      <c r="AJ41">
        <v>5107790</v>
      </c>
      <c r="AK41">
        <v>37015.137046821052</v>
      </c>
      <c r="AL41">
        <v>152674521314.45306</v>
      </c>
      <c r="AM41">
        <v>49.803133383328415</v>
      </c>
      <c r="AN41" s="14">
        <v>5648.63</v>
      </c>
      <c r="AO41" s="23">
        <v>2.1800000000000002</v>
      </c>
      <c r="AP41" s="23">
        <v>35.590000000000003</v>
      </c>
      <c r="AQ41" s="26">
        <v>4841.6241537163905</v>
      </c>
      <c r="AR41">
        <v>2.6813138083333334</v>
      </c>
      <c r="AT41" s="31"/>
      <c r="AU41" s="28"/>
    </row>
    <row r="42" spans="1:47" x14ac:dyDescent="0.3">
      <c r="A42" s="5" t="s">
        <v>66</v>
      </c>
      <c r="B42" s="5" t="s">
        <v>76</v>
      </c>
      <c r="C42" s="14">
        <f>'Gross Heat GWh'!C42*1000000</f>
        <v>34606667000</v>
      </c>
      <c r="D42" s="14">
        <v>34622453814.285698</v>
      </c>
      <c r="E42" s="14">
        <f>'Gross Heat GWh'!D42*1000000</f>
        <v>11363889000</v>
      </c>
      <c r="F42" s="14">
        <f>'Gross Heat GWh'!E42*1000000</f>
        <v>0</v>
      </c>
      <c r="G42" s="14">
        <f>'Gross Heat GWh'!F42*1000000</f>
        <v>6311667000</v>
      </c>
      <c r="H42" s="14">
        <f>'Gross Heat GWh'!G42*1000000</f>
        <v>0</v>
      </c>
      <c r="I42" s="14">
        <f>'Gross Heat GWh'!H42*1000000</f>
        <v>7546389000</v>
      </c>
      <c r="J42" s="14">
        <f>'Gross Heat GWh'!I42*1000000</f>
        <v>3952778000</v>
      </c>
      <c r="K42" s="14">
        <f>'Gross Heat GWh'!J42*1000000</f>
        <v>0</v>
      </c>
      <c r="L42" s="14">
        <f>'Gross Heat GWh'!K42*1000000</f>
        <v>3943889000</v>
      </c>
      <c r="M42" s="14">
        <f>'Gross Heat GWh'!L42*1000000</f>
        <v>0</v>
      </c>
      <c r="N42" s="14">
        <f>'Gross Heat GWh'!M42*1000000</f>
        <v>5058056000</v>
      </c>
      <c r="O42" s="14" t="e">
        <f>'Gross Heat GWh'!N42*1000000</f>
        <v>#VALUE!</v>
      </c>
      <c r="P42" s="14">
        <f>'Gross Heat GWh'!O42*1000000</f>
        <v>0</v>
      </c>
      <c r="Q42" s="14" t="e">
        <f>'Gross Heat GWh'!P42*1000000</f>
        <v>#VALUE!</v>
      </c>
      <c r="R42" s="14">
        <f>'Gross Heat GWh'!Q42*1000000</f>
        <v>0</v>
      </c>
      <c r="S42" s="14" t="e">
        <f>'Gross Heat GWh'!R42*1000000</f>
        <v>#VALUE!</v>
      </c>
      <c r="T42" s="14" t="e">
        <f>'Gross Heat GWh'!S42*1000000</f>
        <v>#VALUE!</v>
      </c>
      <c r="U42" s="14">
        <f>'Gross Heat GWh'!T42*1000000</f>
        <v>0</v>
      </c>
      <c r="V42" s="24">
        <v>15786814.2857143</v>
      </c>
      <c r="W42" s="14">
        <f>'Gross Heat GWh'!U42*1000000</f>
        <v>4934722000</v>
      </c>
      <c r="X42" s="14" t="e">
        <f>'Gross Heat GWh'!V42*1000000</f>
        <v>#VALUE!</v>
      </c>
      <c r="Y42" s="14">
        <f>'Gross Heat GWh'!W42*1000000</f>
        <v>244167000</v>
      </c>
      <c r="Z42" s="14">
        <f>'Gross Heat GWh'!X42*1000000</f>
        <v>115000000</v>
      </c>
      <c r="AA42" s="14">
        <f>'Gross Heat GWh'!Y42*1000000</f>
        <v>320833000</v>
      </c>
      <c r="AB42" s="14">
        <f>'Gross Heat GWh'!Z42*1000000</f>
        <v>0</v>
      </c>
      <c r="AC42" s="14">
        <f>'Gross Heat GWh'!AA42*1000000</f>
        <v>51111000</v>
      </c>
      <c r="AD42" s="14" t="e">
        <f>'Gross Heat GWh'!AB42*1000000</f>
        <v>#VALUE!</v>
      </c>
      <c r="AE42" s="14">
        <f>'Gross Heat GWh'!AC42*1000000</f>
        <v>5058056000</v>
      </c>
      <c r="AF42" s="14">
        <f>'Gross Heat GWh'!AD42*1000000</f>
        <v>29495556000</v>
      </c>
      <c r="AG42">
        <v>81.222999999999999</v>
      </c>
      <c r="AH42">
        <v>28.870235445247456</v>
      </c>
      <c r="AI42">
        <v>21.415613324573187</v>
      </c>
      <c r="AJ42">
        <v>5124573</v>
      </c>
      <c r="AK42">
        <v>38245.209989276998</v>
      </c>
      <c r="AL42">
        <v>158266466283.20306</v>
      </c>
      <c r="AM42">
        <v>49.99174610793866</v>
      </c>
      <c r="AN42" s="15">
        <v>5877.82</v>
      </c>
      <c r="AO42" s="23">
        <v>2.29</v>
      </c>
      <c r="AP42" s="23">
        <v>33.200000000000003</v>
      </c>
      <c r="AQ42" s="26">
        <v>6241.4414820512675</v>
      </c>
      <c r="AR42">
        <v>2.0219880108333328</v>
      </c>
      <c r="AT42" s="31"/>
      <c r="AU42" s="28"/>
    </row>
    <row r="43" spans="1:47" x14ac:dyDescent="0.3">
      <c r="A43" s="5" t="s">
        <v>66</v>
      </c>
      <c r="B43" s="5" t="s">
        <v>77</v>
      </c>
      <c r="C43" s="14">
        <f>'Gross Heat GWh'!C43*1000000</f>
        <v>34293055999.999996</v>
      </c>
      <c r="D43" s="14">
        <v>34313315745</v>
      </c>
      <c r="E43" s="14">
        <f>'Gross Heat GWh'!D43*1000000</f>
        <v>10768611000</v>
      </c>
      <c r="F43" s="14">
        <f>'Gross Heat GWh'!E43*1000000</f>
        <v>0</v>
      </c>
      <c r="G43" s="14">
        <f>'Gross Heat GWh'!F43*1000000</f>
        <v>6097500000</v>
      </c>
      <c r="H43" s="14">
        <f>'Gross Heat GWh'!G43*1000000</f>
        <v>0</v>
      </c>
      <c r="I43" s="14">
        <f>'Gross Heat GWh'!H43*1000000</f>
        <v>9351944000</v>
      </c>
      <c r="J43" s="14">
        <f>'Gross Heat GWh'!I43*1000000</f>
        <v>3000278000</v>
      </c>
      <c r="K43" s="14">
        <f>'Gross Heat GWh'!J43*1000000</f>
        <v>0</v>
      </c>
      <c r="L43" s="14">
        <f>'Gross Heat GWh'!K43*1000000</f>
        <v>2997222000</v>
      </c>
      <c r="M43" s="14">
        <f>'Gross Heat GWh'!L43*1000000</f>
        <v>0</v>
      </c>
      <c r="N43" s="14">
        <f>'Gross Heat GWh'!M43*1000000</f>
        <v>4737222000</v>
      </c>
      <c r="O43" s="14" t="e">
        <f>'Gross Heat GWh'!N43*1000000</f>
        <v>#VALUE!</v>
      </c>
      <c r="P43" s="14">
        <f>'Gross Heat GWh'!O43*1000000</f>
        <v>0</v>
      </c>
      <c r="Q43" s="14" t="e">
        <f>'Gross Heat GWh'!P43*1000000</f>
        <v>#VALUE!</v>
      </c>
      <c r="R43" s="14">
        <f>'Gross Heat GWh'!Q43*1000000</f>
        <v>0</v>
      </c>
      <c r="S43" s="14" t="e">
        <f>'Gross Heat GWh'!R43*1000000</f>
        <v>#VALUE!</v>
      </c>
      <c r="T43" s="14" t="e">
        <f>'Gross Heat GWh'!S43*1000000</f>
        <v>#VALUE!</v>
      </c>
      <c r="U43" s="14">
        <f>'Gross Heat GWh'!T43*1000000</f>
        <v>0</v>
      </c>
      <c r="V43" s="24">
        <v>20259745</v>
      </c>
      <c r="W43" s="14">
        <f>'Gross Heat GWh'!U43*1000000</f>
        <v>4612500000</v>
      </c>
      <c r="X43" s="14" t="e">
        <f>'Gross Heat GWh'!V43*1000000</f>
        <v>#VALUE!</v>
      </c>
      <c r="Y43" s="14">
        <f>'Gross Heat GWh'!W43*1000000</f>
        <v>199167000</v>
      </c>
      <c r="Z43" s="14">
        <f>'Gross Heat GWh'!X43*1000000</f>
        <v>114722000</v>
      </c>
      <c r="AA43" s="14">
        <f>'Gross Heat GWh'!Y43*1000000</f>
        <v>275556000</v>
      </c>
      <c r="AB43" s="14">
        <f>'Gross Heat GWh'!Z43*1000000</f>
        <v>0</v>
      </c>
      <c r="AC43" s="14">
        <f>'Gross Heat GWh'!AA43*1000000</f>
        <v>58889000</v>
      </c>
      <c r="AD43" s="14" t="e">
        <f>'Gross Heat GWh'!AB43*1000000</f>
        <v>#VALUE!</v>
      </c>
      <c r="AE43" s="14">
        <f>'Gross Heat GWh'!AC43*1000000</f>
        <v>4737222000</v>
      </c>
      <c r="AF43" s="14">
        <f>'Gross Heat GWh'!AD43*1000000</f>
        <v>29493889000</v>
      </c>
      <c r="AG43">
        <v>81.465999999999994</v>
      </c>
      <c r="AH43">
        <v>29.038315698241306</v>
      </c>
      <c r="AI43">
        <v>21.666787042721459</v>
      </c>
      <c r="AJ43">
        <v>5139835</v>
      </c>
      <c r="AK43">
        <v>40571.194906161305</v>
      </c>
      <c r="AL43">
        <v>168391880923.04681</v>
      </c>
      <c r="AM43">
        <v>49.978757190603439</v>
      </c>
      <c r="AN43" s="14">
        <v>5735.31</v>
      </c>
      <c r="AO43" s="23">
        <v>2.23</v>
      </c>
      <c r="AP43" s="23">
        <v>31.7</v>
      </c>
      <c r="AQ43" s="26">
        <v>6108.0105143885239</v>
      </c>
      <c r="AR43">
        <v>2.5130851833333332</v>
      </c>
      <c r="AT43" s="31"/>
      <c r="AU43" s="28"/>
    </row>
    <row r="44" spans="1:47" x14ac:dyDescent="0.3">
      <c r="A44" s="5" t="s">
        <v>66</v>
      </c>
      <c r="B44" s="5" t="s">
        <v>78</v>
      </c>
      <c r="C44" s="14">
        <f>'Gross Heat GWh'!C44*1000000</f>
        <v>32146944000</v>
      </c>
      <c r="D44" s="14">
        <v>32172202902.857101</v>
      </c>
      <c r="E44" s="14">
        <f>'Gross Heat GWh'!D44*1000000</f>
        <v>8448611000.000001</v>
      </c>
      <c r="F44" s="14">
        <f>'Gross Heat GWh'!E44*1000000</f>
        <v>0</v>
      </c>
      <c r="G44" s="14">
        <f>'Gross Heat GWh'!F44*1000000</f>
        <v>5748611000</v>
      </c>
      <c r="H44" s="14">
        <f>'Gross Heat GWh'!G44*1000000</f>
        <v>0</v>
      </c>
      <c r="I44" s="14">
        <f>'Gross Heat GWh'!H44*1000000</f>
        <v>9029167000</v>
      </c>
      <c r="J44" s="14">
        <f>'Gross Heat GWh'!I44*1000000</f>
        <v>3088611000</v>
      </c>
      <c r="K44" s="14">
        <f>'Gross Heat GWh'!J44*1000000</f>
        <v>0</v>
      </c>
      <c r="L44" s="14">
        <f>'Gross Heat GWh'!K44*1000000</f>
        <v>3088611000</v>
      </c>
      <c r="M44" s="14">
        <f>'Gross Heat GWh'!L44*1000000</f>
        <v>0</v>
      </c>
      <c r="N44" s="14">
        <f>'Gross Heat GWh'!M44*1000000</f>
        <v>5514167000</v>
      </c>
      <c r="O44" s="14" t="e">
        <f>'Gross Heat GWh'!N44*1000000</f>
        <v>#VALUE!</v>
      </c>
      <c r="P44" s="14">
        <f>'Gross Heat GWh'!O44*1000000</f>
        <v>0</v>
      </c>
      <c r="Q44" s="14" t="e">
        <f>'Gross Heat GWh'!P44*1000000</f>
        <v>#VALUE!</v>
      </c>
      <c r="R44" s="14">
        <f>'Gross Heat GWh'!Q44*1000000</f>
        <v>0</v>
      </c>
      <c r="S44" s="14" t="e">
        <f>'Gross Heat GWh'!R44*1000000</f>
        <v>#VALUE!</v>
      </c>
      <c r="T44" s="14" t="e">
        <f>'Gross Heat GWh'!S44*1000000</f>
        <v>#VALUE!</v>
      </c>
      <c r="U44" s="14">
        <f>'Gross Heat GWh'!T44*1000000</f>
        <v>0</v>
      </c>
      <c r="V44" s="24">
        <v>25258902.857142899</v>
      </c>
      <c r="W44" s="14">
        <f>'Gross Heat GWh'!U44*1000000</f>
        <v>5422222000</v>
      </c>
      <c r="X44" s="14" t="e">
        <f>'Gross Heat GWh'!V44*1000000</f>
        <v>#VALUE!</v>
      </c>
      <c r="Y44" s="14">
        <f>'Gross Heat GWh'!W44*1000000</f>
        <v>203333000</v>
      </c>
      <c r="Z44" s="14">
        <f>'Gross Heat GWh'!X44*1000000</f>
        <v>86944000</v>
      </c>
      <c r="AA44" s="14">
        <f>'Gross Heat GWh'!Y44*1000000</f>
        <v>261389000</v>
      </c>
      <c r="AB44" s="14">
        <f>'Gross Heat GWh'!Z44*1000000</f>
        <v>0</v>
      </c>
      <c r="AC44" s="14">
        <f>'Gross Heat GWh'!AA44*1000000</f>
        <v>53333000</v>
      </c>
      <c r="AD44" s="14" t="e">
        <f>'Gross Heat GWh'!AB44*1000000</f>
        <v>#VALUE!</v>
      </c>
      <c r="AE44" s="14">
        <f>'Gross Heat GWh'!AC44*1000000</f>
        <v>5514167000</v>
      </c>
      <c r="AF44" s="14">
        <f>'Gross Heat GWh'!AD44*1000000</f>
        <v>26576389000</v>
      </c>
      <c r="AG44">
        <v>81.706999999999994</v>
      </c>
      <c r="AH44">
        <v>30.540309388778635</v>
      </c>
      <c r="AI44">
        <v>22.918517657413791</v>
      </c>
      <c r="AJ44">
        <v>5153498</v>
      </c>
      <c r="AK44">
        <v>42670.62791035547</v>
      </c>
      <c r="AL44">
        <v>177576428631.64053</v>
      </c>
      <c r="AM44">
        <v>49.740819127780817</v>
      </c>
      <c r="AN44" s="15">
        <v>6007.95</v>
      </c>
      <c r="AO44" s="23">
        <v>2</v>
      </c>
      <c r="AP44" s="23">
        <v>26.43</v>
      </c>
      <c r="AQ44" s="26">
        <v>5717.7992501403742</v>
      </c>
      <c r="AR44">
        <v>1.5136831000000006</v>
      </c>
      <c r="AT44" s="31"/>
      <c r="AU44" s="28"/>
    </row>
    <row r="45" spans="1:47" x14ac:dyDescent="0.3">
      <c r="A45" s="5" t="s">
        <v>66</v>
      </c>
      <c r="B45" s="5" t="s">
        <v>79</v>
      </c>
      <c r="C45" s="14">
        <f>'Gross Heat GWh'!C45*1000000</f>
        <v>34529722000</v>
      </c>
      <c r="D45" s="14">
        <v>34560506287.857101</v>
      </c>
      <c r="E45" s="14">
        <f>'Gross Heat GWh'!D45*1000000</f>
        <v>8244166999.999999</v>
      </c>
      <c r="F45" s="14">
        <f>'Gross Heat GWh'!E45*1000000</f>
        <v>0</v>
      </c>
      <c r="G45" s="14">
        <f>'Gross Heat GWh'!F45*1000000</f>
        <v>5534722000</v>
      </c>
      <c r="H45" s="14">
        <f>'Gross Heat GWh'!G45*1000000</f>
        <v>0</v>
      </c>
      <c r="I45" s="14">
        <f>'Gross Heat GWh'!H45*1000000</f>
        <v>9576389000</v>
      </c>
      <c r="J45" s="14">
        <f>'Gross Heat GWh'!I45*1000000</f>
        <v>3943333000</v>
      </c>
      <c r="K45" s="14">
        <f>'Gross Heat GWh'!J45*1000000</f>
        <v>0</v>
      </c>
      <c r="L45" s="14">
        <f>'Gross Heat GWh'!K45*1000000</f>
        <v>3943333000</v>
      </c>
      <c r="M45" s="14">
        <f>'Gross Heat GWh'!L45*1000000</f>
        <v>0</v>
      </c>
      <c r="N45" s="14">
        <f>'Gross Heat GWh'!M45*1000000</f>
        <v>6906667000</v>
      </c>
      <c r="O45" s="14" t="e">
        <f>'Gross Heat GWh'!N45*1000000</f>
        <v>#VALUE!</v>
      </c>
      <c r="P45" s="14">
        <f>'Gross Heat GWh'!O45*1000000</f>
        <v>0</v>
      </c>
      <c r="Q45" s="14" t="e">
        <f>'Gross Heat GWh'!P45*1000000</f>
        <v>#VALUE!</v>
      </c>
      <c r="R45" s="14">
        <f>'Gross Heat GWh'!Q45*1000000</f>
        <v>0</v>
      </c>
      <c r="S45" s="14" t="e">
        <f>'Gross Heat GWh'!R45*1000000</f>
        <v>#VALUE!</v>
      </c>
      <c r="T45" s="14" t="e">
        <f>'Gross Heat GWh'!S45*1000000</f>
        <v>#VALUE!</v>
      </c>
      <c r="U45" s="14">
        <f>'Gross Heat GWh'!T45*1000000</f>
        <v>0</v>
      </c>
      <c r="V45" s="24">
        <v>30784287.857142899</v>
      </c>
      <c r="W45" s="14">
        <f>'Gross Heat GWh'!U45*1000000</f>
        <v>6797500000</v>
      </c>
      <c r="X45" s="14" t="e">
        <f>'Gross Heat GWh'!V45*1000000</f>
        <v>#VALUE!</v>
      </c>
      <c r="Y45" s="14">
        <f>'Gross Heat GWh'!W45*1000000</f>
        <v>220000000</v>
      </c>
      <c r="Z45" s="14">
        <f>'Gross Heat GWh'!X45*1000000</f>
        <v>91944000</v>
      </c>
      <c r="AA45" s="14">
        <f>'Gross Heat GWh'!Y45*1000000</f>
        <v>281389000</v>
      </c>
      <c r="AB45" s="14">
        <f>'Gross Heat GWh'!Z45*1000000</f>
        <v>0</v>
      </c>
      <c r="AC45" s="14">
        <f>'Gross Heat GWh'!AA45*1000000</f>
        <v>41667000</v>
      </c>
      <c r="AD45" s="14" t="e">
        <f>'Gross Heat GWh'!AB45*1000000</f>
        <v>#VALUE!</v>
      </c>
      <c r="AE45" s="14">
        <f>'Gross Heat GWh'!AC45*1000000</f>
        <v>6906667000</v>
      </c>
      <c r="AF45" s="14">
        <f>'Gross Heat GWh'!AD45*1000000</f>
        <v>27580000000</v>
      </c>
      <c r="AG45">
        <v>81.945999999999998</v>
      </c>
      <c r="AH45">
        <v>30.442595044448652</v>
      </c>
      <c r="AI45">
        <v>22.831946283336485</v>
      </c>
      <c r="AJ45">
        <v>5165474</v>
      </c>
      <c r="AK45">
        <v>44440.288639748476</v>
      </c>
      <c r="AL45">
        <v>185370756688.28116</v>
      </c>
      <c r="AM45">
        <v>49.488400009955335</v>
      </c>
      <c r="AN45" s="14">
        <v>5667.04</v>
      </c>
      <c r="AO45" s="23">
        <v>1.78</v>
      </c>
      <c r="AP45" s="23">
        <v>24.05</v>
      </c>
      <c r="AQ45" s="26">
        <v>6188.8480127864186</v>
      </c>
      <c r="AR45">
        <v>2.6262342000000003</v>
      </c>
      <c r="AT45" s="31"/>
      <c r="AU45" s="28"/>
    </row>
    <row r="46" spans="1:47" x14ac:dyDescent="0.3">
      <c r="A46" s="5" t="s">
        <v>66</v>
      </c>
      <c r="B46" s="5" t="s">
        <v>80</v>
      </c>
      <c r="C46" s="14">
        <f>'Gross Heat GWh'!C46*1000000</f>
        <v>41830556000</v>
      </c>
      <c r="D46" s="14">
        <v>41862098171.428596</v>
      </c>
      <c r="E46" s="14">
        <f>'Gross Heat GWh'!D46*1000000</f>
        <v>8211111000.000001</v>
      </c>
      <c r="F46" s="14">
        <f>'Gross Heat GWh'!E46*1000000</f>
        <v>236667000</v>
      </c>
      <c r="G46" s="14">
        <f>'Gross Heat GWh'!F46*1000000</f>
        <v>6454444000</v>
      </c>
      <c r="H46" s="14">
        <f>'Gross Heat GWh'!G46*1000000</f>
        <v>0</v>
      </c>
      <c r="I46" s="14">
        <f>'Gross Heat GWh'!H46*1000000</f>
        <v>12597500000</v>
      </c>
      <c r="J46" s="14">
        <f>'Gross Heat GWh'!I46*1000000</f>
        <v>3465278000</v>
      </c>
      <c r="K46" s="14">
        <f>'Gross Heat GWh'!J46*1000000</f>
        <v>0</v>
      </c>
      <c r="L46" s="14">
        <f>'Gross Heat GWh'!K46*1000000</f>
        <v>3099444000</v>
      </c>
      <c r="M46" s="14">
        <f>'Gross Heat GWh'!L46*1000000</f>
        <v>18056000</v>
      </c>
      <c r="N46" s="14">
        <f>'Gross Heat GWh'!M46*1000000</f>
        <v>9706111000</v>
      </c>
      <c r="O46" s="14" t="e">
        <f>'Gross Heat GWh'!N46*1000000</f>
        <v>#VALUE!</v>
      </c>
      <c r="P46" s="14">
        <f>'Gross Heat GWh'!O46*1000000</f>
        <v>0</v>
      </c>
      <c r="Q46" s="14" t="e">
        <f>'Gross Heat GWh'!P46*1000000</f>
        <v>#VALUE!</v>
      </c>
      <c r="R46" s="14">
        <f>'Gross Heat GWh'!Q46*1000000</f>
        <v>0</v>
      </c>
      <c r="S46" s="14" t="e">
        <f>'Gross Heat GWh'!R46*1000000</f>
        <v>#VALUE!</v>
      </c>
      <c r="T46" s="14" t="e">
        <f>'Gross Heat GWh'!S46*1000000</f>
        <v>#VALUE!</v>
      </c>
      <c r="U46" s="14">
        <f>'Gross Heat GWh'!T46*1000000</f>
        <v>10556000</v>
      </c>
      <c r="V46" s="24">
        <v>42098171.428571403</v>
      </c>
      <c r="W46" s="14">
        <f>'Gross Heat GWh'!U46*1000000</f>
        <v>9434444000</v>
      </c>
      <c r="X46" s="14" t="e">
        <f>'Gross Heat GWh'!V46*1000000</f>
        <v>#VALUE!</v>
      </c>
      <c r="Y46" s="14">
        <f>'Gross Heat GWh'!W46*1000000</f>
        <v>118056000</v>
      </c>
      <c r="Z46" s="14">
        <f>'Gross Heat GWh'!X46*1000000</f>
        <v>215000000</v>
      </c>
      <c r="AA46" s="14">
        <f>'Gross Heat GWh'!Y46*1000000</f>
        <v>232500000</v>
      </c>
      <c r="AB46" s="14">
        <f>'Gross Heat GWh'!Z46*1000000</f>
        <v>0</v>
      </c>
      <c r="AC46" s="14">
        <f>'Gross Heat GWh'!AA46*1000000</f>
        <v>59167000</v>
      </c>
      <c r="AD46" s="14" t="e">
        <f>'Gross Heat GWh'!AB46*1000000</f>
        <v>#VALUE!</v>
      </c>
      <c r="AE46" s="14">
        <f>'Gross Heat GWh'!AC46*1000000</f>
        <v>9695556000</v>
      </c>
      <c r="AF46" s="14">
        <f>'Gross Heat GWh'!AD46*1000000</f>
        <v>31197500000</v>
      </c>
      <c r="AG46">
        <v>82.183000000000007</v>
      </c>
      <c r="AH46">
        <v>31.60295044945962</v>
      </c>
      <c r="AI46">
        <v>24.1601044095435</v>
      </c>
      <c r="AJ46">
        <v>5176209</v>
      </c>
      <c r="AK46">
        <v>46899.798177510012</v>
      </c>
      <c r="AL46">
        <v>196036504105.85928</v>
      </c>
      <c r="AM46">
        <v>49.410248794389375</v>
      </c>
      <c r="AN46" s="15">
        <v>5211.6899999999996</v>
      </c>
      <c r="AO46" s="23">
        <v>3.32</v>
      </c>
      <c r="AP46" s="23">
        <v>30.98</v>
      </c>
      <c r="AQ46" s="26">
        <v>7343.5876365630838</v>
      </c>
      <c r="AR46">
        <v>3.853921741666666</v>
      </c>
      <c r="AT46" s="31"/>
      <c r="AU46" s="28"/>
    </row>
    <row r="47" spans="1:47" x14ac:dyDescent="0.3">
      <c r="A47" s="5" t="s">
        <v>66</v>
      </c>
      <c r="B47" s="5" t="s">
        <v>81</v>
      </c>
      <c r="C47" s="14">
        <f>'Gross Heat GWh'!C47*1000000</f>
        <v>44895556000</v>
      </c>
      <c r="D47" s="14">
        <v>44978216478.571404</v>
      </c>
      <c r="E47" s="14">
        <f>'Gross Heat GWh'!D47*1000000</f>
        <v>9172778000</v>
      </c>
      <c r="F47" s="14">
        <f>'Gross Heat GWh'!E47*1000000</f>
        <v>300278000</v>
      </c>
      <c r="G47" s="14">
        <f>'Gross Heat GWh'!F47*1000000</f>
        <v>7679444000</v>
      </c>
      <c r="H47" s="14">
        <f>'Gross Heat GWh'!G47*1000000</f>
        <v>0</v>
      </c>
      <c r="I47" s="14">
        <f>'Gross Heat GWh'!H47*1000000</f>
        <v>13294167000</v>
      </c>
      <c r="J47" s="14">
        <f>'Gross Heat GWh'!I47*1000000</f>
        <v>3879444000</v>
      </c>
      <c r="K47" s="14">
        <f>'Gross Heat GWh'!J47*1000000</f>
        <v>0</v>
      </c>
      <c r="L47" s="14">
        <f>'Gross Heat GWh'!K47*1000000</f>
        <v>3519167000</v>
      </c>
      <c r="M47" s="14">
        <f>'Gross Heat GWh'!L47*1000000</f>
        <v>0</v>
      </c>
      <c r="N47" s="14">
        <f>'Gross Heat GWh'!M47*1000000</f>
        <v>9409444000</v>
      </c>
      <c r="O47" s="14" t="e">
        <f>'Gross Heat GWh'!N47*1000000</f>
        <v>#VALUE!</v>
      </c>
      <c r="P47" s="14">
        <f>'Gross Heat GWh'!O47*1000000</f>
        <v>0</v>
      </c>
      <c r="Q47" s="14" t="e">
        <f>'Gross Heat GWh'!P47*1000000</f>
        <v>#VALUE!</v>
      </c>
      <c r="R47" s="14">
        <f>'Gross Heat GWh'!Q47*1000000</f>
        <v>0</v>
      </c>
      <c r="S47" s="14" t="e">
        <f>'Gross Heat GWh'!R47*1000000</f>
        <v>#VALUE!</v>
      </c>
      <c r="T47" s="14" t="e">
        <f>'Gross Heat GWh'!S47*1000000</f>
        <v>#VALUE!</v>
      </c>
      <c r="U47" s="14">
        <f>'Gross Heat GWh'!T47*1000000</f>
        <v>4167000</v>
      </c>
      <c r="V47" s="24">
        <v>86827478.571428597</v>
      </c>
      <c r="W47" s="14">
        <f>'Gross Heat GWh'!U47*1000000</f>
        <v>9110556000</v>
      </c>
      <c r="X47" s="14" t="e">
        <f>'Gross Heat GWh'!V47*1000000</f>
        <v>#VALUE!</v>
      </c>
      <c r="Y47" s="14">
        <f>'Gross Heat GWh'!W47*1000000</f>
        <v>130833000</v>
      </c>
      <c r="Z47" s="14">
        <f>'Gross Heat GWh'!X47*1000000</f>
        <v>251111000</v>
      </c>
      <c r="AA47" s="14">
        <f>'Gross Heat GWh'!Y47*1000000</f>
        <v>258055999.99999997</v>
      </c>
      <c r="AB47" s="14">
        <f>'Gross Heat GWh'!Z47*1000000</f>
        <v>0</v>
      </c>
      <c r="AC47" s="14">
        <f>'Gross Heat GWh'!AA47*1000000</f>
        <v>53056000</v>
      </c>
      <c r="AD47" s="14" t="e">
        <f>'Gross Heat GWh'!AB47*1000000</f>
        <v>#VALUE!</v>
      </c>
      <c r="AE47" s="14">
        <f>'Gross Heat GWh'!AC47*1000000</f>
        <v>9405278000</v>
      </c>
      <c r="AF47" s="14">
        <f>'Gross Heat GWh'!AD47*1000000</f>
        <v>34584167000</v>
      </c>
      <c r="AG47">
        <v>82.367999999999995</v>
      </c>
      <c r="AH47">
        <v>30.949499699197169</v>
      </c>
      <c r="AI47">
        <v>23.604378582838333</v>
      </c>
      <c r="AJ47">
        <v>5188008</v>
      </c>
      <c r="AK47">
        <v>48028.596178897176</v>
      </c>
      <c r="AL47">
        <v>201212381740.62491</v>
      </c>
      <c r="AM47">
        <v>49.430606324983415</v>
      </c>
      <c r="AN47" s="14">
        <v>5766.64</v>
      </c>
      <c r="AO47" s="23">
        <v>3.58</v>
      </c>
      <c r="AP47" s="23">
        <v>34.47</v>
      </c>
      <c r="AQ47" s="26">
        <v>7877.1401866680708</v>
      </c>
      <c r="AR47">
        <v>2.3000897666666669</v>
      </c>
      <c r="AT47" s="31"/>
      <c r="AU47" s="28"/>
    </row>
    <row r="48" spans="1:47" x14ac:dyDescent="0.3">
      <c r="A48" s="5" t="s">
        <v>66</v>
      </c>
      <c r="B48" s="5" t="s">
        <v>82</v>
      </c>
      <c r="C48" s="14">
        <f>'Gross Heat GWh'!C48*1000000</f>
        <v>50263056000</v>
      </c>
      <c r="D48" s="14">
        <v>50436108771.428596</v>
      </c>
      <c r="E48" s="14">
        <f>'Gross Heat GWh'!D48*1000000</f>
        <v>9455556000</v>
      </c>
      <c r="F48" s="14">
        <f>'Gross Heat GWh'!E48*1000000</f>
        <v>285833000</v>
      </c>
      <c r="G48" s="14">
        <f>'Gross Heat GWh'!F48*1000000</f>
        <v>8973056000</v>
      </c>
      <c r="H48" s="14">
        <f>'Gross Heat GWh'!G48*1000000</f>
        <v>0</v>
      </c>
      <c r="I48" s="14">
        <f>'Gross Heat GWh'!H48*1000000</f>
        <v>13923056000</v>
      </c>
      <c r="J48" s="14">
        <f>'Gross Heat GWh'!I48*1000000</f>
        <v>4349444000</v>
      </c>
      <c r="K48" s="14">
        <f>'Gross Heat GWh'!J48*1000000</f>
        <v>0</v>
      </c>
      <c r="L48" s="14">
        <f>'Gross Heat GWh'!K48*1000000</f>
        <v>3940000000</v>
      </c>
      <c r="M48" s="14">
        <f>'Gross Heat GWh'!L48*1000000</f>
        <v>1389000</v>
      </c>
      <c r="N48" s="14">
        <f>'Gross Heat GWh'!M48*1000000</f>
        <v>11997500000</v>
      </c>
      <c r="O48" s="14" t="e">
        <f>'Gross Heat GWh'!N48*1000000</f>
        <v>#VALUE!</v>
      </c>
      <c r="P48" s="14">
        <f>'Gross Heat GWh'!O48*1000000</f>
        <v>0</v>
      </c>
      <c r="Q48" s="14" t="e">
        <f>'Gross Heat GWh'!P48*1000000</f>
        <v>#VALUE!</v>
      </c>
      <c r="R48" s="14">
        <f>'Gross Heat GWh'!Q48*1000000</f>
        <v>0</v>
      </c>
      <c r="S48" s="14" t="e">
        <f>'Gross Heat GWh'!R48*1000000</f>
        <v>#VALUE!</v>
      </c>
      <c r="T48" s="14" t="e">
        <f>'Gross Heat GWh'!S48*1000000</f>
        <v>#VALUE!</v>
      </c>
      <c r="U48" s="14">
        <f>'Gross Heat GWh'!T48*1000000</f>
        <v>16389000</v>
      </c>
      <c r="V48" s="24">
        <v>189441771.42857099</v>
      </c>
      <c r="W48" s="14">
        <f>'Gross Heat GWh'!U48*1000000</f>
        <v>11654444000</v>
      </c>
      <c r="X48" s="14" t="e">
        <f>'Gross Heat GWh'!V48*1000000</f>
        <v>#VALUE!</v>
      </c>
      <c r="Y48" s="14">
        <f>'Gross Heat GWh'!W48*1000000</f>
        <v>129443999.99999999</v>
      </c>
      <c r="Z48" s="14">
        <f>'Gross Heat GWh'!X48*1000000</f>
        <v>273889000</v>
      </c>
      <c r="AA48" s="14">
        <f>'Gross Heat GWh'!Y48*1000000</f>
        <v>279722000</v>
      </c>
      <c r="AB48" s="14">
        <f>'Gross Heat GWh'!Z48*1000000</f>
        <v>0</v>
      </c>
      <c r="AC48" s="14">
        <f>'Gross Heat GWh'!AA48*1000000</f>
        <v>51389000</v>
      </c>
      <c r="AD48" s="14" t="e">
        <f>'Gross Heat GWh'!AB48*1000000</f>
        <v>#VALUE!</v>
      </c>
      <c r="AE48" s="14">
        <f>'Gross Heat GWh'!AC48*1000000</f>
        <v>11981111000</v>
      </c>
      <c r="AF48" s="14">
        <f>'Gross Heat GWh'!AD48*1000000</f>
        <v>37266667000</v>
      </c>
      <c r="AG48">
        <v>82.503</v>
      </c>
      <c r="AH48">
        <v>30.119240097008891</v>
      </c>
      <c r="AI48">
        <v>22.874562112638102</v>
      </c>
      <c r="AJ48">
        <v>5200598</v>
      </c>
      <c r="AK48">
        <v>48720.762191433241</v>
      </c>
      <c r="AL48">
        <v>204607491185.93744</v>
      </c>
      <c r="AM48">
        <v>49.509965562039646</v>
      </c>
      <c r="AN48" s="15">
        <v>5736.48</v>
      </c>
      <c r="AO48" s="23">
        <v>2.74</v>
      </c>
      <c r="AP48" s="23">
        <v>28.39</v>
      </c>
      <c r="AQ48" s="26">
        <v>8789.6409914996293</v>
      </c>
      <c r="AR48">
        <v>2.4700499416666659</v>
      </c>
      <c r="AT48" s="31"/>
      <c r="AU48" s="28"/>
    </row>
    <row r="49" spans="1:47" x14ac:dyDescent="0.3">
      <c r="A49" s="5" t="s">
        <v>66</v>
      </c>
      <c r="B49" s="5" t="s">
        <v>83</v>
      </c>
      <c r="C49" s="14">
        <f>'Gross Heat GWh'!C49*1000000</f>
        <v>52346667000</v>
      </c>
      <c r="D49" s="14">
        <v>52688436642.857101</v>
      </c>
      <c r="E49" s="14">
        <f>'Gross Heat GWh'!D49*1000000</f>
        <v>10050000000</v>
      </c>
      <c r="F49" s="14">
        <f>'Gross Heat GWh'!E49*1000000</f>
        <v>174444000</v>
      </c>
      <c r="G49" s="14">
        <f>'Gross Heat GWh'!F49*1000000</f>
        <v>9620833000</v>
      </c>
      <c r="H49" s="14">
        <f>'Gross Heat GWh'!G49*1000000</f>
        <v>0</v>
      </c>
      <c r="I49" s="14">
        <f>'Gross Heat GWh'!H49*1000000</f>
        <v>13652778000</v>
      </c>
      <c r="J49" s="14">
        <f>'Gross Heat GWh'!I49*1000000</f>
        <v>4308333000</v>
      </c>
      <c r="K49" s="14">
        <f>'Gross Heat GWh'!J49*1000000</f>
        <v>0</v>
      </c>
      <c r="L49" s="14">
        <f>'Gross Heat GWh'!K49*1000000</f>
        <v>3916389000</v>
      </c>
      <c r="M49" s="14">
        <f>'Gross Heat GWh'!L49*1000000</f>
        <v>8055999.9999999991</v>
      </c>
      <c r="N49" s="14">
        <f>'Gross Heat GWh'!M49*1000000</f>
        <v>13198333000</v>
      </c>
      <c r="O49" s="14" t="e">
        <f>'Gross Heat GWh'!N49*1000000</f>
        <v>#VALUE!</v>
      </c>
      <c r="P49" s="14">
        <f>'Gross Heat GWh'!O49*1000000</f>
        <v>0</v>
      </c>
      <c r="Q49" s="14" t="e">
        <f>'Gross Heat GWh'!P49*1000000</f>
        <v>#VALUE!</v>
      </c>
      <c r="R49" s="14">
        <f>'Gross Heat GWh'!Q49*1000000</f>
        <v>0</v>
      </c>
      <c r="S49" s="14" t="e">
        <f>'Gross Heat GWh'!R49*1000000</f>
        <v>#VALUE!</v>
      </c>
      <c r="T49" s="14" t="e">
        <f>'Gross Heat GWh'!S49*1000000</f>
        <v>#VALUE!</v>
      </c>
      <c r="U49" s="14">
        <f>'Gross Heat GWh'!T49*1000000</f>
        <v>278000</v>
      </c>
      <c r="V49" s="24">
        <v>342047642.85714298</v>
      </c>
      <c r="W49" s="14">
        <f>'Gross Heat GWh'!U49*1000000</f>
        <v>12790000000</v>
      </c>
      <c r="X49" s="14" t="e">
        <f>'Gross Heat GWh'!V49*1000000</f>
        <v>#VALUE!</v>
      </c>
      <c r="Y49" s="14">
        <f>'Gross Heat GWh'!W49*1000000</f>
        <v>142778000</v>
      </c>
      <c r="Z49" s="14">
        <f>'Gross Heat GWh'!X49*1000000</f>
        <v>358889000</v>
      </c>
      <c r="AA49" s="14">
        <f>'Gross Heat GWh'!Y49*1000000</f>
        <v>347500000</v>
      </c>
      <c r="AB49" s="14">
        <f>'Gross Heat GWh'!Z49*1000000</f>
        <v>0</v>
      </c>
      <c r="AC49" s="14">
        <f>'Gross Heat GWh'!AA49*1000000</f>
        <v>26111000</v>
      </c>
      <c r="AD49" s="14" t="e">
        <f>'Gross Heat GWh'!AB49*1000000</f>
        <v>#VALUE!</v>
      </c>
      <c r="AE49" s="14">
        <f>'Gross Heat GWh'!AC49*1000000</f>
        <v>13198056000</v>
      </c>
      <c r="AF49" s="14">
        <f>'Gross Heat GWh'!AD49*1000000</f>
        <v>38153889000</v>
      </c>
      <c r="AG49">
        <v>82.638000000000005</v>
      </c>
      <c r="AH49">
        <v>29.535837167301633</v>
      </c>
      <c r="AI49">
        <v>21.952489552711022</v>
      </c>
      <c r="AJ49">
        <v>5213014</v>
      </c>
      <c r="AK49">
        <v>49582.552057353649</v>
      </c>
      <c r="AL49">
        <v>208723784010.15619</v>
      </c>
      <c r="AM49">
        <v>49.641054758489517</v>
      </c>
      <c r="AN49" s="20">
        <v>5665.7</v>
      </c>
      <c r="AO49" s="23">
        <v>3.53</v>
      </c>
      <c r="AP49" s="23">
        <v>39.450000000000003</v>
      </c>
      <c r="AQ49" s="26">
        <v>9073.712342269193</v>
      </c>
      <c r="AR49">
        <v>2.7310157133333335</v>
      </c>
      <c r="AT49" s="31"/>
      <c r="AU49" s="28"/>
    </row>
    <row r="50" spans="1:47" x14ac:dyDescent="0.3">
      <c r="A50" s="5" t="s">
        <v>66</v>
      </c>
      <c r="B50" s="5" t="s">
        <v>84</v>
      </c>
      <c r="C50" s="14">
        <f>'Gross Heat GWh'!C50*1000000</f>
        <v>51555000000</v>
      </c>
      <c r="D50" s="14">
        <v>51923359000</v>
      </c>
      <c r="E50" s="14">
        <f>'Gross Heat GWh'!D50*1000000</f>
        <v>9179444000</v>
      </c>
      <c r="F50" s="14">
        <f>'Gross Heat GWh'!E50*1000000</f>
        <v>190278000</v>
      </c>
      <c r="G50" s="14">
        <f>'Gross Heat GWh'!F50*1000000</f>
        <v>8915833000</v>
      </c>
      <c r="H50" s="14">
        <f>'Gross Heat GWh'!G50*1000000</f>
        <v>0</v>
      </c>
      <c r="I50" s="14">
        <f>'Gross Heat GWh'!H50*1000000</f>
        <v>14392778000</v>
      </c>
      <c r="J50" s="14">
        <f>'Gross Heat GWh'!I50*1000000</f>
        <v>3835556000</v>
      </c>
      <c r="K50" s="14">
        <f>'Gross Heat GWh'!J50*1000000</f>
        <v>0</v>
      </c>
      <c r="L50" s="14">
        <f>'Gross Heat GWh'!K50*1000000</f>
        <v>3570278000</v>
      </c>
      <c r="M50" s="14">
        <f>'Gross Heat GWh'!L50*1000000</f>
        <v>15833000</v>
      </c>
      <c r="N50" s="14">
        <f>'Gross Heat GWh'!M50*1000000</f>
        <v>13591111000</v>
      </c>
      <c r="O50" s="14" t="e">
        <f>'Gross Heat GWh'!N50*1000000</f>
        <v>#VALUE!</v>
      </c>
      <c r="P50" s="14">
        <f>'Gross Heat GWh'!O50*1000000</f>
        <v>0</v>
      </c>
      <c r="Q50" s="14" t="e">
        <f>'Gross Heat GWh'!P50*1000000</f>
        <v>#VALUE!</v>
      </c>
      <c r="R50" s="14">
        <f>'Gross Heat GWh'!Q50*1000000</f>
        <v>0</v>
      </c>
      <c r="S50" s="14" t="e">
        <f>'Gross Heat GWh'!R50*1000000</f>
        <v>#VALUE!</v>
      </c>
      <c r="T50" s="14" t="e">
        <f>'Gross Heat GWh'!S50*1000000</f>
        <v>#VALUE!</v>
      </c>
      <c r="U50" s="14">
        <f>'Gross Heat GWh'!T50*1000000</f>
        <v>0</v>
      </c>
      <c r="V50" s="24">
        <v>368359000</v>
      </c>
      <c r="W50" s="14">
        <f>'Gross Heat GWh'!U50*1000000</f>
        <v>13097778000</v>
      </c>
      <c r="X50" s="14" t="e">
        <f>'Gross Heat GWh'!V50*1000000</f>
        <v>#VALUE!</v>
      </c>
      <c r="Y50" s="14">
        <f>'Gross Heat GWh'!W50*1000000</f>
        <v>151944000</v>
      </c>
      <c r="Z50" s="14">
        <f>'Gross Heat GWh'!X50*1000000</f>
        <v>428889000</v>
      </c>
      <c r="AA50" s="14">
        <f>'Gross Heat GWh'!Y50*1000000</f>
        <v>380556000</v>
      </c>
      <c r="AB50" s="14">
        <f>'Gross Heat GWh'!Z50*1000000</f>
        <v>0</v>
      </c>
      <c r="AC50" s="14">
        <f>'Gross Heat GWh'!AA50*1000000</f>
        <v>22778000</v>
      </c>
      <c r="AD50" s="14" t="e">
        <f>'Gross Heat GWh'!AB50*1000000</f>
        <v>#VALUE!</v>
      </c>
      <c r="AE50" s="14">
        <f>'Gross Heat GWh'!AC50*1000000</f>
        <v>13591111000</v>
      </c>
      <c r="AF50" s="14">
        <f>'Gross Heat GWh'!AD50*1000000</f>
        <v>36894444000</v>
      </c>
      <c r="AG50">
        <v>82.772000000000006</v>
      </c>
      <c r="AH50">
        <v>29.376153608708528</v>
      </c>
      <c r="AI50">
        <v>21.545158465676796</v>
      </c>
      <c r="AJ50">
        <v>5228172</v>
      </c>
      <c r="AK50">
        <v>51419.009198268082</v>
      </c>
      <c r="AL50">
        <v>217083963641.01556</v>
      </c>
      <c r="AM50">
        <v>49.853934510150353</v>
      </c>
      <c r="AN50" s="15">
        <v>5561.61</v>
      </c>
      <c r="AO50" s="23">
        <v>3.88</v>
      </c>
      <c r="AP50" s="23">
        <v>65.39</v>
      </c>
      <c r="AQ50" s="26">
        <v>8855.283404983591</v>
      </c>
      <c r="AR50">
        <v>2.8732255749999993</v>
      </c>
      <c r="AT50" s="31"/>
      <c r="AU50" s="28"/>
    </row>
    <row r="51" spans="1:47" x14ac:dyDescent="0.3">
      <c r="A51" s="5" t="s">
        <v>66</v>
      </c>
      <c r="B51" s="5" t="s">
        <v>85</v>
      </c>
      <c r="C51" s="14">
        <f>'Gross Heat GWh'!C51*1000000</f>
        <v>49795833000</v>
      </c>
      <c r="D51" s="14">
        <v>50390274000</v>
      </c>
      <c r="E51" s="14">
        <f>'Gross Heat GWh'!D51*1000000</f>
        <v>8591389000</v>
      </c>
      <c r="F51" s="14">
        <f>'Gross Heat GWh'!E51*1000000</f>
        <v>305833000</v>
      </c>
      <c r="G51" s="14">
        <f>'Gross Heat GWh'!F51*1000000</f>
        <v>7933611000</v>
      </c>
      <c r="H51" s="14">
        <f>'Gross Heat GWh'!G51*1000000</f>
        <v>0</v>
      </c>
      <c r="I51" s="14">
        <f>'Gross Heat GWh'!H51*1000000</f>
        <v>14140278000</v>
      </c>
      <c r="J51" s="14">
        <f>'Gross Heat GWh'!I51*1000000</f>
        <v>3521944000</v>
      </c>
      <c r="K51" s="14">
        <f>'Gross Heat GWh'!J51*1000000</f>
        <v>0</v>
      </c>
      <c r="L51" s="14">
        <f>'Gross Heat GWh'!K51*1000000</f>
        <v>3283889000</v>
      </c>
      <c r="M51" s="14">
        <f>'Gross Heat GWh'!L51*1000000</f>
        <v>3333000</v>
      </c>
      <c r="N51" s="14">
        <f>'Gross Heat GWh'!M51*1000000</f>
        <v>13809722000</v>
      </c>
      <c r="O51" s="14" t="e">
        <f>'Gross Heat GWh'!N51*1000000</f>
        <v>#VALUE!</v>
      </c>
      <c r="P51" s="14">
        <f>'Gross Heat GWh'!O51*1000000</f>
        <v>0</v>
      </c>
      <c r="Q51" s="14" t="e">
        <f>'Gross Heat GWh'!P51*1000000</f>
        <v>#VALUE!</v>
      </c>
      <c r="R51" s="14">
        <f>'Gross Heat GWh'!Q51*1000000</f>
        <v>0</v>
      </c>
      <c r="S51" s="14" t="e">
        <f>'Gross Heat GWh'!R51*1000000</f>
        <v>#VALUE!</v>
      </c>
      <c r="T51" s="14" t="e">
        <f>'Gross Heat GWh'!S51*1000000</f>
        <v>#VALUE!</v>
      </c>
      <c r="U51" s="14">
        <f>'Gross Heat GWh'!T51*1000000</f>
        <v>2778000</v>
      </c>
      <c r="V51" s="24">
        <v>597219000</v>
      </c>
      <c r="W51" s="14">
        <f>'Gross Heat GWh'!U51*1000000</f>
        <v>12998333000</v>
      </c>
      <c r="X51" s="14" t="e">
        <f>'Gross Heat GWh'!V51*1000000</f>
        <v>#VALUE!</v>
      </c>
      <c r="Y51" s="14">
        <f>'Gross Heat GWh'!W51*1000000</f>
        <v>143889000</v>
      </c>
      <c r="Z51" s="14">
        <f>'Gross Heat GWh'!X51*1000000</f>
        <v>566944000</v>
      </c>
      <c r="AA51" s="14">
        <f>'Gross Heat GWh'!Y51*1000000</f>
        <v>399444000</v>
      </c>
      <c r="AB51" s="14">
        <f>'Gross Heat GWh'!Z51*1000000</f>
        <v>0</v>
      </c>
      <c r="AC51" s="14">
        <f>'Gross Heat GWh'!AA51*1000000</f>
        <v>17778000</v>
      </c>
      <c r="AD51" s="14" t="e">
        <f>'Gross Heat GWh'!AB51*1000000</f>
        <v>#VALUE!</v>
      </c>
      <c r="AE51" s="14">
        <f>'Gross Heat GWh'!AC51*1000000</f>
        <v>13806944000</v>
      </c>
      <c r="AF51" s="14">
        <f>'Gross Heat GWh'!AD51*1000000</f>
        <v>34892500000</v>
      </c>
      <c r="AG51">
        <v>82.905000000000001</v>
      </c>
      <c r="AH51">
        <v>29.255584030704579</v>
      </c>
      <c r="AI51">
        <v>21.21810209757934</v>
      </c>
      <c r="AJ51">
        <v>5246096</v>
      </c>
      <c r="AK51">
        <v>52666.514896366083</v>
      </c>
      <c r="AL51">
        <v>223113056688.67181</v>
      </c>
      <c r="AM51">
        <v>49.915227719235574</v>
      </c>
      <c r="AN51" s="14">
        <v>5295.38</v>
      </c>
      <c r="AO51" s="23">
        <v>5.77</v>
      </c>
      <c r="AP51" s="23">
        <v>55.22</v>
      </c>
      <c r="AQ51" s="26">
        <v>8524.6459727173806</v>
      </c>
      <c r="AR51">
        <v>3.5505360083333328</v>
      </c>
      <c r="AT51" s="31"/>
      <c r="AU51" s="28"/>
    </row>
    <row r="52" spans="1:47" x14ac:dyDescent="0.3">
      <c r="A52" s="5" t="s">
        <v>66</v>
      </c>
      <c r="B52" s="5" t="s">
        <v>86</v>
      </c>
      <c r="C52" s="14">
        <f>'Gross Heat GWh'!C52*1000000</f>
        <v>53195278000</v>
      </c>
      <c r="D52" s="14">
        <v>54093756000</v>
      </c>
      <c r="E52" s="14">
        <f>'Gross Heat GWh'!D52*1000000</f>
        <v>10196667000</v>
      </c>
      <c r="F52" s="14">
        <f>'Gross Heat GWh'!E52*1000000</f>
        <v>282222000</v>
      </c>
      <c r="G52" s="14">
        <f>'Gross Heat GWh'!F52*1000000</f>
        <v>9139722000</v>
      </c>
      <c r="H52" s="14">
        <f>'Gross Heat GWh'!G52*1000000</f>
        <v>0</v>
      </c>
      <c r="I52" s="14">
        <f>'Gross Heat GWh'!H52*1000000</f>
        <v>12938611000</v>
      </c>
      <c r="J52" s="14">
        <f>'Gross Heat GWh'!I52*1000000</f>
        <v>3955278000</v>
      </c>
      <c r="K52" s="14">
        <f>'Gross Heat GWh'!J52*1000000</f>
        <v>0</v>
      </c>
      <c r="L52" s="14">
        <f>'Gross Heat GWh'!K52*1000000</f>
        <v>3662222000</v>
      </c>
      <c r="M52" s="14">
        <f>'Gross Heat GWh'!L52*1000000</f>
        <v>13889000</v>
      </c>
      <c r="N52" s="14">
        <f>'Gross Heat GWh'!M52*1000000</f>
        <v>15275000000</v>
      </c>
      <c r="O52" s="14" t="e">
        <f>'Gross Heat GWh'!N52*1000000</f>
        <v>#VALUE!</v>
      </c>
      <c r="P52" s="14">
        <f>'Gross Heat GWh'!O52*1000000</f>
        <v>0</v>
      </c>
      <c r="Q52" s="14" t="e">
        <f>'Gross Heat GWh'!P52*1000000</f>
        <v>#VALUE!</v>
      </c>
      <c r="R52" s="14">
        <f>'Gross Heat GWh'!Q52*1000000</f>
        <v>0</v>
      </c>
      <c r="S52" s="14" t="e">
        <f>'Gross Heat GWh'!R52*1000000</f>
        <v>#VALUE!</v>
      </c>
      <c r="T52" s="14" t="e">
        <f>'Gross Heat GWh'!S52*1000000</f>
        <v>#VALUE!</v>
      </c>
      <c r="U52" s="14">
        <f>'Gross Heat GWh'!T52*1000000</f>
        <v>0</v>
      </c>
      <c r="V52" s="24">
        <v>898478000</v>
      </c>
      <c r="W52" s="14">
        <f>'Gross Heat GWh'!U52*1000000</f>
        <v>14629444000</v>
      </c>
      <c r="X52" s="14" t="e">
        <f>'Gross Heat GWh'!V52*1000000</f>
        <v>#VALUE!</v>
      </c>
      <c r="Y52" s="14">
        <f>'Gross Heat GWh'!W52*1000000</f>
        <v>139722000</v>
      </c>
      <c r="Z52" s="14">
        <f>'Gross Heat GWh'!X52*1000000</f>
        <v>460000000</v>
      </c>
      <c r="AA52" s="14">
        <f>'Gross Heat GWh'!Y52*1000000</f>
        <v>341111000</v>
      </c>
      <c r="AB52" s="14">
        <f>'Gross Heat GWh'!Z52*1000000</f>
        <v>0</v>
      </c>
      <c r="AC52" s="14">
        <f>'Gross Heat GWh'!AA52*1000000</f>
        <v>27222000</v>
      </c>
      <c r="AD52" s="14" t="e">
        <f>'Gross Heat GWh'!AB52*1000000</f>
        <v>#VALUE!</v>
      </c>
      <c r="AE52" s="14">
        <f>'Gross Heat GWh'!AC52*1000000</f>
        <v>15275000000</v>
      </c>
      <c r="AF52" s="14">
        <f>'Gross Heat GWh'!AD52*1000000</f>
        <v>36853611000</v>
      </c>
      <c r="AG52">
        <v>83.037000000000006</v>
      </c>
      <c r="AH52">
        <v>30.247424231029559</v>
      </c>
      <c r="AI52">
        <v>21.815215693534114</v>
      </c>
      <c r="AJ52">
        <v>5266268</v>
      </c>
      <c r="AK52">
        <v>54573.64046647145</v>
      </c>
      <c r="AL52">
        <v>232081249383.59366</v>
      </c>
      <c r="AM52">
        <v>50.149229219959423</v>
      </c>
      <c r="AN52" s="15">
        <v>5442.56</v>
      </c>
      <c r="AO52" s="23">
        <v>7.85</v>
      </c>
      <c r="AP52" s="23">
        <v>59.39</v>
      </c>
      <c r="AQ52" s="26">
        <v>9068.9881229827861</v>
      </c>
      <c r="AR52">
        <v>3.1996247791666672</v>
      </c>
      <c r="AT52" s="31"/>
      <c r="AU52" s="28"/>
    </row>
    <row r="53" spans="1:47" x14ac:dyDescent="0.3">
      <c r="A53" s="5" t="s">
        <v>66</v>
      </c>
      <c r="B53" s="5" t="s">
        <v>87</v>
      </c>
      <c r="C53" s="14">
        <f>'Gross Heat GWh'!C53*1000000</f>
        <v>52109167000</v>
      </c>
      <c r="D53" s="14">
        <v>53313023000</v>
      </c>
      <c r="E53" s="14">
        <f>'Gross Heat GWh'!D53*1000000</f>
        <v>9554444000</v>
      </c>
      <c r="F53" s="14">
        <f>'Gross Heat GWh'!E53*1000000</f>
        <v>278333000</v>
      </c>
      <c r="G53" s="14">
        <f>'Gross Heat GWh'!F53*1000000</f>
        <v>10343889000</v>
      </c>
      <c r="H53" s="14">
        <f>'Gross Heat GWh'!G53*1000000</f>
        <v>0</v>
      </c>
      <c r="I53" s="14">
        <f>'Gross Heat GWh'!H53*1000000</f>
        <v>12490278000</v>
      </c>
      <c r="J53" s="14">
        <f>'Gross Heat GWh'!I53*1000000</f>
        <v>4003889000</v>
      </c>
      <c r="K53" s="14">
        <f>'Gross Heat GWh'!J53*1000000</f>
        <v>0</v>
      </c>
      <c r="L53" s="14">
        <f>'Gross Heat GWh'!K53*1000000</f>
        <v>3654722000</v>
      </c>
      <c r="M53" s="14">
        <f>'Gross Heat GWh'!L53*1000000</f>
        <v>5000000</v>
      </c>
      <c r="N53" s="14">
        <f>'Gross Heat GWh'!M53*1000000</f>
        <v>14013056000</v>
      </c>
      <c r="O53" s="14" t="e">
        <f>'Gross Heat GWh'!N53*1000000</f>
        <v>#VALUE!</v>
      </c>
      <c r="P53" s="14">
        <f>'Gross Heat GWh'!O53*1000000</f>
        <v>0</v>
      </c>
      <c r="Q53" s="14" t="e">
        <f>'Gross Heat GWh'!P53*1000000</f>
        <v>#VALUE!</v>
      </c>
      <c r="R53" s="14">
        <f>'Gross Heat GWh'!Q53*1000000</f>
        <v>0</v>
      </c>
      <c r="S53" s="14" t="e">
        <f>'Gross Heat GWh'!R53*1000000</f>
        <v>#VALUE!</v>
      </c>
      <c r="T53" s="14" t="e">
        <f>'Gross Heat GWh'!S53*1000000</f>
        <v>#VALUE!</v>
      </c>
      <c r="U53" s="14">
        <f>'Gross Heat GWh'!T53*1000000</f>
        <v>49722000</v>
      </c>
      <c r="V53" s="24">
        <v>1253578000</v>
      </c>
      <c r="W53" s="14">
        <f>'Gross Heat GWh'!U53*1000000</f>
        <v>13204722000</v>
      </c>
      <c r="X53" s="14" t="e">
        <f>'Gross Heat GWh'!V53*1000000</f>
        <v>#VALUE!</v>
      </c>
      <c r="Y53" s="14">
        <f>'Gross Heat GWh'!W53*1000000</f>
        <v>177778000</v>
      </c>
      <c r="Z53" s="14">
        <f>'Gross Heat GWh'!X53*1000000</f>
        <v>530556000.00000006</v>
      </c>
      <c r="AA53" s="14">
        <f>'Gross Heat GWh'!Y53*1000000</f>
        <v>396944000</v>
      </c>
      <c r="AB53" s="14">
        <f>'Gross Heat GWh'!Z53*1000000</f>
        <v>0</v>
      </c>
      <c r="AC53" s="14">
        <f>'Gross Heat GWh'!AA53*1000000</f>
        <v>28889000</v>
      </c>
      <c r="AD53" s="14" t="e">
        <f>'Gross Heat GWh'!AB53*1000000</f>
        <v>#VALUE!</v>
      </c>
      <c r="AE53" s="14">
        <f>'Gross Heat GWh'!AC53*1000000</f>
        <v>13963333000</v>
      </c>
      <c r="AF53" s="14">
        <f>'Gross Heat GWh'!AD53*1000000</f>
        <v>37067778000</v>
      </c>
      <c r="AG53">
        <v>83.168000000000006</v>
      </c>
      <c r="AH53">
        <v>30.672140875338798</v>
      </c>
      <c r="AI53">
        <v>22.13152000171069</v>
      </c>
      <c r="AJ53">
        <v>5288720</v>
      </c>
      <c r="AK53">
        <v>57229.041762554749</v>
      </c>
      <c r="AL53">
        <v>244411266137.10925</v>
      </c>
      <c r="AM53">
        <v>50.293697732602347</v>
      </c>
      <c r="AN53" s="14">
        <v>5321.96</v>
      </c>
      <c r="AO53" s="23">
        <v>8.1199999999999992</v>
      </c>
      <c r="AP53" s="23">
        <v>84.32</v>
      </c>
      <c r="AQ53" s="26">
        <v>8862.1001552990529</v>
      </c>
      <c r="AR53">
        <v>3.3619689350000006</v>
      </c>
      <c r="AT53" s="31"/>
      <c r="AU53" s="28"/>
    </row>
    <row r="54" spans="1:47" x14ac:dyDescent="0.3">
      <c r="A54" s="5" t="s">
        <v>66</v>
      </c>
      <c r="B54" s="5" t="s">
        <v>88</v>
      </c>
      <c r="C54" s="14">
        <f>'Gross Heat GWh'!C54*1000000</f>
        <v>52547500000</v>
      </c>
      <c r="D54" s="14">
        <v>54132364000</v>
      </c>
      <c r="E54" s="14">
        <f>'Gross Heat GWh'!D54*1000000</f>
        <v>8393611000.000001</v>
      </c>
      <c r="F54" s="14">
        <f>'Gross Heat GWh'!E54*1000000</f>
        <v>300278000</v>
      </c>
      <c r="G54" s="14">
        <f>'Gross Heat GWh'!F54*1000000</f>
        <v>9125833000</v>
      </c>
      <c r="H54" s="14">
        <f>'Gross Heat GWh'!G54*1000000</f>
        <v>0</v>
      </c>
      <c r="I54" s="14">
        <f>'Gross Heat GWh'!H54*1000000</f>
        <v>13331667000</v>
      </c>
      <c r="J54" s="14">
        <f>'Gross Heat GWh'!I54*1000000</f>
        <v>3280556000</v>
      </c>
      <c r="K54" s="14">
        <f>'Gross Heat GWh'!J54*1000000</f>
        <v>0</v>
      </c>
      <c r="L54" s="14">
        <f>'Gross Heat GWh'!K54*1000000</f>
        <v>3040000000</v>
      </c>
      <c r="M54" s="14">
        <f>'Gross Heat GWh'!L54*1000000</f>
        <v>3889000</v>
      </c>
      <c r="N54" s="14">
        <f>'Gross Heat GWh'!M54*1000000</f>
        <v>15662778000</v>
      </c>
      <c r="O54" s="14" t="e">
        <f>'Gross Heat GWh'!N54*1000000</f>
        <v>#VALUE!</v>
      </c>
      <c r="P54" s="14">
        <f>'Gross Heat GWh'!O54*1000000</f>
        <v>0</v>
      </c>
      <c r="Q54" s="14" t="e">
        <f>'Gross Heat GWh'!P54*1000000</f>
        <v>#VALUE!</v>
      </c>
      <c r="R54" s="14">
        <f>'Gross Heat GWh'!Q54*1000000</f>
        <v>0</v>
      </c>
      <c r="S54" s="14" t="e">
        <f>'Gross Heat GWh'!R54*1000000</f>
        <v>#VALUE!</v>
      </c>
      <c r="T54" s="14" t="e">
        <f>'Gross Heat GWh'!S54*1000000</f>
        <v>#VALUE!</v>
      </c>
      <c r="U54" s="14">
        <f>'Gross Heat GWh'!T54*1000000</f>
        <v>197778000</v>
      </c>
      <c r="V54" s="24">
        <v>1782642000</v>
      </c>
      <c r="W54" s="14">
        <f>'Gross Heat GWh'!U54*1000000</f>
        <v>14589167000</v>
      </c>
      <c r="X54" s="14" t="e">
        <f>'Gross Heat GWh'!V54*1000000</f>
        <v>#VALUE!</v>
      </c>
      <c r="Y54" s="14">
        <f>'Gross Heat GWh'!W54*1000000</f>
        <v>262221999.99999997</v>
      </c>
      <c r="Z54" s="14">
        <f>'Gross Heat GWh'!X54*1000000</f>
        <v>613889000</v>
      </c>
      <c r="AA54" s="14">
        <f>'Gross Heat GWh'!Y54*1000000</f>
        <v>547222000</v>
      </c>
      <c r="AB54" s="14">
        <f>'Gross Heat GWh'!Z54*1000000</f>
        <v>0</v>
      </c>
      <c r="AC54" s="14">
        <f>'Gross Heat GWh'!AA54*1000000</f>
        <v>26389000</v>
      </c>
      <c r="AD54" s="14" t="e">
        <f>'Gross Heat GWh'!AB54*1000000</f>
        <v>#VALUE!</v>
      </c>
      <c r="AE54" s="14">
        <f>'Gross Heat GWh'!AC54*1000000</f>
        <v>15465000000</v>
      </c>
      <c r="AF54" s="14">
        <f>'Gross Heat GWh'!AD54*1000000</f>
        <v>34979167000</v>
      </c>
      <c r="AG54">
        <v>83.299000000000007</v>
      </c>
      <c r="AH54">
        <v>29.56505176239234</v>
      </c>
      <c r="AI54">
        <v>20.790412503281804</v>
      </c>
      <c r="AJ54">
        <v>5313399</v>
      </c>
      <c r="AK54">
        <v>57410.068958947071</v>
      </c>
      <c r="AL54">
        <v>246328504412.10922</v>
      </c>
      <c r="AM54">
        <v>50.225830739048241</v>
      </c>
      <c r="AN54" s="15">
        <v>5332.63</v>
      </c>
      <c r="AO54" s="23">
        <v>13.25</v>
      </c>
      <c r="AP54" s="23">
        <v>145.94999999999999</v>
      </c>
      <c r="AQ54" s="26">
        <v>8755.2242923973663</v>
      </c>
      <c r="AR54">
        <v>3.3790551416666657</v>
      </c>
      <c r="AT54" s="31"/>
      <c r="AU54" s="28"/>
    </row>
    <row r="55" spans="1:47" x14ac:dyDescent="0.3">
      <c r="A55" s="5" t="s">
        <v>66</v>
      </c>
      <c r="B55" s="5" t="s">
        <v>89</v>
      </c>
      <c r="C55" s="14">
        <f>'Gross Heat GWh'!C55*1000000</f>
        <v>52361389000</v>
      </c>
      <c r="D55" s="14">
        <v>54405307000</v>
      </c>
      <c r="E55" s="14">
        <f>'Gross Heat GWh'!D55*1000000</f>
        <v>9048889000</v>
      </c>
      <c r="F55" s="14">
        <f>'Gross Heat GWh'!E55*1000000</f>
        <v>318056000</v>
      </c>
      <c r="G55" s="14">
        <f>'Gross Heat GWh'!F55*1000000</f>
        <v>9173611000</v>
      </c>
      <c r="H55" s="14">
        <f>'Gross Heat GWh'!G55*1000000</f>
        <v>0</v>
      </c>
      <c r="I55" s="14">
        <f>'Gross Heat GWh'!H55*1000000</f>
        <v>12670278000</v>
      </c>
      <c r="J55" s="14">
        <f>'Gross Heat GWh'!I55*1000000</f>
        <v>3945278000</v>
      </c>
      <c r="K55" s="14">
        <f>'Gross Heat GWh'!J55*1000000</f>
        <v>0</v>
      </c>
      <c r="L55" s="14">
        <f>'Gross Heat GWh'!K55*1000000</f>
        <v>3630000000</v>
      </c>
      <c r="M55" s="14">
        <f>'Gross Heat GWh'!L55*1000000</f>
        <v>1389000</v>
      </c>
      <c r="N55" s="14">
        <f>'Gross Heat GWh'!M55*1000000</f>
        <v>15280000000</v>
      </c>
      <c r="O55" s="14" t="e">
        <f>'Gross Heat GWh'!N55*1000000</f>
        <v>#VALUE!</v>
      </c>
      <c r="P55" s="14">
        <f>'Gross Heat GWh'!O55*1000000</f>
        <v>0</v>
      </c>
      <c r="Q55" s="14" t="e">
        <f>'Gross Heat GWh'!P55*1000000</f>
        <v>#VALUE!</v>
      </c>
      <c r="R55" s="14">
        <f>'Gross Heat GWh'!Q55*1000000</f>
        <v>0</v>
      </c>
      <c r="S55" s="14" t="e">
        <f>'Gross Heat GWh'!R55*1000000</f>
        <v>#VALUE!</v>
      </c>
      <c r="T55" s="14" t="e">
        <f>'Gross Heat GWh'!S55*1000000</f>
        <v>#VALUE!</v>
      </c>
      <c r="U55" s="14">
        <f>'Gross Heat GWh'!T55*1000000</f>
        <v>183333000</v>
      </c>
      <c r="V55" s="24">
        <v>2227251000</v>
      </c>
      <c r="W55" s="14">
        <f>'Gross Heat GWh'!U55*1000000</f>
        <v>14236111000</v>
      </c>
      <c r="X55" s="14" t="e">
        <f>'Gross Heat GWh'!V55*1000000</f>
        <v>#VALUE!</v>
      </c>
      <c r="Y55" s="14">
        <f>'Gross Heat GWh'!W55*1000000</f>
        <v>280000000</v>
      </c>
      <c r="Z55" s="14">
        <f>'Gross Heat GWh'!X55*1000000</f>
        <v>623889000</v>
      </c>
      <c r="AA55" s="14">
        <f>'Gross Heat GWh'!Y55*1000000</f>
        <v>738056000</v>
      </c>
      <c r="AB55" s="14">
        <f>'Gross Heat GWh'!Z55*1000000</f>
        <v>0</v>
      </c>
      <c r="AC55" s="14">
        <f>'Gross Heat GWh'!AA55*1000000</f>
        <v>45556000</v>
      </c>
      <c r="AD55" s="14" t="e">
        <f>'Gross Heat GWh'!AB55*1000000</f>
        <v>#VALUE!</v>
      </c>
      <c r="AE55" s="14">
        <f>'Gross Heat GWh'!AC55*1000000</f>
        <v>15096667000</v>
      </c>
      <c r="AF55" s="14">
        <f>'Gross Heat GWh'!AD55*1000000</f>
        <v>35894167000</v>
      </c>
      <c r="AG55">
        <v>83.429000000000002</v>
      </c>
      <c r="AH55">
        <v>25.66209040636091</v>
      </c>
      <c r="AI55">
        <v>16.669876468484333</v>
      </c>
      <c r="AJ55">
        <v>5338871</v>
      </c>
      <c r="AK55">
        <v>52521.828701960992</v>
      </c>
      <c r="AL55">
        <v>226434938283.20297</v>
      </c>
      <c r="AM55">
        <v>50.478405583423125</v>
      </c>
      <c r="AN55" s="20">
        <v>5608.3</v>
      </c>
      <c r="AO55" s="23">
        <v>8.61</v>
      </c>
      <c r="AP55" s="23">
        <v>69.569999999999993</v>
      </c>
      <c r="AQ55" s="26">
        <v>8858.1981929221201</v>
      </c>
      <c r="AR55">
        <v>2.5867097691666672</v>
      </c>
      <c r="AT55" s="31"/>
      <c r="AU55" s="28"/>
    </row>
    <row r="56" spans="1:47" x14ac:dyDescent="0.3">
      <c r="A56" s="5" t="s">
        <v>66</v>
      </c>
      <c r="B56" s="5" t="s">
        <v>90</v>
      </c>
      <c r="C56" s="14">
        <f>'Gross Heat GWh'!C56*1000000</f>
        <v>58603611000</v>
      </c>
      <c r="D56" s="14">
        <v>60931461000</v>
      </c>
      <c r="E56" s="14">
        <f>'Gross Heat GWh'!D56*1000000</f>
        <v>8908333000</v>
      </c>
      <c r="F56" s="14">
        <f>'Gross Heat GWh'!E56*1000000</f>
        <v>347222000</v>
      </c>
      <c r="G56" s="14">
        <f>'Gross Heat GWh'!F56*1000000</f>
        <v>10847778000</v>
      </c>
      <c r="H56" s="14">
        <f>'Gross Heat GWh'!G56*1000000</f>
        <v>0</v>
      </c>
      <c r="I56" s="14">
        <f>'Gross Heat GWh'!H56*1000000</f>
        <v>13937500000</v>
      </c>
      <c r="J56" s="14">
        <f>'Gross Heat GWh'!I56*1000000</f>
        <v>3932500000</v>
      </c>
      <c r="K56" s="14">
        <f>'Gross Heat GWh'!J56*1000000</f>
        <v>0</v>
      </c>
      <c r="L56" s="14">
        <f>'Gross Heat GWh'!K56*1000000</f>
        <v>3716944000</v>
      </c>
      <c r="M56" s="14">
        <f>'Gross Heat GWh'!L56*1000000</f>
        <v>9167000</v>
      </c>
      <c r="N56" s="14">
        <f>'Gross Heat GWh'!M56*1000000</f>
        <v>18779167000</v>
      </c>
      <c r="O56" s="14" t="e">
        <f>'Gross Heat GWh'!N56*1000000</f>
        <v>#VALUE!</v>
      </c>
      <c r="P56" s="14">
        <f>'Gross Heat GWh'!O56*1000000</f>
        <v>0</v>
      </c>
      <c r="Q56" s="14" t="e">
        <f>'Gross Heat GWh'!P56*1000000</f>
        <v>#VALUE!</v>
      </c>
      <c r="R56" s="14">
        <f>'Gross Heat GWh'!Q56*1000000</f>
        <v>0</v>
      </c>
      <c r="S56" s="14" t="e">
        <f>'Gross Heat GWh'!R56*1000000</f>
        <v>#VALUE!</v>
      </c>
      <c r="T56" s="14" t="e">
        <f>'Gross Heat GWh'!S56*1000000</f>
        <v>#VALUE!</v>
      </c>
      <c r="U56" s="14">
        <f>'Gross Heat GWh'!T56*1000000</f>
        <v>346111000</v>
      </c>
      <c r="V56" s="24">
        <v>2673961000</v>
      </c>
      <c r="W56" s="14">
        <f>'Gross Heat GWh'!U56*1000000</f>
        <v>17716389000</v>
      </c>
      <c r="X56" s="14" t="e">
        <f>'Gross Heat GWh'!V56*1000000</f>
        <v>#VALUE!</v>
      </c>
      <c r="Y56" s="14">
        <f>'Gross Heat GWh'!W56*1000000</f>
        <v>245556000</v>
      </c>
      <c r="Z56" s="14">
        <f>'Gross Heat GWh'!X56*1000000</f>
        <v>614167000</v>
      </c>
      <c r="AA56" s="14">
        <f>'Gross Heat GWh'!Y56*1000000</f>
        <v>684722000</v>
      </c>
      <c r="AB56" s="14">
        <f>'Gross Heat GWh'!Z56*1000000</f>
        <v>0</v>
      </c>
      <c r="AC56" s="14">
        <f>'Gross Heat GWh'!AA56*1000000</f>
        <v>45278000</v>
      </c>
      <c r="AD56" s="14" t="e">
        <f>'Gross Heat GWh'!AB56*1000000</f>
        <v>#VALUE!</v>
      </c>
      <c r="AE56" s="14">
        <f>'Gross Heat GWh'!AC56*1000000</f>
        <v>18433056000</v>
      </c>
      <c r="AF56" s="14">
        <f>'Gross Heat GWh'!AD56*1000000</f>
        <v>38658056000</v>
      </c>
      <c r="AG56">
        <v>83.77</v>
      </c>
      <c r="AH56">
        <v>26.185376328083894</v>
      </c>
      <c r="AI56">
        <v>17.039336263666176</v>
      </c>
      <c r="AJ56">
        <v>5363352</v>
      </c>
      <c r="AK56">
        <v>53938.540147084052</v>
      </c>
      <c r="AL56">
        <v>233609048633.98422</v>
      </c>
      <c r="AM56">
        <v>51.095064476706739</v>
      </c>
      <c r="AN56" s="15">
        <v>6179.75</v>
      </c>
      <c r="AO56" s="23">
        <v>8.2899999999999991</v>
      </c>
      <c r="AP56" s="23">
        <v>92.5</v>
      </c>
      <c r="AQ56" s="26">
        <v>9875.4057889336273</v>
      </c>
      <c r="AR56">
        <v>1.3317250500000004</v>
      </c>
      <c r="AT56" s="31"/>
      <c r="AU56" s="28"/>
    </row>
    <row r="57" spans="1:47" x14ac:dyDescent="0.3">
      <c r="A57" s="5" t="s">
        <v>66</v>
      </c>
      <c r="B57" s="5" t="s">
        <v>91</v>
      </c>
      <c r="C57" s="14">
        <f>'Gross Heat GWh'!C57*1000000</f>
        <v>52181111000</v>
      </c>
      <c r="D57" s="14">
        <v>55047429000</v>
      </c>
      <c r="E57" s="14">
        <f>'Gross Heat GWh'!D57*1000000</f>
        <v>8284443999.999999</v>
      </c>
      <c r="F57" s="14">
        <f>'Gross Heat GWh'!E57*1000000</f>
        <v>375000000</v>
      </c>
      <c r="G57" s="14">
        <f>'Gross Heat GWh'!F57*1000000</f>
        <v>9215000000</v>
      </c>
      <c r="H57" s="14">
        <f>'Gross Heat GWh'!G57*1000000</f>
        <v>0</v>
      </c>
      <c r="I57" s="14">
        <f>'Gross Heat GWh'!H57*1000000</f>
        <v>11647778000</v>
      </c>
      <c r="J57" s="14">
        <f>'Gross Heat GWh'!I57*1000000</f>
        <v>2630000000</v>
      </c>
      <c r="K57" s="14">
        <f>'Gross Heat GWh'!J57*1000000</f>
        <v>0</v>
      </c>
      <c r="L57" s="14">
        <f>'Gross Heat GWh'!K57*1000000</f>
        <v>2451667000</v>
      </c>
      <c r="M57" s="14">
        <f>'Gross Heat GWh'!L57*1000000</f>
        <v>6944000</v>
      </c>
      <c r="N57" s="14">
        <f>'Gross Heat GWh'!M57*1000000</f>
        <v>18036389000</v>
      </c>
      <c r="O57" s="14" t="e">
        <f>'Gross Heat GWh'!N57*1000000</f>
        <v>#VALUE!</v>
      </c>
      <c r="P57" s="14">
        <f>'Gross Heat GWh'!O57*1000000</f>
        <v>0</v>
      </c>
      <c r="Q57" s="14" t="e">
        <f>'Gross Heat GWh'!P57*1000000</f>
        <v>#VALUE!</v>
      </c>
      <c r="R57" s="14">
        <f>'Gross Heat GWh'!Q57*1000000</f>
        <v>0</v>
      </c>
      <c r="S57" s="14" t="e">
        <f>'Gross Heat GWh'!R57*1000000</f>
        <v>#VALUE!</v>
      </c>
      <c r="T57" s="14" t="e">
        <f>'Gross Heat GWh'!S57*1000000</f>
        <v>#VALUE!</v>
      </c>
      <c r="U57" s="14">
        <f>'Gross Heat GWh'!T57*1000000</f>
        <v>349167000</v>
      </c>
      <c r="V57" s="24">
        <v>3215485000</v>
      </c>
      <c r="W57" s="14">
        <f>'Gross Heat GWh'!U57*1000000</f>
        <v>17021389000</v>
      </c>
      <c r="X57" s="14" t="e">
        <f>'Gross Heat GWh'!V57*1000000</f>
        <v>#VALUE!</v>
      </c>
      <c r="Y57" s="14">
        <f>'Gross Heat GWh'!W57*1000000</f>
        <v>344722000</v>
      </c>
      <c r="Z57" s="14">
        <f>'Gross Heat GWh'!X57*1000000</f>
        <v>568056000</v>
      </c>
      <c r="AA57" s="14">
        <f>'Gross Heat GWh'!Y57*1000000</f>
        <v>805833000</v>
      </c>
      <c r="AB57" s="14">
        <f>'Gross Heat GWh'!Z57*1000000</f>
        <v>0</v>
      </c>
      <c r="AC57" s="14">
        <f>'Gross Heat GWh'!AA57*1000000</f>
        <v>39722000</v>
      </c>
      <c r="AD57" s="14" t="e">
        <f>'Gross Heat GWh'!AB57*1000000</f>
        <v>#VALUE!</v>
      </c>
      <c r="AE57" s="14">
        <f>'Gross Heat GWh'!AC57*1000000</f>
        <v>17687388000</v>
      </c>
      <c r="AF57" s="14">
        <f>'Gross Heat GWh'!AD57*1000000</f>
        <v>32957890000</v>
      </c>
      <c r="AG57">
        <v>84.313000000000002</v>
      </c>
      <c r="AH57">
        <v>25.039083251119376</v>
      </c>
      <c r="AI57">
        <v>16.355265487844981</v>
      </c>
      <c r="AJ57">
        <v>5388272</v>
      </c>
      <c r="AK57">
        <v>54972.462971122819</v>
      </c>
      <c r="AL57">
        <v>239193227012.49985</v>
      </c>
      <c r="AM57">
        <v>52.225693993208388</v>
      </c>
      <c r="AN57" s="14">
        <v>5239.13</v>
      </c>
      <c r="AO57" s="23">
        <v>10.87</v>
      </c>
      <c r="AP57" s="23">
        <v>125.63</v>
      </c>
      <c r="AQ57" s="26">
        <v>8766.7252238853998</v>
      </c>
      <c r="AR57">
        <v>3.759389075833333</v>
      </c>
      <c r="AT57" s="31"/>
      <c r="AU57" s="28"/>
    </row>
    <row r="58" spans="1:47" x14ac:dyDescent="0.3">
      <c r="A58" s="5" t="s">
        <v>66</v>
      </c>
      <c r="B58" s="5" t="s">
        <v>92</v>
      </c>
      <c r="C58" s="14">
        <f>'Gross Heat GWh'!C58*1000000</f>
        <v>55456667000</v>
      </c>
      <c r="D58" s="14">
        <v>58631244000</v>
      </c>
      <c r="E58" s="14">
        <f>'Gross Heat GWh'!D58*1000000</f>
        <v>9240833000</v>
      </c>
      <c r="F58" s="14">
        <f>'Gross Heat GWh'!E58*1000000</f>
        <v>335278000</v>
      </c>
      <c r="G58" s="14">
        <f>'Gross Heat GWh'!F58*1000000</f>
        <v>8554166999.999999</v>
      </c>
      <c r="H58" s="14">
        <f>'Gross Heat GWh'!G58*1000000</f>
        <v>0</v>
      </c>
      <c r="I58" s="14">
        <f>'Gross Heat GWh'!H58*1000000</f>
        <v>11236389000</v>
      </c>
      <c r="J58" s="14">
        <f>'Gross Heat GWh'!I58*1000000</f>
        <v>2818333000</v>
      </c>
      <c r="K58" s="14">
        <f>'Gross Heat GWh'!J58*1000000</f>
        <v>0</v>
      </c>
      <c r="L58" s="14">
        <f>'Gross Heat GWh'!K58*1000000</f>
        <v>2523333000</v>
      </c>
      <c r="M58" s="14">
        <f>'Gross Heat GWh'!L58*1000000</f>
        <v>3333000</v>
      </c>
      <c r="N58" s="14">
        <f>'Gross Heat GWh'!M58*1000000</f>
        <v>20932778000</v>
      </c>
      <c r="O58" s="14" t="e">
        <f>'Gross Heat GWh'!N58*1000000</f>
        <v>#VALUE!</v>
      </c>
      <c r="P58" s="14">
        <f>'Gross Heat GWh'!O58*1000000</f>
        <v>0</v>
      </c>
      <c r="Q58" s="14" t="e">
        <f>'Gross Heat GWh'!P58*1000000</f>
        <v>#VALUE!</v>
      </c>
      <c r="R58" s="14">
        <f>'Gross Heat GWh'!Q58*1000000</f>
        <v>0</v>
      </c>
      <c r="S58" s="14" t="e">
        <f>'Gross Heat GWh'!R58*1000000</f>
        <v>#VALUE!</v>
      </c>
      <c r="T58" s="14" t="e">
        <f>'Gross Heat GWh'!S58*1000000</f>
        <v>#VALUE!</v>
      </c>
      <c r="U58" s="14">
        <f>'Gross Heat GWh'!T58*1000000</f>
        <v>492500000</v>
      </c>
      <c r="V58" s="24">
        <v>3667077000</v>
      </c>
      <c r="W58" s="14">
        <f>'Gross Heat GWh'!U58*1000000</f>
        <v>19383889000</v>
      </c>
      <c r="X58" s="14" t="e">
        <f>'Gross Heat GWh'!V58*1000000</f>
        <v>#VALUE!</v>
      </c>
      <c r="Y58" s="14">
        <f>'Gross Heat GWh'!W58*1000000</f>
        <v>368333000</v>
      </c>
      <c r="Z58" s="14">
        <f>'Gross Heat GWh'!X58*1000000</f>
        <v>959444000</v>
      </c>
      <c r="AA58" s="14">
        <f>'Gross Heat GWh'!Y58*1000000</f>
        <v>1037500000</v>
      </c>
      <c r="AB58" s="14">
        <f>'Gross Heat GWh'!Z58*1000000</f>
        <v>0</v>
      </c>
      <c r="AC58" s="14">
        <f>'Gross Heat GWh'!AA58*1000000</f>
        <v>26944000</v>
      </c>
      <c r="AD58" s="14" t="e">
        <f>'Gross Heat GWh'!AB58*1000000</f>
        <v>#VALUE!</v>
      </c>
      <c r="AE58" s="14">
        <f>'Gross Heat GWh'!AC58*1000000</f>
        <v>20441796000</v>
      </c>
      <c r="AF58" s="14">
        <f>'Gross Heat GWh'!AD58*1000000</f>
        <v>33220982000.000004</v>
      </c>
      <c r="AG58">
        <v>84.840999999999994</v>
      </c>
      <c r="AH58">
        <v>23.358851770154406</v>
      </c>
      <c r="AI58">
        <v>14.595414666280728</v>
      </c>
      <c r="AJ58">
        <v>5413971</v>
      </c>
      <c r="AK58">
        <v>53878.350997010704</v>
      </c>
      <c r="AL58">
        <v>235550696192.57797</v>
      </c>
      <c r="AM58">
        <v>53.592099865471432</v>
      </c>
      <c r="AN58" s="15">
        <v>5839.92</v>
      </c>
      <c r="AO58" s="23">
        <v>12.2</v>
      </c>
      <c r="AP58" s="23">
        <v>98.35</v>
      </c>
      <c r="AQ58" s="26">
        <v>9220.3834199415396</v>
      </c>
      <c r="AR58">
        <v>2.0347806816666671</v>
      </c>
      <c r="AT58" s="31"/>
      <c r="AU58" s="28"/>
    </row>
    <row r="59" spans="1:47" x14ac:dyDescent="0.3">
      <c r="A59" s="5" t="s">
        <v>66</v>
      </c>
      <c r="B59" s="5" t="s">
        <v>93</v>
      </c>
      <c r="C59" s="14">
        <f>'Gross Heat GWh'!C59*1000000</f>
        <v>52323333000</v>
      </c>
      <c r="D59" s="14">
        <v>55948171000</v>
      </c>
      <c r="E59" s="14">
        <f>'Gross Heat GWh'!D59*1000000</f>
        <v>9128611000</v>
      </c>
      <c r="F59" s="14">
        <f>'Gross Heat GWh'!E59*1000000</f>
        <v>312500000</v>
      </c>
      <c r="G59" s="14">
        <f>'Gross Heat GWh'!F59*1000000</f>
        <v>7121667000</v>
      </c>
      <c r="H59" s="14">
        <f>'Gross Heat GWh'!G59*1000000</f>
        <v>0</v>
      </c>
      <c r="I59" s="14">
        <f>'Gross Heat GWh'!H59*1000000</f>
        <v>9584167000</v>
      </c>
      <c r="J59" s="14">
        <f>'Gross Heat GWh'!I59*1000000</f>
        <v>1808333000</v>
      </c>
      <c r="K59" s="14">
        <f>'Gross Heat GWh'!J59*1000000</f>
        <v>0</v>
      </c>
      <c r="L59" s="14">
        <f>'Gross Heat GWh'!K59*1000000</f>
        <v>1538889000</v>
      </c>
      <c r="M59" s="14">
        <f>'Gross Heat GWh'!L59*1000000</f>
        <v>32778000</v>
      </c>
      <c r="N59" s="14">
        <f>'Gross Heat GWh'!M59*1000000</f>
        <v>21828333000</v>
      </c>
      <c r="O59" s="14" t="e">
        <f>'Gross Heat GWh'!N59*1000000</f>
        <v>#VALUE!</v>
      </c>
      <c r="P59" s="14">
        <f>'Gross Heat GWh'!O59*1000000</f>
        <v>0</v>
      </c>
      <c r="Q59" s="14" t="e">
        <f>'Gross Heat GWh'!P59*1000000</f>
        <v>#VALUE!</v>
      </c>
      <c r="R59" s="14">
        <f>'Gross Heat GWh'!Q59*1000000</f>
        <v>0</v>
      </c>
      <c r="S59" s="14" t="e">
        <f>'Gross Heat GWh'!R59*1000000</f>
        <v>#VALUE!</v>
      </c>
      <c r="T59" s="14" t="e">
        <f>'Gross Heat GWh'!S59*1000000</f>
        <v>#VALUE!</v>
      </c>
      <c r="U59" s="14">
        <f>'Gross Heat GWh'!T59*1000000</f>
        <v>476111000</v>
      </c>
      <c r="V59" s="24">
        <v>4100949000</v>
      </c>
      <c r="W59" s="14">
        <f>'Gross Heat GWh'!U59*1000000</f>
        <v>20056389000</v>
      </c>
      <c r="X59" s="14" t="e">
        <f>'Gross Heat GWh'!V59*1000000</f>
        <v>#VALUE!</v>
      </c>
      <c r="Y59" s="14">
        <f>'Gross Heat GWh'!W59*1000000</f>
        <v>125000000</v>
      </c>
      <c r="Z59" s="14">
        <f>'Gross Heat GWh'!X59*1000000</f>
        <v>1147778000</v>
      </c>
      <c r="AA59" s="14">
        <f>'Gross Heat GWh'!Y59*1000000</f>
        <v>983889000</v>
      </c>
      <c r="AB59" s="14">
        <f>'Gross Heat GWh'!Z59*1000000</f>
        <v>0</v>
      </c>
      <c r="AC59" s="14">
        <f>'Gross Heat GWh'!AA59*1000000</f>
        <v>23056000</v>
      </c>
      <c r="AD59" s="14" t="e">
        <f>'Gross Heat GWh'!AB59*1000000</f>
        <v>#VALUE!</v>
      </c>
      <c r="AE59" s="14">
        <f>'Gross Heat GWh'!AC59*1000000</f>
        <v>21361350000</v>
      </c>
      <c r="AF59" s="14">
        <f>'Gross Heat GWh'!AD59*1000000</f>
        <v>28930039000</v>
      </c>
      <c r="AG59">
        <v>85.125</v>
      </c>
      <c r="AH59">
        <v>23.298132159196449</v>
      </c>
      <c r="AI59">
        <v>14.643459117333425</v>
      </c>
      <c r="AJ59">
        <v>5438972</v>
      </c>
      <c r="AK59">
        <v>53105.249687564115</v>
      </c>
      <c r="AL59">
        <v>233242909380.07797</v>
      </c>
      <c r="AM59">
        <v>55.028223884783159</v>
      </c>
      <c r="AN59" s="14">
        <v>5238.58</v>
      </c>
      <c r="AO59" s="23">
        <v>12.72</v>
      </c>
      <c r="AP59" s="23">
        <v>88.14</v>
      </c>
      <c r="AQ59" s="26">
        <v>8714.5246738619571</v>
      </c>
      <c r="AR59">
        <v>3.7067051083333333</v>
      </c>
      <c r="AT59" s="31"/>
      <c r="AU59" s="28"/>
    </row>
    <row r="60" spans="1:47" x14ac:dyDescent="0.3">
      <c r="A60" s="5" t="s">
        <v>66</v>
      </c>
      <c r="B60" s="5" t="s">
        <v>94</v>
      </c>
      <c r="C60" s="14">
        <f>'Gross Heat GWh'!C60*1000000</f>
        <v>51281111000</v>
      </c>
      <c r="D60" s="14">
        <v>55194490000</v>
      </c>
      <c r="E60" s="14">
        <f>'Gross Heat GWh'!D60*1000000</f>
        <v>8469166999.999999</v>
      </c>
      <c r="F60" s="14">
        <f>'Gross Heat GWh'!E60*1000000</f>
        <v>506944000</v>
      </c>
      <c r="G60" s="14">
        <f>'Gross Heat GWh'!F60*1000000</f>
        <v>7515556000</v>
      </c>
      <c r="H60" s="14">
        <f>'Gross Heat GWh'!G60*1000000</f>
        <v>0</v>
      </c>
      <c r="I60" s="14">
        <f>'Gross Heat GWh'!H60*1000000</f>
        <v>8494443999.999999</v>
      </c>
      <c r="J60" s="14">
        <f>'Gross Heat GWh'!I60*1000000</f>
        <v>1763889000</v>
      </c>
      <c r="K60" s="14">
        <f>'Gross Heat GWh'!J60*1000000</f>
        <v>0</v>
      </c>
      <c r="L60" s="14">
        <f>'Gross Heat GWh'!K60*1000000</f>
        <v>1450278000</v>
      </c>
      <c r="M60" s="14">
        <f>'Gross Heat GWh'!L60*1000000</f>
        <v>70278000</v>
      </c>
      <c r="N60" s="14">
        <f>'Gross Heat GWh'!M60*1000000</f>
        <v>21776111000</v>
      </c>
      <c r="O60" s="14" t="e">
        <f>'Gross Heat GWh'!N60*1000000</f>
        <v>#VALUE!</v>
      </c>
      <c r="P60" s="14">
        <f>'Gross Heat GWh'!O60*1000000</f>
        <v>0</v>
      </c>
      <c r="Q60" s="14" t="e">
        <f>'Gross Heat GWh'!P60*1000000</f>
        <v>#VALUE!</v>
      </c>
      <c r="R60" s="14">
        <f>'Gross Heat GWh'!Q60*1000000</f>
        <v>0</v>
      </c>
      <c r="S60" s="14" t="e">
        <f>'Gross Heat GWh'!R60*1000000</f>
        <v>#VALUE!</v>
      </c>
      <c r="T60" s="14" t="e">
        <f>'Gross Heat GWh'!S60*1000000</f>
        <v>#VALUE!</v>
      </c>
      <c r="U60" s="14">
        <f>'Gross Heat GWh'!T60*1000000</f>
        <v>598333000</v>
      </c>
      <c r="V60" s="24">
        <v>4511712000</v>
      </c>
      <c r="W60" s="14">
        <f>'Gross Heat GWh'!U60*1000000</f>
        <v>19597778000</v>
      </c>
      <c r="X60" s="14" t="e">
        <f>'Gross Heat GWh'!V60*1000000</f>
        <v>#VALUE!</v>
      </c>
      <c r="Y60" s="14">
        <f>'Gross Heat GWh'!W60*1000000</f>
        <v>126111000</v>
      </c>
      <c r="Z60" s="14">
        <f>'Gross Heat GWh'!X60*1000000</f>
        <v>1395556000</v>
      </c>
      <c r="AA60" s="14">
        <f>'Gross Heat GWh'!Y60*1000000</f>
        <v>1207222000</v>
      </c>
      <c r="AB60" s="14">
        <f>'Gross Heat GWh'!Z60*1000000</f>
        <v>0</v>
      </c>
      <c r="AC60" s="14">
        <f>'Gross Heat GWh'!AA60*1000000</f>
        <v>23889000</v>
      </c>
      <c r="AD60" s="14" t="e">
        <f>'Gross Heat GWh'!AB60*1000000</f>
        <v>#VALUE!</v>
      </c>
      <c r="AE60" s="14">
        <f>'Gross Heat GWh'!AC60*1000000</f>
        <v>21187615000</v>
      </c>
      <c r="AF60" s="14">
        <f>'Gross Heat GWh'!AD60*1000000</f>
        <v>27947385000</v>
      </c>
      <c r="AG60">
        <v>85.174999999999997</v>
      </c>
      <c r="AH60">
        <v>23.061863933351145</v>
      </c>
      <c r="AI60">
        <v>14.602511476524738</v>
      </c>
      <c r="AJ60">
        <v>5461512</v>
      </c>
      <c r="AK60">
        <v>52633.249418054984</v>
      </c>
      <c r="AL60">
        <v>232127848924.99985</v>
      </c>
      <c r="AM60">
        <v>56.416303801180646</v>
      </c>
      <c r="AN60" s="15">
        <v>5237.1400000000003</v>
      </c>
      <c r="AO60" s="23">
        <v>10.96</v>
      </c>
      <c r="AP60" s="23">
        <v>82.18</v>
      </c>
      <c r="AQ60" s="26">
        <v>8480.9645001034078</v>
      </c>
      <c r="AR60">
        <v>3.8900170616666667</v>
      </c>
      <c r="AT60" s="31"/>
      <c r="AU60" s="28"/>
    </row>
    <row r="61" spans="1:47" x14ac:dyDescent="0.3">
      <c r="A61" s="5" t="s">
        <v>66</v>
      </c>
      <c r="B61" s="5" t="s">
        <v>95</v>
      </c>
      <c r="C61" s="14">
        <f>'Gross Heat GWh'!C61*1000000</f>
        <v>49295000000</v>
      </c>
      <c r="D61" s="14">
        <v>52998720000</v>
      </c>
      <c r="E61" s="14">
        <f>'Gross Heat GWh'!D61*1000000</f>
        <v>7231667000</v>
      </c>
      <c r="F61" s="14">
        <f>'Gross Heat GWh'!E61*1000000</f>
        <v>552500000</v>
      </c>
      <c r="G61" s="14">
        <f>'Gross Heat GWh'!F61*1000000</f>
        <v>7879722000</v>
      </c>
      <c r="H61" s="14">
        <f>'Gross Heat GWh'!G61*1000000</f>
        <v>0</v>
      </c>
      <c r="I61" s="14">
        <f>'Gross Heat GWh'!H61*1000000</f>
        <v>7075833000</v>
      </c>
      <c r="J61" s="14">
        <f>'Gross Heat GWh'!I61*1000000</f>
        <v>2043611000</v>
      </c>
      <c r="K61" s="14">
        <f>'Gross Heat GWh'!J61*1000000</f>
        <v>0</v>
      </c>
      <c r="L61" s="14">
        <f>'Gross Heat GWh'!K61*1000000</f>
        <v>1671667000</v>
      </c>
      <c r="M61" s="14">
        <f>'Gross Heat GWh'!L61*1000000</f>
        <v>80278000</v>
      </c>
      <c r="N61" s="14">
        <f>'Gross Heat GWh'!M61*1000000</f>
        <v>21689167000</v>
      </c>
      <c r="O61" s="14" t="e">
        <f>'Gross Heat GWh'!N61*1000000</f>
        <v>#VALUE!</v>
      </c>
      <c r="P61" s="14">
        <f>'Gross Heat GWh'!O61*1000000</f>
        <v>0</v>
      </c>
      <c r="Q61" s="14" t="e">
        <f>'Gross Heat GWh'!P61*1000000</f>
        <v>#VALUE!</v>
      </c>
      <c r="R61" s="14">
        <f>'Gross Heat GWh'!Q61*1000000</f>
        <v>0</v>
      </c>
      <c r="S61" s="14" t="e">
        <f>'Gross Heat GWh'!R61*1000000</f>
        <v>#VALUE!</v>
      </c>
      <c r="T61" s="14" t="e">
        <f>'Gross Heat GWh'!S61*1000000</f>
        <v>#VALUE!</v>
      </c>
      <c r="U61" s="14">
        <f>'Gross Heat GWh'!T61*1000000</f>
        <v>1044444000</v>
      </c>
      <c r="V61" s="24">
        <v>4748164000</v>
      </c>
      <c r="W61" s="14">
        <f>'Gross Heat GWh'!U61*1000000</f>
        <v>18745000000</v>
      </c>
      <c r="X61" s="14" t="e">
        <f>'Gross Heat GWh'!V61*1000000</f>
        <v>#VALUE!</v>
      </c>
      <c r="Y61" s="14">
        <f>'Gross Heat GWh'!W61*1000000</f>
        <v>108056000</v>
      </c>
      <c r="Z61" s="14">
        <f>'Gross Heat GWh'!X61*1000000</f>
        <v>1682222000</v>
      </c>
      <c r="AA61" s="14">
        <f>'Gross Heat GWh'!Y61*1000000</f>
        <v>1377778000</v>
      </c>
      <c r="AB61" s="14">
        <f>'Gross Heat GWh'!Z61*1000000</f>
        <v>0</v>
      </c>
      <c r="AC61" s="14">
        <f>'Gross Heat GWh'!AA61*1000000</f>
        <v>63333000</v>
      </c>
      <c r="AD61" s="14" t="e">
        <f>'Gross Heat GWh'!AB61*1000000</f>
        <v>#VALUE!</v>
      </c>
      <c r="AE61" s="14">
        <f>'Gross Heat GWh'!AC61*1000000</f>
        <v>20665219000</v>
      </c>
      <c r="AF61" s="14">
        <f>'Gross Heat GWh'!AD61*1000000</f>
        <v>26140614000</v>
      </c>
      <c r="AG61">
        <v>85.224999999999994</v>
      </c>
      <c r="AH61">
        <v>23.303931643449801</v>
      </c>
      <c r="AI61">
        <v>14.841192814188933</v>
      </c>
      <c r="AJ61">
        <v>5479531</v>
      </c>
      <c r="AK61">
        <v>52704.897716303749</v>
      </c>
      <c r="AL61">
        <v>233210733506.24988</v>
      </c>
      <c r="AM61">
        <v>57.64433315054999</v>
      </c>
      <c r="AN61" s="14">
        <v>5014.74</v>
      </c>
      <c r="AO61" s="23">
        <v>7.42</v>
      </c>
      <c r="AP61" s="23">
        <v>61.79</v>
      </c>
      <c r="AQ61" s="26">
        <v>8130.0044657106382</v>
      </c>
      <c r="AR61">
        <v>4.153220788333333</v>
      </c>
      <c r="AT61" s="31"/>
      <c r="AU61" s="28"/>
    </row>
    <row r="62" spans="1:47" x14ac:dyDescent="0.3">
      <c r="A62" s="5" t="s">
        <v>66</v>
      </c>
      <c r="B62" s="5" t="s">
        <v>96</v>
      </c>
      <c r="C62" s="14">
        <f>'Gross Heat GWh'!C62*1000000</f>
        <v>54385556000</v>
      </c>
      <c r="D62" s="14">
        <v>58215735000</v>
      </c>
      <c r="E62" s="14">
        <f>'Gross Heat GWh'!D62*1000000</f>
        <v>9226111000</v>
      </c>
      <c r="F62" s="14">
        <f>'Gross Heat GWh'!E62*1000000</f>
        <v>416944000</v>
      </c>
      <c r="G62" s="14">
        <f>'Gross Heat GWh'!F62*1000000</f>
        <v>7793333000</v>
      </c>
      <c r="H62" s="14">
        <f>'Gross Heat GWh'!G62*1000000</f>
        <v>0</v>
      </c>
      <c r="I62" s="14">
        <f>'Gross Heat GWh'!H62*1000000</f>
        <v>7228056000</v>
      </c>
      <c r="J62" s="14">
        <f>'Gross Heat GWh'!I62*1000000</f>
        <v>2643333000</v>
      </c>
      <c r="K62" s="14">
        <f>'Gross Heat GWh'!J62*1000000</f>
        <v>0</v>
      </c>
      <c r="L62" s="14">
        <f>'Gross Heat GWh'!K62*1000000</f>
        <v>1692500000</v>
      </c>
      <c r="M62" s="14">
        <f>'Gross Heat GWh'!L62*1000000</f>
        <v>178889000</v>
      </c>
      <c r="N62" s="14">
        <f>'Gross Heat GWh'!M62*1000000</f>
        <v>23791111000</v>
      </c>
      <c r="O62" s="14" t="e">
        <f>'Gross Heat GWh'!N62*1000000</f>
        <v>#VALUE!</v>
      </c>
      <c r="P62" s="14">
        <f>'Gross Heat GWh'!O62*1000000</f>
        <v>0</v>
      </c>
      <c r="Q62" s="14" t="e">
        <f>'Gross Heat GWh'!P62*1000000</f>
        <v>#VALUE!</v>
      </c>
      <c r="R62" s="14">
        <f>'Gross Heat GWh'!Q62*1000000</f>
        <v>0</v>
      </c>
      <c r="S62" s="14" t="e">
        <f>'Gross Heat GWh'!R62*1000000</f>
        <v>#VALUE!</v>
      </c>
      <c r="T62" s="14" t="e">
        <f>'Gross Heat GWh'!S62*1000000</f>
        <v>#VALUE!</v>
      </c>
      <c r="U62" s="14">
        <f>'Gross Heat GWh'!T62*1000000</f>
        <v>1119167000</v>
      </c>
      <c r="V62" s="24">
        <v>4949346000</v>
      </c>
      <c r="W62" s="14">
        <f>'Gross Heat GWh'!U62*1000000</f>
        <v>20464444000</v>
      </c>
      <c r="X62" s="14" t="e">
        <f>'Gross Heat GWh'!V62*1000000</f>
        <v>#VALUE!</v>
      </c>
      <c r="Y62" s="14">
        <f>'Gross Heat GWh'!W62*1000000</f>
        <v>104167000</v>
      </c>
      <c r="Z62" s="14">
        <f>'Gross Heat GWh'!X62*1000000</f>
        <v>1957500000</v>
      </c>
      <c r="AA62" s="14">
        <f>'Gross Heat GWh'!Y62*1000000</f>
        <v>1571111000</v>
      </c>
      <c r="AB62" s="14">
        <f>'Gross Heat GWh'!Z62*1000000</f>
        <v>0</v>
      </c>
      <c r="AC62" s="14">
        <f>'Gross Heat GWh'!AA62*1000000</f>
        <v>21389000</v>
      </c>
      <c r="AD62" s="14" t="e">
        <f>'Gross Heat GWh'!AB62*1000000</f>
        <v>#VALUE!</v>
      </c>
      <c r="AE62" s="14">
        <f>'Gross Heat GWh'!AC62*1000000</f>
        <v>22696515000</v>
      </c>
      <c r="AF62" s="14">
        <f>'Gross Heat GWh'!AD62*1000000</f>
        <v>28854318000</v>
      </c>
      <c r="AG62">
        <v>85.275000000000006</v>
      </c>
      <c r="AH62">
        <v>23.476592016391848</v>
      </c>
      <c r="AI62">
        <v>14.747562779011389</v>
      </c>
      <c r="AJ62">
        <v>5495303</v>
      </c>
      <c r="AK62">
        <v>53905.274853732975</v>
      </c>
      <c r="AL62">
        <v>239208760192.96866</v>
      </c>
      <c r="AM62">
        <v>58.659119971151327</v>
      </c>
      <c r="AN62" s="21">
        <v>5325.9</v>
      </c>
      <c r="AO62" s="23">
        <v>4.9800000000000004</v>
      </c>
      <c r="AP62" s="23">
        <v>65.599999999999994</v>
      </c>
      <c r="AQ62" s="26">
        <v>8706.0206992528947</v>
      </c>
      <c r="AR62">
        <v>3.4306229333333325</v>
      </c>
      <c r="AT62" s="31"/>
      <c r="AU62" s="28"/>
    </row>
    <row r="63" spans="1:47" x14ac:dyDescent="0.3">
      <c r="A63" s="5" t="s">
        <v>66</v>
      </c>
      <c r="B63" s="5" t="s">
        <v>97</v>
      </c>
      <c r="C63" s="14">
        <f>'Gross Heat GWh'!C63*1000000</f>
        <v>53590278000</v>
      </c>
      <c r="D63" s="14">
        <v>57490584000</v>
      </c>
      <c r="E63" s="14">
        <f>'Gross Heat GWh'!D63*1000000</f>
        <v>8971111000</v>
      </c>
      <c r="F63" s="14">
        <f>'Gross Heat GWh'!E63*1000000</f>
        <v>262778000.00000003</v>
      </c>
      <c r="G63" s="14">
        <f>'Gross Heat GWh'!F63*1000000</f>
        <v>7281667000</v>
      </c>
      <c r="H63" s="14">
        <f>'Gross Heat GWh'!G63*1000000</f>
        <v>0</v>
      </c>
      <c r="I63" s="14">
        <f>'Gross Heat GWh'!H63*1000000</f>
        <v>5758611000</v>
      </c>
      <c r="J63" s="14">
        <f>'Gross Heat GWh'!I63*1000000</f>
        <v>2315000000</v>
      </c>
      <c r="K63" s="14">
        <f>'Gross Heat GWh'!J63*1000000</f>
        <v>0</v>
      </c>
      <c r="L63" s="14">
        <f>'Gross Heat GWh'!K63*1000000</f>
        <v>1343611000</v>
      </c>
      <c r="M63" s="14">
        <f>'Gross Heat GWh'!L63*1000000</f>
        <v>161389000</v>
      </c>
      <c r="N63" s="14">
        <f>'Gross Heat GWh'!M63*1000000</f>
        <v>23271667000</v>
      </c>
      <c r="O63" s="14" t="e">
        <f>'Gross Heat GWh'!N63*1000000</f>
        <v>#VALUE!</v>
      </c>
      <c r="P63" s="14">
        <f>'Gross Heat GWh'!O63*1000000</f>
        <v>0</v>
      </c>
      <c r="Q63" s="14" t="e">
        <f>'Gross Heat GWh'!P63*1000000</f>
        <v>#VALUE!</v>
      </c>
      <c r="R63" s="14">
        <f>'Gross Heat GWh'!Q63*1000000</f>
        <v>0</v>
      </c>
      <c r="S63" s="14" t="e">
        <f>'Gross Heat GWh'!R63*1000000</f>
        <v>#VALUE!</v>
      </c>
      <c r="T63" s="14" t="e">
        <f>'Gross Heat GWh'!S63*1000000</f>
        <v>#VALUE!</v>
      </c>
      <c r="U63" s="14">
        <f>'Gross Heat GWh'!T63*1000000</f>
        <v>1209444000</v>
      </c>
      <c r="V63" s="24">
        <v>5109750000</v>
      </c>
      <c r="W63" s="14">
        <f>'Gross Heat GWh'!U63*1000000</f>
        <v>19842500000</v>
      </c>
      <c r="X63" s="14" t="e">
        <f>'Gross Heat GWh'!V63*1000000</f>
        <v>#VALUE!</v>
      </c>
      <c r="Y63" s="14">
        <f>'Gross Heat GWh'!W63*1000000</f>
        <v>117500000</v>
      </c>
      <c r="Z63" s="14">
        <f>'Gross Heat GWh'!X63*1000000</f>
        <v>1940556000</v>
      </c>
      <c r="AA63" s="14">
        <f>'Gross Heat GWh'!Y63*1000000</f>
        <v>1594444000</v>
      </c>
      <c r="AB63" s="14">
        <f>'Gross Heat GWh'!Z63*1000000</f>
        <v>0</v>
      </c>
      <c r="AC63" s="14">
        <f>'Gross Heat GWh'!AA63*1000000</f>
        <v>20833000</v>
      </c>
      <c r="AD63" s="14" t="e">
        <f>'Gross Heat GWh'!AB63*1000000</f>
        <v>#VALUE!</v>
      </c>
      <c r="AE63" s="14">
        <f>'Gross Heat GWh'!AC63*1000000</f>
        <v>22087674000</v>
      </c>
      <c r="AF63" s="14">
        <f>'Gross Heat GWh'!AD63*1000000</f>
        <v>26158159000</v>
      </c>
      <c r="AG63">
        <v>85.325000000000003</v>
      </c>
      <c r="AH63">
        <v>24.470641638407521</v>
      </c>
      <c r="AI63">
        <v>15.374311322350092</v>
      </c>
      <c r="AJ63">
        <v>5508214</v>
      </c>
      <c r="AK63">
        <v>55555.440279080307</v>
      </c>
      <c r="AL63">
        <v>247110710999.99991</v>
      </c>
      <c r="AM63">
        <v>59.603463967614623</v>
      </c>
      <c r="AN63" s="14">
        <v>5508.23</v>
      </c>
      <c r="AO63" s="23">
        <v>6.29</v>
      </c>
      <c r="AP63" s="23">
        <v>92.96</v>
      </c>
      <c r="AQ63" s="26">
        <v>8512.7916739940847</v>
      </c>
      <c r="AR63">
        <v>2.8574698000000005</v>
      </c>
      <c r="AT63" s="31"/>
      <c r="AU63" s="28"/>
    </row>
    <row r="64" spans="1:47" x14ac:dyDescent="0.3">
      <c r="A64" s="5" t="s">
        <v>66</v>
      </c>
      <c r="B64" s="5" t="s">
        <v>98</v>
      </c>
      <c r="C64" s="14">
        <f>'Gross Heat GWh'!C64*1000000</f>
        <v>52656389000</v>
      </c>
      <c r="D64" s="14">
        <v>56856770000</v>
      </c>
      <c r="E64" s="14">
        <f>'Gross Heat GWh'!D64*1000000</f>
        <v>7994444000</v>
      </c>
      <c r="F64" s="14">
        <f>'Gross Heat GWh'!E64*1000000</f>
        <v>346667000</v>
      </c>
      <c r="G64" s="14">
        <f>'Gross Heat GWh'!F64*1000000</f>
        <v>7733611000</v>
      </c>
      <c r="H64" s="14">
        <f>'Gross Heat GWh'!G64*1000000</f>
        <v>0</v>
      </c>
      <c r="I64" s="14">
        <f>'Gross Heat GWh'!H64*1000000</f>
        <v>7169444000</v>
      </c>
      <c r="J64" s="14">
        <f>'Gross Heat GWh'!I64*1000000</f>
        <v>1883333000</v>
      </c>
      <c r="K64" s="14">
        <f>'Gross Heat GWh'!J64*1000000</f>
        <v>0</v>
      </c>
      <c r="L64" s="14">
        <f>'Gross Heat GWh'!K64*1000000</f>
        <v>591111000</v>
      </c>
      <c r="M64" s="14">
        <f>'Gross Heat GWh'!L64*1000000</f>
        <v>282222000</v>
      </c>
      <c r="N64" s="14">
        <f>'Gross Heat GWh'!M64*1000000</f>
        <v>21931944000</v>
      </c>
      <c r="O64" s="14" t="e">
        <f>'Gross Heat GWh'!N64*1000000</f>
        <v>#VALUE!</v>
      </c>
      <c r="P64" s="14">
        <f>'Gross Heat GWh'!O64*1000000</f>
        <v>0</v>
      </c>
      <c r="Q64" s="14" t="e">
        <f>'Gross Heat GWh'!P64*1000000</f>
        <v>#VALUE!</v>
      </c>
      <c r="R64" s="14">
        <f>'Gross Heat GWh'!Q64*1000000</f>
        <v>0</v>
      </c>
      <c r="S64" s="14" t="e">
        <f>'Gross Heat GWh'!R64*1000000</f>
        <v>#VALUE!</v>
      </c>
      <c r="T64" s="14" t="e">
        <f>'Gross Heat GWh'!S64*1000000</f>
        <v>#VALUE!</v>
      </c>
      <c r="U64" s="14">
        <f>'Gross Heat GWh'!T64*1000000</f>
        <v>1188333000</v>
      </c>
      <c r="V64" s="24">
        <v>5388714000</v>
      </c>
      <c r="W64" s="14">
        <f>'Gross Heat GWh'!U64*1000000</f>
        <v>18543611000</v>
      </c>
      <c r="X64" s="14" t="e">
        <f>'Gross Heat GWh'!V64*1000000</f>
        <v>#VALUE!</v>
      </c>
      <c r="Y64" s="14">
        <f>'Gross Heat GWh'!W64*1000000</f>
        <v>109722000</v>
      </c>
      <c r="Z64" s="14">
        <f>'Gross Heat GWh'!X64*1000000</f>
        <v>1960278000</v>
      </c>
      <c r="AA64" s="14">
        <f>'Gross Heat GWh'!Y64*1000000</f>
        <v>1544444000</v>
      </c>
      <c r="AB64" s="14">
        <f>'Gross Heat GWh'!Z64*1000000</f>
        <v>0</v>
      </c>
      <c r="AC64" s="14">
        <f>'Gross Heat GWh'!AA64*1000000</f>
        <v>18333000</v>
      </c>
      <c r="AD64" s="14" t="e">
        <f>'Gross Heat GWh'!AB64*1000000</f>
        <v>#VALUE!</v>
      </c>
      <c r="AE64" s="14">
        <f>'Gross Heat GWh'!AC64*1000000</f>
        <v>20772351000</v>
      </c>
      <c r="AF64" s="14">
        <f>'Gross Heat GWh'!AD64*1000000</f>
        <v>26643204000</v>
      </c>
      <c r="AG64">
        <v>85.382000000000005</v>
      </c>
      <c r="AH64">
        <v>24.110734999245381</v>
      </c>
      <c r="AI64">
        <v>14.79010801836959</v>
      </c>
      <c r="AJ64">
        <v>5515525</v>
      </c>
      <c r="AK64">
        <v>56143.685330339053</v>
      </c>
      <c r="AL64">
        <v>250058686750.3905</v>
      </c>
      <c r="AM64">
        <v>60.474137755461278</v>
      </c>
      <c r="AN64" s="15">
        <v>5349.59</v>
      </c>
      <c r="AO64" s="23">
        <v>8.5399999999999991</v>
      </c>
      <c r="AP64" s="23">
        <v>102.11</v>
      </c>
      <c r="AQ64" s="26">
        <v>8461.7208646905056</v>
      </c>
      <c r="AR64">
        <v>3.5766734916666656</v>
      </c>
      <c r="AT64" s="31"/>
      <c r="AU64" s="28"/>
    </row>
    <row r="65" spans="1:47" x14ac:dyDescent="0.3">
      <c r="A65" s="5" t="s">
        <v>66</v>
      </c>
      <c r="B65" s="5" t="s">
        <v>99</v>
      </c>
      <c r="C65" s="14">
        <f>'Gross Heat GWh'!C65*1000000</f>
        <v>51465278000</v>
      </c>
      <c r="D65" s="14">
        <v>56000813000</v>
      </c>
      <c r="E65" s="14">
        <f>'Gross Heat GWh'!D65*1000000</f>
        <v>7082222000</v>
      </c>
      <c r="F65" s="14">
        <f>'Gross Heat GWh'!E65*1000000</f>
        <v>348056000</v>
      </c>
      <c r="G65" s="14">
        <f>'Gross Heat GWh'!F65*1000000</f>
        <v>7522500000</v>
      </c>
      <c r="H65" s="14">
        <f>'Gross Heat GWh'!G65*1000000</f>
        <v>0</v>
      </c>
      <c r="I65" s="14">
        <f>'Gross Heat GWh'!H65*1000000</f>
        <v>5894167000</v>
      </c>
      <c r="J65" s="14">
        <f>'Gross Heat GWh'!I65*1000000</f>
        <v>2200556000</v>
      </c>
      <c r="K65" s="14">
        <f>'Gross Heat GWh'!J65*1000000</f>
        <v>0</v>
      </c>
      <c r="L65" s="14">
        <f>'Gross Heat GWh'!K65*1000000</f>
        <v>419167000</v>
      </c>
      <c r="M65" s="14">
        <f>'Gross Heat GWh'!L65*1000000</f>
        <v>710000000</v>
      </c>
      <c r="N65" s="14">
        <f>'Gross Heat GWh'!M65*1000000</f>
        <v>22581389000</v>
      </c>
      <c r="O65" s="14" t="e">
        <f>'Gross Heat GWh'!N65*1000000</f>
        <v>#VALUE!</v>
      </c>
      <c r="P65" s="14">
        <f>'Gross Heat GWh'!O65*1000000</f>
        <v>0</v>
      </c>
      <c r="Q65" s="14" t="e">
        <f>'Gross Heat GWh'!P65*1000000</f>
        <v>#VALUE!</v>
      </c>
      <c r="R65" s="14">
        <f>'Gross Heat GWh'!Q65*1000000</f>
        <v>0</v>
      </c>
      <c r="S65" s="14" t="e">
        <f>'Gross Heat GWh'!R65*1000000</f>
        <v>#VALUE!</v>
      </c>
      <c r="T65" s="14" t="e">
        <f>'Gross Heat GWh'!S65*1000000</f>
        <v>#VALUE!</v>
      </c>
      <c r="U65" s="14">
        <f>'Gross Heat GWh'!T65*1000000</f>
        <v>1167778000</v>
      </c>
      <c r="V65" s="24">
        <v>5703313000</v>
      </c>
      <c r="W65" s="14">
        <f>'Gross Heat GWh'!U65*1000000</f>
        <v>19080278000</v>
      </c>
      <c r="X65" s="14" t="e">
        <f>'Gross Heat GWh'!V65*1000000</f>
        <v>#VALUE!</v>
      </c>
      <c r="Y65" s="14">
        <f>'Gross Heat GWh'!W65*1000000</f>
        <v>93889000</v>
      </c>
      <c r="Z65" s="14">
        <f>'Gross Heat GWh'!X65*1000000</f>
        <v>2056389000.0000002</v>
      </c>
      <c r="AA65" s="14">
        <f>'Gross Heat GWh'!Y65*1000000</f>
        <v>1609722000</v>
      </c>
      <c r="AB65" s="14">
        <f>'Gross Heat GWh'!Z65*1000000</f>
        <v>0</v>
      </c>
      <c r="AC65" s="14">
        <f>'Gross Heat GWh'!AA65*1000000</f>
        <v>21944000</v>
      </c>
      <c r="AD65" s="14" t="e">
        <f>'Gross Heat GWh'!AB65*1000000</f>
        <v>#VALUE!</v>
      </c>
      <c r="AE65" s="14">
        <f>'Gross Heat GWh'!AC65*1000000</f>
        <v>21436234000</v>
      </c>
      <c r="AF65" s="14">
        <f>'Gross Heat GWh'!AD65*1000000</f>
        <v>24634599000</v>
      </c>
      <c r="AG65">
        <v>85.445999999999998</v>
      </c>
      <c r="AH65">
        <v>24.146605287651248</v>
      </c>
      <c r="AI65">
        <v>14.712097200211305</v>
      </c>
      <c r="AJ65">
        <v>5521606</v>
      </c>
      <c r="AK65">
        <v>56838.812063916739</v>
      </c>
      <c r="AL65">
        <v>253433824963.67175</v>
      </c>
      <c r="AM65">
        <v>61.127882277790633</v>
      </c>
      <c r="AN65" s="14">
        <v>5482.97</v>
      </c>
      <c r="AO65" s="23">
        <v>5.39</v>
      </c>
      <c r="AP65" s="23">
        <v>67.59</v>
      </c>
      <c r="AQ65" s="26">
        <v>8266.0128834497082</v>
      </c>
      <c r="AR65">
        <v>3.1178612916666668</v>
      </c>
      <c r="AT65" s="31"/>
      <c r="AU65" s="28"/>
    </row>
    <row r="66" spans="1:47" x14ac:dyDescent="0.3">
      <c r="A66" s="5" t="s">
        <v>66</v>
      </c>
      <c r="B66" s="5" t="s">
        <v>100</v>
      </c>
      <c r="C66" s="14">
        <f>'Gross Heat GWh'!C66*1000000</f>
        <v>47508889000</v>
      </c>
      <c r="D66" s="14">
        <v>52393018000</v>
      </c>
      <c r="E66" s="14">
        <f>'Gross Heat GWh'!D66*1000000</f>
        <v>4283055999.9999995</v>
      </c>
      <c r="F66" s="14">
        <f>'Gross Heat GWh'!E66*1000000</f>
        <v>341111000</v>
      </c>
      <c r="G66" s="14">
        <f>'Gross Heat GWh'!F66*1000000</f>
        <v>6041667000</v>
      </c>
      <c r="H66" s="14">
        <f>'Gross Heat GWh'!G66*1000000</f>
        <v>0</v>
      </c>
      <c r="I66" s="14">
        <f>'Gross Heat GWh'!H66*1000000</f>
        <v>6049444000</v>
      </c>
      <c r="J66" s="14">
        <f>'Gross Heat GWh'!I66*1000000</f>
        <v>1917778000</v>
      </c>
      <c r="K66" s="14">
        <f>'Gross Heat GWh'!J66*1000000</f>
        <v>0</v>
      </c>
      <c r="L66" s="14">
        <f>'Gross Heat GWh'!K66*1000000</f>
        <v>239167000</v>
      </c>
      <c r="M66" s="14">
        <f>'Gross Heat GWh'!L66*1000000</f>
        <v>658889000</v>
      </c>
      <c r="N66" s="14">
        <f>'Gross Heat GWh'!M66*1000000</f>
        <v>22427500000</v>
      </c>
      <c r="O66" s="14" t="e">
        <f>'Gross Heat GWh'!N66*1000000</f>
        <v>#VALUE!</v>
      </c>
      <c r="P66" s="14">
        <f>'Gross Heat GWh'!O66*1000000</f>
        <v>0</v>
      </c>
      <c r="Q66" s="14" t="e">
        <f>'Gross Heat GWh'!P66*1000000</f>
        <v>#VALUE!</v>
      </c>
      <c r="R66" s="14">
        <f>'Gross Heat GWh'!Q66*1000000</f>
        <v>0</v>
      </c>
      <c r="S66" s="14" t="e">
        <f>'Gross Heat GWh'!R66*1000000</f>
        <v>#VALUE!</v>
      </c>
      <c r="T66" s="14" t="e">
        <f>'Gross Heat GWh'!S66*1000000</f>
        <v>#VALUE!</v>
      </c>
      <c r="U66" s="14">
        <f>'Gross Heat GWh'!T66*1000000</f>
        <v>1171389000</v>
      </c>
      <c r="V66" s="24">
        <v>6055518000</v>
      </c>
      <c r="W66" s="14">
        <f>'Gross Heat GWh'!U66*1000000</f>
        <v>18993333000</v>
      </c>
      <c r="X66" s="14" t="e">
        <f>'Gross Heat GWh'!V66*1000000</f>
        <v>#VALUE!</v>
      </c>
      <c r="Y66" s="14">
        <f>'Gross Heat GWh'!W66*1000000</f>
        <v>120000000</v>
      </c>
      <c r="Z66" s="14">
        <f>'Gross Heat GWh'!X66*1000000</f>
        <v>2024167000</v>
      </c>
      <c r="AA66" s="14">
        <f>'Gross Heat GWh'!Y66*1000000</f>
        <v>1630833000</v>
      </c>
      <c r="AB66" s="14">
        <f>'Gross Heat GWh'!Z66*1000000</f>
        <v>0</v>
      </c>
      <c r="AC66" s="14">
        <f>'Gross Heat GWh'!AA66*1000000</f>
        <v>9167000</v>
      </c>
      <c r="AD66" s="14" t="e">
        <f>'Gross Heat GWh'!AB66*1000000</f>
        <v>#VALUE!</v>
      </c>
      <c r="AE66" s="14">
        <f>'Gross Heat GWh'!AC66*1000000</f>
        <v>21280308000</v>
      </c>
      <c r="AF66" s="14">
        <f>'Gross Heat GWh'!AD66*1000000</f>
        <v>20239692000</v>
      </c>
      <c r="AG66">
        <v>85.516999999999996</v>
      </c>
      <c r="AH66">
        <v>24.227220617039009</v>
      </c>
      <c r="AI66">
        <v>14.523218281885214</v>
      </c>
      <c r="AJ66">
        <v>5529543</v>
      </c>
      <c r="AK66">
        <v>55343.383653564735</v>
      </c>
      <c r="AL66">
        <v>247120696616.0155</v>
      </c>
      <c r="AM66">
        <v>61.684151245948058</v>
      </c>
      <c r="AN66" s="15">
        <v>4873.47</v>
      </c>
      <c r="AO66" s="23">
        <v>3.65</v>
      </c>
      <c r="AP66" s="23">
        <v>56.47</v>
      </c>
      <c r="AQ66" s="26">
        <v>7632.2360987959273</v>
      </c>
      <c r="AR66">
        <v>4.7219345124999998</v>
      </c>
      <c r="AT66" s="31"/>
      <c r="AU66" s="28"/>
    </row>
    <row r="67" spans="1:47" x14ac:dyDescent="0.3">
      <c r="A67" s="5" t="s">
        <v>66</v>
      </c>
      <c r="B67" s="5" t="s">
        <v>101</v>
      </c>
      <c r="C67" s="14">
        <f>'Gross Heat GWh'!C67*1000000</f>
        <v>53940000000</v>
      </c>
      <c r="D67" s="14">
        <v>59006556000</v>
      </c>
      <c r="E67" s="14">
        <f>'Gross Heat GWh'!D67*1000000</f>
        <v>4973611000</v>
      </c>
      <c r="F67" s="14">
        <f>'Gross Heat GWh'!E67*1000000</f>
        <v>332222000</v>
      </c>
      <c r="G67" s="14">
        <f>'Gross Heat GWh'!F67*1000000</f>
        <v>4916111000</v>
      </c>
      <c r="H67" s="14">
        <f>'Gross Heat GWh'!G67*1000000</f>
        <v>0</v>
      </c>
      <c r="I67" s="14">
        <f>'Gross Heat GWh'!H67*1000000</f>
        <v>5907778000</v>
      </c>
      <c r="J67" s="14">
        <f>'Gross Heat GWh'!I67*1000000</f>
        <v>2406111000</v>
      </c>
      <c r="K67" s="14">
        <f>'Gross Heat GWh'!J67*1000000</f>
        <v>0</v>
      </c>
      <c r="L67" s="14">
        <f>'Gross Heat GWh'!K67*1000000</f>
        <v>413333000</v>
      </c>
      <c r="M67" s="14">
        <f>'Gross Heat GWh'!L67*1000000</f>
        <v>603333000</v>
      </c>
      <c r="N67" s="14">
        <f>'Gross Heat GWh'!M67*1000000</f>
        <v>28261111000</v>
      </c>
      <c r="O67" s="14" t="e">
        <f>'Gross Heat GWh'!N67*1000000</f>
        <v>#VALUE!</v>
      </c>
      <c r="P67" s="14">
        <f>'Gross Heat GWh'!O67*1000000</f>
        <v>0</v>
      </c>
      <c r="Q67" s="14" t="e">
        <f>'Gross Heat GWh'!P67*1000000</f>
        <v>#VALUE!</v>
      </c>
      <c r="R67" s="14">
        <f>'Gross Heat GWh'!Q67*1000000</f>
        <v>0</v>
      </c>
      <c r="S67" s="14" t="e">
        <f>'Gross Heat GWh'!R67*1000000</f>
        <v>#VALUE!</v>
      </c>
      <c r="T67" s="14" t="e">
        <f>'Gross Heat GWh'!S67*1000000</f>
        <v>#VALUE!</v>
      </c>
      <c r="U67" s="14">
        <f>'Gross Heat GWh'!T67*1000000</f>
        <v>1601111000</v>
      </c>
      <c r="V67" s="24">
        <v>6667667000</v>
      </c>
      <c r="W67" s="14">
        <f>'Gross Heat GWh'!U67*1000000</f>
        <v>24191667000</v>
      </c>
      <c r="X67" s="14" t="e">
        <f>'Gross Heat GWh'!V67*1000000</f>
        <v>#VALUE!</v>
      </c>
      <c r="Y67" s="14">
        <f>'Gross Heat GWh'!W67*1000000</f>
        <v>125000000</v>
      </c>
      <c r="Z67" s="14">
        <f>'Gross Heat GWh'!X67*1000000</f>
        <v>2207778000</v>
      </c>
      <c r="AA67" s="14">
        <f>'Gross Heat GWh'!Y67*1000000</f>
        <v>1742500000</v>
      </c>
      <c r="AB67" s="14">
        <f>'Gross Heat GWh'!Z67*1000000</f>
        <v>0</v>
      </c>
      <c r="AC67" s="14">
        <f>'Gross Heat GWh'!AA67*1000000</f>
        <v>28056000</v>
      </c>
      <c r="AD67" s="14" t="e">
        <f>'Gross Heat GWh'!AB67*1000000</f>
        <v>#VALUE!</v>
      </c>
      <c r="AE67" s="14">
        <f>'Gross Heat GWh'!AC67*1000000</f>
        <v>26692239000</v>
      </c>
      <c r="AF67" s="14">
        <f>'Gross Heat GWh'!AD67*1000000</f>
        <v>20246094000</v>
      </c>
      <c r="AG67">
        <v>85.596000000000004</v>
      </c>
      <c r="AH67">
        <v>24.232606004084193</v>
      </c>
      <c r="AI67">
        <v>14.94026466852117</v>
      </c>
      <c r="AJ67">
        <v>5541017</v>
      </c>
      <c r="AK67">
        <v>56739.130898757336</v>
      </c>
      <c r="AL67">
        <v>253878739632.81241</v>
      </c>
      <c r="AM67">
        <v>62.151555198666507</v>
      </c>
      <c r="AN67" s="14">
        <v>5623.37</v>
      </c>
      <c r="AO67" s="23">
        <v>18.55</v>
      </c>
      <c r="AP67" s="23">
        <v>141.15</v>
      </c>
      <c r="AQ67" s="26">
        <v>8666.7803792456398</v>
      </c>
      <c r="AR67">
        <v>2.7399655166666661</v>
      </c>
      <c r="AT67" s="31"/>
      <c r="AU67" s="28"/>
    </row>
    <row r="68" spans="1:47" x14ac:dyDescent="0.3">
      <c r="A68" s="5" t="s">
        <v>66</v>
      </c>
      <c r="B68" s="5" t="s">
        <v>102</v>
      </c>
      <c r="C68" s="14">
        <f>'Gross Heat GWh'!C68*1000000</f>
        <v>50500556000</v>
      </c>
      <c r="D68" s="14">
        <v>56652364000</v>
      </c>
      <c r="E68" s="14">
        <f>'Gross Heat GWh'!D68*1000000</f>
        <v>5996389000</v>
      </c>
      <c r="F68" s="14">
        <f>'Gross Heat GWh'!E68*1000000</f>
        <v>326389000</v>
      </c>
      <c r="G68" s="14">
        <f>'Gross Heat GWh'!F68*1000000</f>
        <v>4513611000</v>
      </c>
      <c r="H68" s="14">
        <f>'Gross Heat GWh'!G68*1000000</f>
        <v>0</v>
      </c>
      <c r="I68" s="14">
        <f>'Gross Heat GWh'!H68*1000000</f>
        <v>2022500000</v>
      </c>
      <c r="J68" s="14">
        <f>'Gross Heat GWh'!I68*1000000</f>
        <v>4185000000</v>
      </c>
      <c r="K68" s="14">
        <f>'Gross Heat GWh'!J68*1000000</f>
        <v>0</v>
      </c>
      <c r="L68" s="14">
        <f>'Gross Heat GWh'!K68*1000000</f>
        <v>388333000</v>
      </c>
      <c r="M68" s="14">
        <f>'Gross Heat GWh'!L68*1000000</f>
        <v>858889000</v>
      </c>
      <c r="N68" s="14">
        <f>'Gross Heat GWh'!M68*1000000</f>
        <v>26781667000</v>
      </c>
      <c r="O68" s="14" t="e">
        <f>'Gross Heat GWh'!N68*1000000</f>
        <v>#VALUE!</v>
      </c>
      <c r="P68" s="14">
        <f>'Gross Heat GWh'!O68*1000000</f>
        <v>0</v>
      </c>
      <c r="Q68" s="14" t="e">
        <f>'Gross Heat GWh'!P68*1000000</f>
        <v>#VALUE!</v>
      </c>
      <c r="R68" s="14">
        <f>'Gross Heat GWh'!Q68*1000000</f>
        <v>0</v>
      </c>
      <c r="S68" s="14" t="e">
        <f>'Gross Heat GWh'!R68*1000000</f>
        <v>#VALUE!</v>
      </c>
      <c r="T68" s="14" t="e">
        <f>'Gross Heat GWh'!S68*1000000</f>
        <v>#VALUE!</v>
      </c>
      <c r="U68" s="14">
        <f>'Gross Heat GWh'!T68*1000000</f>
        <v>1402778000</v>
      </c>
      <c r="V68" s="24">
        <v>7554586000</v>
      </c>
      <c r="W68" s="14">
        <f>'Gross Heat GWh'!U68*1000000</f>
        <v>22963889000</v>
      </c>
      <c r="X68" s="14" t="e">
        <f>'Gross Heat GWh'!V68*1000000</f>
        <v>#VALUE!</v>
      </c>
      <c r="Y68" s="14">
        <f>'Gross Heat GWh'!W68*1000000</f>
        <v>91389000</v>
      </c>
      <c r="Z68" s="14">
        <f>'Gross Heat GWh'!X68*1000000</f>
        <v>2136110999.9999998</v>
      </c>
      <c r="AA68" s="14">
        <f>'Gross Heat GWh'!Y68*1000000</f>
        <v>1762500000</v>
      </c>
      <c r="AB68" s="14">
        <f>'Gross Heat GWh'!Z68*1000000</f>
        <v>0</v>
      </c>
      <c r="AC68" s="14">
        <f>'Gross Heat GWh'!AA68*1000000</f>
        <v>136389000</v>
      </c>
      <c r="AD68" s="14" t="e">
        <f>'Gross Heat GWh'!AB68*1000000</f>
        <v>#VALUE!</v>
      </c>
      <c r="AE68" s="14">
        <f>'Gross Heat GWh'!AC68*1000000</f>
        <v>25400797000</v>
      </c>
      <c r="AF68" s="14">
        <f>'Gross Heat GWh'!AD68*1000000</f>
        <v>18784481000</v>
      </c>
      <c r="AG68">
        <v>85.680999999999997</v>
      </c>
      <c r="AH68">
        <v>25.208549398024982</v>
      </c>
      <c r="AI68">
        <v>15.729133787257069</v>
      </c>
      <c r="AJ68">
        <v>5556106</v>
      </c>
      <c r="AK68">
        <v>57405.551856093894</v>
      </c>
      <c r="AL68">
        <v>257560103403.90616</v>
      </c>
      <c r="AM68">
        <v>62.468788370310655</v>
      </c>
      <c r="AN68" s="15">
        <v>5276.82</v>
      </c>
      <c r="AO68" s="23">
        <v>49.75</v>
      </c>
      <c r="AP68" s="23">
        <v>359.24</v>
      </c>
      <c r="AQ68" s="26">
        <v>8077.0996459670559</v>
      </c>
      <c r="AR68">
        <v>3.6476400500000001</v>
      </c>
      <c r="AT68" s="31"/>
      <c r="AU68" s="28"/>
    </row>
    <row r="69" spans="1:47" x14ac:dyDescent="0.3">
      <c r="A69" s="5" t="s">
        <v>66</v>
      </c>
      <c r="B69" s="5" t="s">
        <v>103</v>
      </c>
      <c r="C69" s="14">
        <f>'Gross Heat GWh'!C69*1000000</f>
        <v>50752572000</v>
      </c>
      <c r="D69" s="14">
        <v>56990663000</v>
      </c>
      <c r="E69" s="14">
        <f>'Gross Heat GWh'!D69*1000000</f>
        <v>3275833000</v>
      </c>
      <c r="F69" s="14">
        <f>'Gross Heat GWh'!E69*1000000</f>
        <v>308056000</v>
      </c>
      <c r="G69" s="14">
        <f>'Gross Heat GWh'!F69*1000000</f>
        <v>3826944000</v>
      </c>
      <c r="H69" s="14">
        <f>'Gross Heat GWh'!G69*1000000</f>
        <v>0</v>
      </c>
      <c r="I69" s="14">
        <f>'Gross Heat GWh'!H69*1000000</f>
        <v>3461389000</v>
      </c>
      <c r="J69" s="14">
        <f>'Gross Heat GWh'!I69*1000000</f>
        <v>2527778000</v>
      </c>
      <c r="K69" s="14">
        <f>'Gross Heat GWh'!J69*1000000</f>
        <v>0</v>
      </c>
      <c r="L69" s="14">
        <f>'Gross Heat GWh'!K69*1000000</f>
        <v>183889000</v>
      </c>
      <c r="M69" s="14">
        <f>'Gross Heat GWh'!L69*1000000</f>
        <v>710556000</v>
      </c>
      <c r="N69" s="14">
        <f>'Gross Heat GWh'!M69*1000000</f>
        <v>29106299000</v>
      </c>
      <c r="O69" s="14" t="e">
        <f>'Gross Heat GWh'!N69*1000000</f>
        <v>#VALUE!</v>
      </c>
      <c r="P69" s="14">
        <f>'Gross Heat GWh'!O69*1000000</f>
        <v>0</v>
      </c>
      <c r="Q69" s="14" t="e">
        <f>'Gross Heat GWh'!P69*1000000</f>
        <v>#VALUE!</v>
      </c>
      <c r="R69" s="14">
        <f>'Gross Heat GWh'!Q69*1000000</f>
        <v>0</v>
      </c>
      <c r="S69" s="14" t="e">
        <f>'Gross Heat GWh'!R69*1000000</f>
        <v>#VALUE!</v>
      </c>
      <c r="T69" s="14" t="e">
        <f>'Gross Heat GWh'!S69*1000000</f>
        <v>#VALUE!</v>
      </c>
      <c r="U69" s="14">
        <f>'Gross Heat GWh'!T69*1000000</f>
        <v>1965892000</v>
      </c>
      <c r="V69" s="24">
        <v>8203983000</v>
      </c>
      <c r="W69" s="14">
        <f>'Gross Heat GWh'!U69*1000000</f>
        <v>24647177000</v>
      </c>
      <c r="X69" s="14" t="e">
        <f>'Gross Heat GWh'!V69*1000000</f>
        <v>#VALUE!</v>
      </c>
      <c r="Y69" s="14">
        <f>'Gross Heat GWh'!W69*1000000</f>
        <v>105397000</v>
      </c>
      <c r="Z69" s="14">
        <f>'Gross Heat GWh'!X69*1000000</f>
        <v>2176829000</v>
      </c>
      <c r="AA69" s="14">
        <f>'Gross Heat GWh'!Y69*1000000</f>
        <v>1892165000</v>
      </c>
      <c r="AB69" s="14">
        <f>'Gross Heat GWh'!Z69*1000000</f>
        <v>0</v>
      </c>
      <c r="AC69" s="14">
        <f>'Gross Heat GWh'!AA69*1000000</f>
        <v>874722000</v>
      </c>
      <c r="AD69" s="14" t="e">
        <f>'Gross Heat GWh'!AB69*1000000</f>
        <v>#VALUE!</v>
      </c>
      <c r="AE69" s="14">
        <f>'Gross Heat GWh'!AC69*1000000</f>
        <v>27169208000</v>
      </c>
      <c r="AF69" s="14">
        <f>'Gross Heat GWh'!AD69*1000000</f>
        <v>15263364000</v>
      </c>
      <c r="AG69">
        <v>85.772999999999996</v>
      </c>
      <c r="AH69">
        <v>23.86470071710815</v>
      </c>
      <c r="AI69">
        <v>14.934509000439045</v>
      </c>
      <c r="AJ69">
        <v>5583911</v>
      </c>
      <c r="AK69">
        <v>56454.849693751166</v>
      </c>
      <c r="AL69">
        <v>254562199573.43741</v>
      </c>
      <c r="AM69">
        <v>62.635718791886497</v>
      </c>
      <c r="AN69" s="14">
        <v>5437.01</v>
      </c>
      <c r="AO69" s="23">
        <v>17.18</v>
      </c>
      <c r="AP69" s="23">
        <v>169.75</v>
      </c>
      <c r="AQ69" s="26">
        <v>8036.8798509781827</v>
      </c>
      <c r="AR69">
        <v>3.1771833299999996</v>
      </c>
      <c r="AT69" s="31"/>
      <c r="AU69" s="28"/>
    </row>
    <row r="70" spans="1:47" x14ac:dyDescent="0.3">
      <c r="A70" s="5" t="s">
        <v>67</v>
      </c>
      <c r="B70" s="5" t="s">
        <v>70</v>
      </c>
      <c r="C70" s="14">
        <f>'Gross Heat GWh'!C70*1000000</f>
        <v>21703889000</v>
      </c>
      <c r="D70" s="14">
        <v>21703889000</v>
      </c>
      <c r="E70" s="14">
        <f>'Gross Heat GWh'!D70*1000000</f>
        <v>6640278000</v>
      </c>
      <c r="F70" s="14">
        <f>'Gross Heat GWh'!E70*1000000</f>
        <v>725556000</v>
      </c>
      <c r="G70" s="14">
        <f>'Gross Heat GWh'!F70*1000000</f>
        <v>2328889000</v>
      </c>
      <c r="H70" s="14">
        <f>'Gross Heat GWh'!G70*1000000</f>
        <v>0</v>
      </c>
      <c r="I70" s="14">
        <f>'Gross Heat GWh'!H70*1000000</f>
        <v>1757500000</v>
      </c>
      <c r="J70" s="14">
        <f>'Gross Heat GWh'!I70*1000000</f>
        <v>3436667000</v>
      </c>
      <c r="K70" s="14">
        <f>'Gross Heat GWh'!J70*1000000</f>
        <v>0</v>
      </c>
      <c r="L70" s="14">
        <f>'Gross Heat GWh'!K70*1000000</f>
        <v>2687778000</v>
      </c>
      <c r="M70" s="14">
        <f>'Gross Heat GWh'!L70*1000000</f>
        <v>0</v>
      </c>
      <c r="N70" s="14">
        <f>'Gross Heat GWh'!M70*1000000</f>
        <v>4712500000</v>
      </c>
      <c r="O70" s="14" t="e">
        <f>'Gross Heat GWh'!N70*1000000</f>
        <v>#VALUE!</v>
      </c>
      <c r="P70" s="14">
        <f>'Gross Heat GWh'!O70*1000000</f>
        <v>0</v>
      </c>
      <c r="Q70" s="14" t="e">
        <f>'Gross Heat GWh'!P70*1000000</f>
        <v>#VALUE!</v>
      </c>
      <c r="R70" s="14">
        <f>'Gross Heat GWh'!Q70*1000000</f>
        <v>0</v>
      </c>
      <c r="S70" s="14" t="e">
        <f>'Gross Heat GWh'!R70*1000000</f>
        <v>#VALUE!</v>
      </c>
      <c r="T70" s="14" t="e">
        <f>'Gross Heat GWh'!S70*1000000</f>
        <v>#VALUE!</v>
      </c>
      <c r="U70" s="14">
        <f>'Gross Heat GWh'!T70*1000000</f>
        <v>0</v>
      </c>
      <c r="V70" s="25">
        <v>0</v>
      </c>
      <c r="W70" s="14">
        <f>'Gross Heat GWh'!U70*1000000</f>
        <v>3329444000</v>
      </c>
      <c r="X70" s="14" t="e">
        <f>'Gross Heat GWh'!V70*1000000</f>
        <v>#VALUE!</v>
      </c>
      <c r="Y70" s="14">
        <f>'Gross Heat GWh'!W70*1000000</f>
        <v>0</v>
      </c>
      <c r="Z70" s="14">
        <f>'Gross Heat GWh'!X70*1000000</f>
        <v>1383056000</v>
      </c>
      <c r="AA70" s="14">
        <f>'Gross Heat GWh'!Y70*1000000</f>
        <v>2102500000</v>
      </c>
      <c r="AB70" s="14">
        <f>'Gross Heat GWh'!Z70*1000000</f>
        <v>0</v>
      </c>
      <c r="AC70" s="14">
        <f>'Gross Heat GWh'!AA70*1000000</f>
        <v>0</v>
      </c>
      <c r="AD70" s="14" t="e">
        <f>'Gross Heat GWh'!AB70*1000000</f>
        <v>#VALUE!</v>
      </c>
      <c r="AE70" s="14">
        <f>'Gross Heat GWh'!AC70*1000000</f>
        <v>4712500000</v>
      </c>
      <c r="AF70" s="14">
        <f>'Gross Heat GWh'!AD70*1000000</f>
        <v>16991389000</v>
      </c>
      <c r="AG70">
        <v>83.1</v>
      </c>
      <c r="AH70">
        <v>26.783919017543127</v>
      </c>
      <c r="AI70">
        <v>18.232648208864617</v>
      </c>
      <c r="AJ70">
        <v>8558835</v>
      </c>
      <c r="AK70">
        <v>40169.094716813765</v>
      </c>
      <c r="AL70">
        <v>298728338303.95325</v>
      </c>
      <c r="AM70">
        <v>55.556098783571116</v>
      </c>
      <c r="AN70" s="15">
        <v>4893.2299999999996</v>
      </c>
      <c r="AO70" s="23">
        <v>1.94</v>
      </c>
      <c r="AP70" s="23">
        <v>29.84</v>
      </c>
      <c r="AQ70" s="26">
        <v>2317.7479625829078</v>
      </c>
      <c r="AR70">
        <v>4.6002553524999996</v>
      </c>
      <c r="AT70" s="31"/>
      <c r="AU70" s="28"/>
    </row>
    <row r="71" spans="1:47" x14ac:dyDescent="0.3">
      <c r="A71" s="5" t="s">
        <v>67</v>
      </c>
      <c r="B71" s="5" t="s">
        <v>71</v>
      </c>
      <c r="C71" s="14">
        <f>'Gross Heat GWh'!C71*1000000</f>
        <v>25283889000</v>
      </c>
      <c r="D71" s="14">
        <v>25305074707.142899</v>
      </c>
      <c r="E71" s="14">
        <f>'Gross Heat GWh'!D71*1000000</f>
        <v>5862500000</v>
      </c>
      <c r="F71" s="14">
        <f>'Gross Heat GWh'!E71*1000000</f>
        <v>1346111000</v>
      </c>
      <c r="G71" s="14">
        <f>'Gross Heat GWh'!F71*1000000</f>
        <v>2974722000</v>
      </c>
      <c r="H71" s="14">
        <f>'Gross Heat GWh'!G71*1000000</f>
        <v>0</v>
      </c>
      <c r="I71" s="14">
        <f>'Gross Heat GWh'!H71*1000000</f>
        <v>2171944000</v>
      </c>
      <c r="J71" s="14">
        <f>'Gross Heat GWh'!I71*1000000</f>
        <v>4907500000</v>
      </c>
      <c r="K71" s="14">
        <f>'Gross Heat GWh'!J71*1000000</f>
        <v>0</v>
      </c>
      <c r="L71" s="14">
        <f>'Gross Heat GWh'!K71*1000000</f>
        <v>3928056000</v>
      </c>
      <c r="M71" s="14">
        <f>'Gross Heat GWh'!L71*1000000</f>
        <v>0</v>
      </c>
      <c r="N71" s="14">
        <f>'Gross Heat GWh'!M71*1000000</f>
        <v>5968611000</v>
      </c>
      <c r="O71" s="14" t="e">
        <f>'Gross Heat GWh'!N71*1000000</f>
        <v>#VALUE!</v>
      </c>
      <c r="P71" s="14">
        <f>'Gross Heat GWh'!O71*1000000</f>
        <v>0</v>
      </c>
      <c r="Q71" s="14" t="e">
        <f>'Gross Heat GWh'!P71*1000000</f>
        <v>#VALUE!</v>
      </c>
      <c r="R71" s="14">
        <f>'Gross Heat GWh'!Q71*1000000</f>
        <v>0</v>
      </c>
      <c r="S71" s="14" t="e">
        <f>'Gross Heat GWh'!R71*1000000</f>
        <v>#VALUE!</v>
      </c>
      <c r="T71" s="14" t="e">
        <f>'Gross Heat GWh'!S71*1000000</f>
        <v>#VALUE!</v>
      </c>
      <c r="U71" s="14">
        <f>'Gross Heat GWh'!T71*1000000</f>
        <v>0</v>
      </c>
      <c r="V71" s="24">
        <v>21185707.142857101</v>
      </c>
      <c r="W71" s="14">
        <f>'Gross Heat GWh'!U71*1000000</f>
        <v>4591111000</v>
      </c>
      <c r="X71" s="14" t="e">
        <f>'Gross Heat GWh'!V71*1000000</f>
        <v>#VALUE!</v>
      </c>
      <c r="Y71" s="14">
        <f>'Gross Heat GWh'!W71*1000000</f>
        <v>0</v>
      </c>
      <c r="Z71" s="14">
        <f>'Gross Heat GWh'!X71*1000000</f>
        <v>1377500000</v>
      </c>
      <c r="AA71" s="14">
        <f>'Gross Heat GWh'!Y71*1000000</f>
        <v>2052500000</v>
      </c>
      <c r="AB71" s="14">
        <f>'Gross Heat GWh'!Z71*1000000</f>
        <v>0</v>
      </c>
      <c r="AC71" s="14">
        <f>'Gross Heat GWh'!AA71*1000000</f>
        <v>0</v>
      </c>
      <c r="AD71" s="14" t="e">
        <f>'Gross Heat GWh'!AB71*1000000</f>
        <v>#VALUE!</v>
      </c>
      <c r="AE71" s="14">
        <f>'Gross Heat GWh'!AC71*1000000</f>
        <v>5968611000</v>
      </c>
      <c r="AF71" s="14">
        <f>'Gross Heat GWh'!AD71*1000000</f>
        <v>19315278000</v>
      </c>
      <c r="AG71">
        <v>83.203999999999994</v>
      </c>
      <c r="AH71">
        <v>25.084064889198167</v>
      </c>
      <c r="AI71">
        <v>16.55974779481318</v>
      </c>
      <c r="AJ71">
        <v>8617375</v>
      </c>
      <c r="AK71">
        <v>39439.015334274249</v>
      </c>
      <c r="AL71">
        <v>295304986687.65619</v>
      </c>
      <c r="AM71">
        <v>55.941686101978561</v>
      </c>
      <c r="AN71" s="14">
        <v>5276.25</v>
      </c>
      <c r="AO71" s="23">
        <v>2.34</v>
      </c>
      <c r="AP71" s="23">
        <v>32.15</v>
      </c>
      <c r="AQ71" s="26">
        <v>2681.726743610689</v>
      </c>
      <c r="AR71">
        <v>3.5450883966666669</v>
      </c>
      <c r="AT71" s="31"/>
      <c r="AU71" s="28"/>
    </row>
    <row r="72" spans="1:47" x14ac:dyDescent="0.3">
      <c r="A72" s="5" t="s">
        <v>67</v>
      </c>
      <c r="B72" s="5" t="s">
        <v>72</v>
      </c>
      <c r="C72" s="14">
        <f>'Gross Heat GWh'!C72*1000000</f>
        <v>41141944000</v>
      </c>
      <c r="D72" s="14">
        <v>41192789697.142899</v>
      </c>
      <c r="E72" s="14">
        <f>'Gross Heat GWh'!D72*1000000</f>
        <v>5123611000</v>
      </c>
      <c r="F72" s="14">
        <f>'Gross Heat GWh'!E72*1000000</f>
        <v>755278000</v>
      </c>
      <c r="G72" s="14">
        <f>'Gross Heat GWh'!F72*1000000</f>
        <v>2896389000</v>
      </c>
      <c r="H72" s="14">
        <f>'Gross Heat GWh'!G72*1000000</f>
        <v>0</v>
      </c>
      <c r="I72" s="14">
        <f>'Gross Heat GWh'!H72*1000000</f>
        <v>2960556000</v>
      </c>
      <c r="J72" s="14">
        <f>'Gross Heat GWh'!I72*1000000</f>
        <v>4936111000</v>
      </c>
      <c r="K72" s="14">
        <f>'Gross Heat GWh'!J72*1000000</f>
        <v>0</v>
      </c>
      <c r="L72" s="14">
        <f>'Gross Heat GWh'!K72*1000000</f>
        <v>3734722000</v>
      </c>
      <c r="M72" s="14">
        <f>'Gross Heat GWh'!L72*1000000</f>
        <v>0</v>
      </c>
      <c r="N72" s="14">
        <f>'Gross Heat GWh'!M72*1000000</f>
        <v>9668889000</v>
      </c>
      <c r="O72" s="14" t="e">
        <f>'Gross Heat GWh'!N72*1000000</f>
        <v>#VALUE!</v>
      </c>
      <c r="P72" s="14">
        <f>'Gross Heat GWh'!O72*1000000</f>
        <v>0</v>
      </c>
      <c r="Q72" s="14" t="e">
        <f>'Gross Heat GWh'!P72*1000000</f>
        <v>#VALUE!</v>
      </c>
      <c r="R72" s="14">
        <f>'Gross Heat GWh'!Q72*1000000</f>
        <v>0</v>
      </c>
      <c r="S72" s="14" t="e">
        <f>'Gross Heat GWh'!R72*1000000</f>
        <v>#VALUE!</v>
      </c>
      <c r="T72" s="14" t="e">
        <f>'Gross Heat GWh'!S72*1000000</f>
        <v>#VALUE!</v>
      </c>
      <c r="U72" s="14">
        <f>'Gross Heat GWh'!T72*1000000</f>
        <v>0</v>
      </c>
      <c r="V72" s="24">
        <v>50845697.142857097</v>
      </c>
      <c r="W72" s="14">
        <f>'Gross Heat GWh'!U72*1000000</f>
        <v>8091389000</v>
      </c>
      <c r="X72" s="14" t="e">
        <f>'Gross Heat GWh'!V72*1000000</f>
        <v>#VALUE!</v>
      </c>
      <c r="Y72" s="14">
        <f>'Gross Heat GWh'!W72*1000000</f>
        <v>0</v>
      </c>
      <c r="Z72" s="14">
        <f>'Gross Heat GWh'!X72*1000000</f>
        <v>1457500000</v>
      </c>
      <c r="AA72" s="14">
        <f>'Gross Heat GWh'!Y72*1000000</f>
        <v>2186389000</v>
      </c>
      <c r="AB72" s="14">
        <f>'Gross Heat GWh'!Z72*1000000</f>
        <v>0</v>
      </c>
      <c r="AC72" s="14">
        <f>'Gross Heat GWh'!AA72*1000000</f>
        <v>5706944000</v>
      </c>
      <c r="AD72" s="14" t="e">
        <f>'Gross Heat GWh'!AB72*1000000</f>
        <v>#VALUE!</v>
      </c>
      <c r="AE72" s="14">
        <f>'Gross Heat GWh'!AC72*1000000</f>
        <v>9668889000</v>
      </c>
      <c r="AF72" s="14">
        <f>'Gross Heat GWh'!AD72*1000000</f>
        <v>18858333000</v>
      </c>
      <c r="AG72">
        <v>83.361000000000004</v>
      </c>
      <c r="AH72">
        <v>24.148843830663441</v>
      </c>
      <c r="AI72">
        <v>15.741915170578086</v>
      </c>
      <c r="AJ72">
        <v>8668067</v>
      </c>
      <c r="AK72">
        <v>38754.105425581183</v>
      </c>
      <c r="AL72">
        <v>291883604521.6817</v>
      </c>
      <c r="AM72">
        <v>56.358734817238656</v>
      </c>
      <c r="AN72" s="21">
        <v>5136.6000000000004</v>
      </c>
      <c r="AO72" s="23">
        <v>1.97</v>
      </c>
      <c r="AP72" s="23">
        <v>29.63</v>
      </c>
      <c r="AQ72" s="26">
        <v>4326.5765180274666</v>
      </c>
      <c r="AR72">
        <v>3.9405462091666661</v>
      </c>
      <c r="AT72" s="31"/>
      <c r="AU72" s="28"/>
    </row>
    <row r="73" spans="1:47" x14ac:dyDescent="0.3">
      <c r="A73" s="5" t="s">
        <v>67</v>
      </c>
      <c r="B73" s="5" t="s">
        <v>73</v>
      </c>
      <c r="C73" s="14">
        <f>'Gross Heat GWh'!C73*1000000</f>
        <v>43664167000</v>
      </c>
      <c r="D73" s="14">
        <v>43753146970</v>
      </c>
      <c r="E73" s="14">
        <f>'Gross Heat GWh'!D73*1000000</f>
        <v>4739722000</v>
      </c>
      <c r="F73" s="14">
        <f>'Gross Heat GWh'!E73*1000000</f>
        <v>803056000</v>
      </c>
      <c r="G73" s="14">
        <f>'Gross Heat GWh'!F73*1000000</f>
        <v>2769722000</v>
      </c>
      <c r="H73" s="14">
        <f>'Gross Heat GWh'!G73*1000000</f>
        <v>0</v>
      </c>
      <c r="I73" s="14">
        <f>'Gross Heat GWh'!H73*1000000</f>
        <v>2970000000</v>
      </c>
      <c r="J73" s="14">
        <f>'Gross Heat GWh'!I73*1000000</f>
        <v>5667778000</v>
      </c>
      <c r="K73" s="14">
        <f>'Gross Heat GWh'!J73*1000000</f>
        <v>0</v>
      </c>
      <c r="L73" s="14">
        <f>'Gross Heat GWh'!K73*1000000</f>
        <v>4449444000</v>
      </c>
      <c r="M73" s="14">
        <f>'Gross Heat GWh'!L73*1000000</f>
        <v>0</v>
      </c>
      <c r="N73" s="14">
        <f>'Gross Heat GWh'!M73*1000000</f>
        <v>12290278000</v>
      </c>
      <c r="O73" s="14" t="e">
        <f>'Gross Heat GWh'!N73*1000000</f>
        <v>#VALUE!</v>
      </c>
      <c r="P73" s="14">
        <f>'Gross Heat GWh'!O73*1000000</f>
        <v>0</v>
      </c>
      <c r="Q73" s="14" t="e">
        <f>'Gross Heat GWh'!P73*1000000</f>
        <v>#VALUE!</v>
      </c>
      <c r="R73" s="14">
        <f>'Gross Heat GWh'!Q73*1000000</f>
        <v>0</v>
      </c>
      <c r="S73" s="14" t="e">
        <f>'Gross Heat GWh'!R73*1000000</f>
        <v>#VALUE!</v>
      </c>
      <c r="T73" s="14" t="e">
        <f>'Gross Heat GWh'!S73*1000000</f>
        <v>#VALUE!</v>
      </c>
      <c r="U73" s="14">
        <f>'Gross Heat GWh'!T73*1000000</f>
        <v>0</v>
      </c>
      <c r="V73" s="24">
        <v>88979970</v>
      </c>
      <c r="W73" s="14">
        <f>'Gross Heat GWh'!U73*1000000</f>
        <v>10579167000</v>
      </c>
      <c r="X73" s="14" t="e">
        <f>'Gross Heat GWh'!V73*1000000</f>
        <v>#VALUE!</v>
      </c>
      <c r="Y73" s="14">
        <f>'Gross Heat GWh'!W73*1000000</f>
        <v>0</v>
      </c>
      <c r="Z73" s="14">
        <f>'Gross Heat GWh'!X73*1000000</f>
        <v>1512222000</v>
      </c>
      <c r="AA73" s="14">
        <f>'Gross Heat GWh'!Y73*1000000</f>
        <v>2268611000</v>
      </c>
      <c r="AB73" s="14">
        <f>'Gross Heat GWh'!Z73*1000000</f>
        <v>0</v>
      </c>
      <c r="AC73" s="14">
        <f>'Gross Heat GWh'!AA73*1000000</f>
        <v>4946944000</v>
      </c>
      <c r="AD73" s="14" t="e">
        <f>'Gross Heat GWh'!AB73*1000000</f>
        <v>#VALUE!</v>
      </c>
      <c r="AE73" s="14">
        <f>'Gross Heat GWh'!AC73*1000000</f>
        <v>12290278000</v>
      </c>
      <c r="AF73" s="14">
        <f>'Gross Heat GWh'!AD73*1000000</f>
        <v>19218889000</v>
      </c>
      <c r="AG73">
        <v>83.516000000000005</v>
      </c>
      <c r="AH73">
        <v>23.810642993818565</v>
      </c>
      <c r="AI73">
        <v>16.096505564259203</v>
      </c>
      <c r="AJ73">
        <v>8718561</v>
      </c>
      <c r="AK73">
        <v>37733.784055076379</v>
      </c>
      <c r="AL73">
        <v>285854408950.02057</v>
      </c>
      <c r="AM73">
        <v>56.728849033882213</v>
      </c>
      <c r="AN73" s="14">
        <v>5452.62</v>
      </c>
      <c r="AO73" s="23">
        <v>2.15</v>
      </c>
      <c r="AP73" s="23">
        <v>27.12</v>
      </c>
      <c r="AQ73" s="26">
        <v>4605.4681851231471</v>
      </c>
      <c r="AR73">
        <v>3.0801079416666677</v>
      </c>
      <c r="AT73" s="31"/>
      <c r="AU73" s="28"/>
    </row>
    <row r="74" spans="1:47" x14ac:dyDescent="0.3">
      <c r="A74" s="5" t="s">
        <v>67</v>
      </c>
      <c r="B74" s="5" t="s">
        <v>74</v>
      </c>
      <c r="C74" s="14">
        <f>'Gross Heat GWh'!C74*1000000</f>
        <v>43691111000</v>
      </c>
      <c r="D74" s="14">
        <v>43826699525.714302</v>
      </c>
      <c r="E74" s="14">
        <f>'Gross Heat GWh'!D74*1000000</f>
        <v>3791667000</v>
      </c>
      <c r="F74" s="14">
        <f>'Gross Heat GWh'!E74*1000000</f>
        <v>736667000</v>
      </c>
      <c r="G74" s="14">
        <f>'Gross Heat GWh'!F74*1000000</f>
        <v>2783611000</v>
      </c>
      <c r="H74" s="14">
        <f>'Gross Heat GWh'!G74*1000000</f>
        <v>0</v>
      </c>
      <c r="I74" s="14">
        <f>'Gross Heat GWh'!H74*1000000</f>
        <v>2901944000</v>
      </c>
      <c r="J74" s="14">
        <f>'Gross Heat GWh'!I74*1000000</f>
        <v>7035278000</v>
      </c>
      <c r="K74" s="14">
        <f>'Gross Heat GWh'!J74*1000000</f>
        <v>0</v>
      </c>
      <c r="L74" s="14">
        <f>'Gross Heat GWh'!K74*1000000</f>
        <v>5352222000</v>
      </c>
      <c r="M74" s="14">
        <f>'Gross Heat GWh'!L74*1000000</f>
        <v>0</v>
      </c>
      <c r="N74" s="14">
        <f>'Gross Heat GWh'!M74*1000000</f>
        <v>14840278000</v>
      </c>
      <c r="O74" s="14" t="e">
        <f>'Gross Heat GWh'!N74*1000000</f>
        <v>#VALUE!</v>
      </c>
      <c r="P74" s="14">
        <f>'Gross Heat GWh'!O74*1000000</f>
        <v>0</v>
      </c>
      <c r="Q74" s="14" t="e">
        <f>'Gross Heat GWh'!P74*1000000</f>
        <v>#VALUE!</v>
      </c>
      <c r="R74" s="14">
        <f>'Gross Heat GWh'!Q74*1000000</f>
        <v>0</v>
      </c>
      <c r="S74" s="14" t="e">
        <f>'Gross Heat GWh'!R74*1000000</f>
        <v>#VALUE!</v>
      </c>
      <c r="T74" s="14" t="e">
        <f>'Gross Heat GWh'!S74*1000000</f>
        <v>#VALUE!</v>
      </c>
      <c r="U74" s="14">
        <f>'Gross Heat GWh'!T74*1000000</f>
        <v>0</v>
      </c>
      <c r="V74" s="24">
        <v>135588525.714286</v>
      </c>
      <c r="W74" s="14">
        <f>'Gross Heat GWh'!U74*1000000</f>
        <v>13301389000</v>
      </c>
      <c r="X74" s="14" t="e">
        <f>'Gross Heat GWh'!V74*1000000</f>
        <v>#VALUE!</v>
      </c>
      <c r="Y74" s="14">
        <f>'Gross Heat GWh'!W74*1000000</f>
        <v>0</v>
      </c>
      <c r="Z74" s="14">
        <f>'Gross Heat GWh'!X74*1000000</f>
        <v>1336111000</v>
      </c>
      <c r="AA74" s="14">
        <f>'Gross Heat GWh'!Y74*1000000</f>
        <v>2004167000</v>
      </c>
      <c r="AB74" s="14">
        <f>'Gross Heat GWh'!Z74*1000000</f>
        <v>0</v>
      </c>
      <c r="AC74" s="14">
        <f>'Gross Heat GWh'!AA74*1000000</f>
        <v>2678889000</v>
      </c>
      <c r="AD74" s="14" t="e">
        <f>'Gross Heat GWh'!AB74*1000000</f>
        <v>#VALUE!</v>
      </c>
      <c r="AE74" s="14">
        <f>'Gross Heat GWh'!AC74*1000000</f>
        <v>14840278000</v>
      </c>
      <c r="AF74" s="14">
        <f>'Gross Heat GWh'!AD74*1000000</f>
        <v>19253333000</v>
      </c>
      <c r="AG74">
        <v>83.671000000000006</v>
      </c>
      <c r="AH74">
        <v>24.754712233844213</v>
      </c>
      <c r="AI74">
        <v>17.530779265377731</v>
      </c>
      <c r="AJ74">
        <v>8780745</v>
      </c>
      <c r="AK74">
        <v>38971.086430072428</v>
      </c>
      <c r="AL74">
        <v>297333335691.27802</v>
      </c>
      <c r="AM74">
        <v>56.970115282801117</v>
      </c>
      <c r="AN74" s="15">
        <v>5495.59</v>
      </c>
      <c r="AO74" s="23">
        <v>2.0099999999999998</v>
      </c>
      <c r="AP74" s="23">
        <v>30.59</v>
      </c>
      <c r="AQ74" s="26">
        <v>4597.907738909259</v>
      </c>
      <c r="AR74">
        <v>3.0568575250000003</v>
      </c>
      <c r="AT74" s="31"/>
      <c r="AU74" s="28"/>
    </row>
    <row r="75" spans="1:47" x14ac:dyDescent="0.3">
      <c r="A75" s="5" t="s">
        <v>67</v>
      </c>
      <c r="B75" s="5" t="s">
        <v>75</v>
      </c>
      <c r="C75" s="14">
        <f>'Gross Heat GWh'!C75*1000000</f>
        <v>45301111000</v>
      </c>
      <c r="D75" s="14">
        <v>45491782364.285698</v>
      </c>
      <c r="E75" s="14">
        <f>'Gross Heat GWh'!D75*1000000</f>
        <v>3233889000</v>
      </c>
      <c r="F75" s="14">
        <f>'Gross Heat GWh'!E75*1000000</f>
        <v>739167000</v>
      </c>
      <c r="G75" s="14">
        <f>'Gross Heat GWh'!F75*1000000</f>
        <v>2986111000</v>
      </c>
      <c r="H75" s="14">
        <f>'Gross Heat GWh'!G75*1000000</f>
        <v>0</v>
      </c>
      <c r="I75" s="14">
        <f>'Gross Heat GWh'!H75*1000000</f>
        <v>2801667000</v>
      </c>
      <c r="J75" s="14">
        <f>'Gross Heat GWh'!I75*1000000</f>
        <v>6288056000</v>
      </c>
      <c r="K75" s="14">
        <f>'Gross Heat GWh'!J75*1000000</f>
        <v>0</v>
      </c>
      <c r="L75" s="14">
        <f>'Gross Heat GWh'!K75*1000000</f>
        <v>4419167000</v>
      </c>
      <c r="M75" s="14">
        <f>'Gross Heat GWh'!L75*1000000</f>
        <v>0</v>
      </c>
      <c r="N75" s="14">
        <f>'Gross Heat GWh'!M75*1000000</f>
        <v>16623611000</v>
      </c>
      <c r="O75" s="14" t="e">
        <f>'Gross Heat GWh'!N75*1000000</f>
        <v>#VALUE!</v>
      </c>
      <c r="P75" s="14">
        <f>'Gross Heat GWh'!O75*1000000</f>
        <v>0</v>
      </c>
      <c r="Q75" s="14" t="e">
        <f>'Gross Heat GWh'!P75*1000000</f>
        <v>#VALUE!</v>
      </c>
      <c r="R75" s="14">
        <f>'Gross Heat GWh'!Q75*1000000</f>
        <v>0</v>
      </c>
      <c r="S75" s="14" t="e">
        <f>'Gross Heat GWh'!R75*1000000</f>
        <v>#VALUE!</v>
      </c>
      <c r="T75" s="14" t="e">
        <f>'Gross Heat GWh'!S75*1000000</f>
        <v>#VALUE!</v>
      </c>
      <c r="U75" s="14">
        <f>'Gross Heat GWh'!T75*1000000</f>
        <v>0</v>
      </c>
      <c r="V75" s="24">
        <v>190671364.285714</v>
      </c>
      <c r="W75" s="14">
        <f>'Gross Heat GWh'!U75*1000000</f>
        <v>14816667000</v>
      </c>
      <c r="X75" s="14" t="e">
        <f>'Gross Heat GWh'!V75*1000000</f>
        <v>#VALUE!</v>
      </c>
      <c r="Y75" s="14">
        <f>'Gross Heat GWh'!W75*1000000</f>
        <v>0</v>
      </c>
      <c r="Z75" s="14">
        <f>'Gross Heat GWh'!X75*1000000</f>
        <v>1593056000</v>
      </c>
      <c r="AA75" s="14">
        <f>'Gross Heat GWh'!Y75*1000000</f>
        <v>2389722000</v>
      </c>
      <c r="AB75" s="14">
        <f>'Gross Heat GWh'!Z75*1000000</f>
        <v>0</v>
      </c>
      <c r="AC75" s="14">
        <f>'Gross Heat GWh'!AA75*1000000</f>
        <v>3271944000</v>
      </c>
      <c r="AD75" s="14" t="e">
        <f>'Gross Heat GWh'!AB75*1000000</f>
        <v>#VALUE!</v>
      </c>
      <c r="AE75" s="14">
        <f>'Gross Heat GWh'!AC75*1000000</f>
        <v>16623611000</v>
      </c>
      <c r="AF75" s="14">
        <f>'Gross Heat GWh'!AD75*1000000</f>
        <v>18438611000</v>
      </c>
      <c r="AG75">
        <v>83.823999999999998</v>
      </c>
      <c r="AH75">
        <v>26.580446495689163</v>
      </c>
      <c r="AI75">
        <v>19.548359867462338</v>
      </c>
      <c r="AJ75">
        <v>8826939</v>
      </c>
      <c r="AK75">
        <v>40354.363835877943</v>
      </c>
      <c r="AL75">
        <v>309506914307.51154</v>
      </c>
      <c r="AM75">
        <v>57.0179793657014</v>
      </c>
      <c r="AN75" s="14">
        <v>5464.56</v>
      </c>
      <c r="AO75" s="23">
        <v>2.2999999999999998</v>
      </c>
      <c r="AP75" s="23">
        <v>37.51</v>
      </c>
      <c r="AQ75" s="26">
        <v>4664.1310166777075</v>
      </c>
      <c r="AR75">
        <v>3.2108417624999994</v>
      </c>
      <c r="AT75" s="31"/>
      <c r="AU75" s="28"/>
    </row>
    <row r="76" spans="1:47" x14ac:dyDescent="0.3">
      <c r="A76" s="5" t="s">
        <v>67</v>
      </c>
      <c r="B76" s="5" t="s">
        <v>76</v>
      </c>
      <c r="C76" s="14">
        <f>'Gross Heat GWh'!C76*1000000</f>
        <v>49208333000</v>
      </c>
      <c r="D76" s="14">
        <v>49462561485.714302</v>
      </c>
      <c r="E76" s="14">
        <f>'Gross Heat GWh'!D76*1000000</f>
        <v>3545000000</v>
      </c>
      <c r="F76" s="14">
        <f>'Gross Heat GWh'!E76*1000000</f>
        <v>853889000</v>
      </c>
      <c r="G76" s="14">
        <f>'Gross Heat GWh'!F76*1000000</f>
        <v>2871667000</v>
      </c>
      <c r="H76" s="14">
        <f>'Gross Heat GWh'!G76*1000000</f>
        <v>0</v>
      </c>
      <c r="I76" s="14">
        <f>'Gross Heat GWh'!H76*1000000</f>
        <v>2580556000</v>
      </c>
      <c r="J76" s="14">
        <f>'Gross Heat GWh'!I76*1000000</f>
        <v>8959444000</v>
      </c>
      <c r="K76" s="14">
        <f>'Gross Heat GWh'!J76*1000000</f>
        <v>0</v>
      </c>
      <c r="L76" s="14">
        <f>'Gross Heat GWh'!K76*1000000</f>
        <v>5880000000</v>
      </c>
      <c r="M76" s="14">
        <f>'Gross Heat GWh'!L76*1000000</f>
        <v>0</v>
      </c>
      <c r="N76" s="14">
        <f>'Gross Heat GWh'!M76*1000000</f>
        <v>19540556000</v>
      </c>
      <c r="O76" s="14" t="e">
        <f>'Gross Heat GWh'!N76*1000000</f>
        <v>#VALUE!</v>
      </c>
      <c r="P76" s="14">
        <f>'Gross Heat GWh'!O76*1000000</f>
        <v>0</v>
      </c>
      <c r="Q76" s="14" t="e">
        <f>'Gross Heat GWh'!P76*1000000</f>
        <v>#VALUE!</v>
      </c>
      <c r="R76" s="14">
        <f>'Gross Heat GWh'!Q76*1000000</f>
        <v>0</v>
      </c>
      <c r="S76" s="14" t="e">
        <f>'Gross Heat GWh'!R76*1000000</f>
        <v>#VALUE!</v>
      </c>
      <c r="T76" s="14" t="e">
        <f>'Gross Heat GWh'!S76*1000000</f>
        <v>#VALUE!</v>
      </c>
      <c r="U76" s="14">
        <f>'Gross Heat GWh'!T76*1000000</f>
        <v>0</v>
      </c>
      <c r="V76" s="24">
        <v>254228485.714286</v>
      </c>
      <c r="W76" s="14">
        <f>'Gross Heat GWh'!U76*1000000</f>
        <v>17682500000</v>
      </c>
      <c r="X76" s="14" t="e">
        <f>'Gross Heat GWh'!V76*1000000</f>
        <v>#VALUE!</v>
      </c>
      <c r="Y76" s="14">
        <f>'Gross Heat GWh'!W76*1000000</f>
        <v>0</v>
      </c>
      <c r="Z76" s="14">
        <f>'Gross Heat GWh'!X76*1000000</f>
        <v>1526389000</v>
      </c>
      <c r="AA76" s="14">
        <f>'Gross Heat GWh'!Y76*1000000</f>
        <v>2290000000</v>
      </c>
      <c r="AB76" s="14">
        <f>'Gross Heat GWh'!Z76*1000000</f>
        <v>0</v>
      </c>
      <c r="AC76" s="14">
        <f>'Gross Heat GWh'!AA76*1000000</f>
        <v>1651111000</v>
      </c>
      <c r="AD76" s="14" t="e">
        <f>'Gross Heat GWh'!AB76*1000000</f>
        <v>#VALUE!</v>
      </c>
      <c r="AE76" s="14">
        <f>'Gross Heat GWh'!AC76*1000000</f>
        <v>19540556000</v>
      </c>
      <c r="AF76" s="14">
        <f>'Gross Heat GWh'!AD76*1000000</f>
        <v>21100556000</v>
      </c>
      <c r="AG76">
        <v>83.914000000000001</v>
      </c>
      <c r="AH76">
        <v>25.963450406648576</v>
      </c>
      <c r="AI76">
        <v>19.09044336263614</v>
      </c>
      <c r="AJ76">
        <v>8840998</v>
      </c>
      <c r="AK76">
        <v>40977.067892662933</v>
      </c>
      <c r="AL76">
        <v>314783454064.38702</v>
      </c>
      <c r="AM76">
        <v>56.902087289827733</v>
      </c>
      <c r="AN76" s="15">
        <v>5699.17</v>
      </c>
      <c r="AO76" s="23">
        <v>2.41</v>
      </c>
      <c r="AP76" s="23">
        <v>34.950000000000003</v>
      </c>
      <c r="AQ76" s="26">
        <v>5136.6435604265853</v>
      </c>
      <c r="AR76">
        <v>2.6002567500000002</v>
      </c>
      <c r="AT76" s="31"/>
      <c r="AU76" s="28"/>
    </row>
    <row r="77" spans="1:47" x14ac:dyDescent="0.3">
      <c r="A77" s="5" t="s">
        <v>67</v>
      </c>
      <c r="B77" s="5" t="s">
        <v>77</v>
      </c>
      <c r="C77" s="14">
        <f>'Gross Heat GWh'!C77*1000000</f>
        <v>45174722000</v>
      </c>
      <c r="D77" s="14">
        <v>45500981890</v>
      </c>
      <c r="E77" s="14">
        <f>'Gross Heat GWh'!D77*1000000</f>
        <v>2717500000</v>
      </c>
      <c r="F77" s="14">
        <f>'Gross Heat GWh'!E77*1000000</f>
        <v>729444000</v>
      </c>
      <c r="G77" s="14">
        <f>'Gross Heat GWh'!F77*1000000</f>
        <v>2634444000</v>
      </c>
      <c r="H77" s="14">
        <f>'Gross Heat GWh'!G77*1000000</f>
        <v>0</v>
      </c>
      <c r="I77" s="14">
        <f>'Gross Heat GWh'!H77*1000000</f>
        <v>3201389000</v>
      </c>
      <c r="J77" s="14">
        <f>'Gross Heat GWh'!I77*1000000</f>
        <v>5282500000</v>
      </c>
      <c r="K77" s="14">
        <f>'Gross Heat GWh'!J77*1000000</f>
        <v>0</v>
      </c>
      <c r="L77" s="14">
        <f>'Gross Heat GWh'!K77*1000000</f>
        <v>3928333000</v>
      </c>
      <c r="M77" s="14">
        <f>'Gross Heat GWh'!L77*1000000</f>
        <v>0</v>
      </c>
      <c r="N77" s="14">
        <f>'Gross Heat GWh'!M77*1000000</f>
        <v>18615556000</v>
      </c>
      <c r="O77" s="14" t="e">
        <f>'Gross Heat GWh'!N77*1000000</f>
        <v>#VALUE!</v>
      </c>
      <c r="P77" s="14">
        <f>'Gross Heat GWh'!O77*1000000</f>
        <v>0</v>
      </c>
      <c r="Q77" s="14" t="e">
        <f>'Gross Heat GWh'!P77*1000000</f>
        <v>#VALUE!</v>
      </c>
      <c r="R77" s="14">
        <f>'Gross Heat GWh'!Q77*1000000</f>
        <v>0</v>
      </c>
      <c r="S77" s="14" t="e">
        <f>'Gross Heat GWh'!R77*1000000</f>
        <v>#VALUE!</v>
      </c>
      <c r="T77" s="14" t="e">
        <f>'Gross Heat GWh'!S77*1000000</f>
        <v>#VALUE!</v>
      </c>
      <c r="U77" s="14">
        <f>'Gross Heat GWh'!T77*1000000</f>
        <v>0</v>
      </c>
      <c r="V77" s="24">
        <v>326259890</v>
      </c>
      <c r="W77" s="14">
        <f>'Gross Heat GWh'!U77*1000000</f>
        <v>16498056000</v>
      </c>
      <c r="X77" s="14" t="e">
        <f>'Gross Heat GWh'!V77*1000000</f>
        <v>#VALUE!</v>
      </c>
      <c r="Y77" s="14">
        <f>'Gross Heat GWh'!W77*1000000</f>
        <v>0</v>
      </c>
      <c r="Z77" s="14">
        <f>'Gross Heat GWh'!X77*1000000</f>
        <v>1720833000</v>
      </c>
      <c r="AA77" s="14">
        <f>'Gross Heat GWh'!Y77*1000000</f>
        <v>2581111000</v>
      </c>
      <c r="AB77" s="14">
        <f>'Gross Heat GWh'!Z77*1000000</f>
        <v>0</v>
      </c>
      <c r="AC77" s="14">
        <f>'Gross Heat GWh'!AA77*1000000</f>
        <v>2096944000</v>
      </c>
      <c r="AD77" s="14" t="e">
        <f>'Gross Heat GWh'!AB77*1000000</f>
        <v>#VALUE!</v>
      </c>
      <c r="AE77" s="14">
        <f>'Gross Heat GWh'!AC77*1000000</f>
        <v>18615556000</v>
      </c>
      <c r="AF77" s="14">
        <f>'Gross Heat GWh'!AD77*1000000</f>
        <v>17146389000</v>
      </c>
      <c r="AG77">
        <v>83.941999999999993</v>
      </c>
      <c r="AH77">
        <v>25.960693860631217</v>
      </c>
      <c r="AI77">
        <v>19.293708195541477</v>
      </c>
      <c r="AJ77">
        <v>8846062</v>
      </c>
      <c r="AK77">
        <v>42208.785619218863</v>
      </c>
      <c r="AL77">
        <v>324431161307.23267</v>
      </c>
      <c r="AM77">
        <v>56.688392580538718</v>
      </c>
      <c r="AN77" s="14">
        <v>5213.0600000000004</v>
      </c>
      <c r="AO77" s="23">
        <v>2.34</v>
      </c>
      <c r="AP77" s="23">
        <v>33.200000000000003</v>
      </c>
      <c r="AQ77" s="26">
        <v>4603.5236451353403</v>
      </c>
      <c r="AR77">
        <v>3.8739734441666673</v>
      </c>
      <c r="AT77" s="31"/>
      <c r="AU77" s="28"/>
    </row>
    <row r="78" spans="1:47" x14ac:dyDescent="0.3">
      <c r="A78" s="5" t="s">
        <v>67</v>
      </c>
      <c r="B78" s="5" t="s">
        <v>78</v>
      </c>
      <c r="C78" s="14">
        <f>'Gross Heat GWh'!C78*1000000</f>
        <v>47372778000</v>
      </c>
      <c r="D78" s="14">
        <v>47779543577.142899</v>
      </c>
      <c r="E78" s="14">
        <f>'Gross Heat GWh'!D78*1000000</f>
        <v>2278056000</v>
      </c>
      <c r="F78" s="14">
        <f>'Gross Heat GWh'!E78*1000000</f>
        <v>762222000</v>
      </c>
      <c r="G78" s="14">
        <f>'Gross Heat GWh'!F78*1000000</f>
        <v>2570556000</v>
      </c>
      <c r="H78" s="14">
        <f>'Gross Heat GWh'!G78*1000000</f>
        <v>0</v>
      </c>
      <c r="I78" s="14">
        <f>'Gross Heat GWh'!H78*1000000</f>
        <v>2785556000</v>
      </c>
      <c r="J78" s="14">
        <f>'Gross Heat GWh'!I78*1000000</f>
        <v>7485000000</v>
      </c>
      <c r="K78" s="14">
        <f>'Gross Heat GWh'!J78*1000000</f>
        <v>0</v>
      </c>
      <c r="L78" s="14">
        <f>'Gross Heat GWh'!K78*1000000</f>
        <v>5680833000</v>
      </c>
      <c r="M78" s="14">
        <f>'Gross Heat GWh'!L78*1000000</f>
        <v>0</v>
      </c>
      <c r="N78" s="14">
        <f>'Gross Heat GWh'!M78*1000000</f>
        <v>18382500000</v>
      </c>
      <c r="O78" s="14" t="e">
        <f>'Gross Heat GWh'!N78*1000000</f>
        <v>#VALUE!</v>
      </c>
      <c r="P78" s="14">
        <f>'Gross Heat GWh'!O78*1000000</f>
        <v>0</v>
      </c>
      <c r="Q78" s="14" t="e">
        <f>'Gross Heat GWh'!P78*1000000</f>
        <v>#VALUE!</v>
      </c>
      <c r="R78" s="14">
        <f>'Gross Heat GWh'!Q78*1000000</f>
        <v>0</v>
      </c>
      <c r="S78" s="14" t="e">
        <f>'Gross Heat GWh'!R78*1000000</f>
        <v>#VALUE!</v>
      </c>
      <c r="T78" s="14" t="e">
        <f>'Gross Heat GWh'!S78*1000000</f>
        <v>#VALUE!</v>
      </c>
      <c r="U78" s="14">
        <f>'Gross Heat GWh'!T78*1000000</f>
        <v>0</v>
      </c>
      <c r="V78" s="24">
        <v>406765577.14285702</v>
      </c>
      <c r="W78" s="14">
        <f>'Gross Heat GWh'!U78*1000000</f>
        <v>16583332999.999998</v>
      </c>
      <c r="X78" s="14" t="e">
        <f>'Gross Heat GWh'!V78*1000000</f>
        <v>#VALUE!</v>
      </c>
      <c r="Y78" s="14">
        <f>'Gross Heat GWh'!W78*1000000</f>
        <v>168889000</v>
      </c>
      <c r="Z78" s="14">
        <f>'Gross Heat GWh'!X78*1000000</f>
        <v>1586389000</v>
      </c>
      <c r="AA78" s="14">
        <f>'Gross Heat GWh'!Y78*1000000</f>
        <v>2548333000</v>
      </c>
      <c r="AB78" s="14">
        <f>'Gross Heat GWh'!Z78*1000000</f>
        <v>0</v>
      </c>
      <c r="AC78" s="14">
        <f>'Gross Heat GWh'!AA78*1000000</f>
        <v>1562778000</v>
      </c>
      <c r="AD78" s="14" t="e">
        <f>'Gross Heat GWh'!AB78*1000000</f>
        <v>#VALUE!</v>
      </c>
      <c r="AE78" s="14">
        <f>'Gross Heat GWh'!AC78*1000000</f>
        <v>18382500000</v>
      </c>
      <c r="AF78" s="14">
        <f>'Gross Heat GWh'!AD78*1000000</f>
        <v>18429722000</v>
      </c>
      <c r="AG78">
        <v>83.97</v>
      </c>
      <c r="AH78">
        <v>26.039762345342215</v>
      </c>
      <c r="AI78">
        <v>19.605162650420585</v>
      </c>
      <c r="AJ78">
        <v>8850974</v>
      </c>
      <c r="AK78">
        <v>43976.435709215701</v>
      </c>
      <c r="AL78">
        <v>338205617434.59088</v>
      </c>
      <c r="AM78">
        <v>56.384788632554041</v>
      </c>
      <c r="AN78" s="15">
        <v>5493.29</v>
      </c>
      <c r="AO78" s="23">
        <v>2.06</v>
      </c>
      <c r="AP78" s="23">
        <v>27.22</v>
      </c>
      <c r="AQ78" s="26">
        <v>4818.9298180943315</v>
      </c>
      <c r="AR78">
        <v>2.9311351500000007</v>
      </c>
      <c r="AT78" s="31"/>
      <c r="AU78" s="28"/>
    </row>
    <row r="79" spans="1:47" x14ac:dyDescent="0.3">
      <c r="A79" s="5" t="s">
        <v>67</v>
      </c>
      <c r="B79" s="5" t="s">
        <v>79</v>
      </c>
      <c r="C79" s="14">
        <f>'Gross Heat GWh'!C79*1000000</f>
        <v>47757500000</v>
      </c>
      <c r="D79" s="14">
        <v>48253245547.142899</v>
      </c>
      <c r="E79" s="14">
        <f>'Gross Heat GWh'!D79*1000000</f>
        <v>1920556000</v>
      </c>
      <c r="F79" s="14">
        <f>'Gross Heat GWh'!E79*1000000</f>
        <v>797222000</v>
      </c>
      <c r="G79" s="14">
        <f>'Gross Heat GWh'!F79*1000000</f>
        <v>2475000000</v>
      </c>
      <c r="H79" s="14">
        <f>'Gross Heat GWh'!G79*1000000</f>
        <v>0</v>
      </c>
      <c r="I79" s="14">
        <f>'Gross Heat GWh'!H79*1000000</f>
        <v>2908889000</v>
      </c>
      <c r="J79" s="14">
        <f>'Gross Heat GWh'!I79*1000000</f>
        <v>4609722000</v>
      </c>
      <c r="K79" s="14">
        <f>'Gross Heat GWh'!J79*1000000</f>
        <v>0</v>
      </c>
      <c r="L79" s="14">
        <f>'Gross Heat GWh'!K79*1000000</f>
        <v>2939167000</v>
      </c>
      <c r="M79" s="14">
        <f>'Gross Heat GWh'!L79*1000000</f>
        <v>0</v>
      </c>
      <c r="N79" s="14">
        <f>'Gross Heat GWh'!M79*1000000</f>
        <v>21895000000</v>
      </c>
      <c r="O79" s="14" t="e">
        <f>'Gross Heat GWh'!N79*1000000</f>
        <v>#VALUE!</v>
      </c>
      <c r="P79" s="14">
        <f>'Gross Heat GWh'!O79*1000000</f>
        <v>0</v>
      </c>
      <c r="Q79" s="14" t="e">
        <f>'Gross Heat GWh'!P79*1000000</f>
        <v>#VALUE!</v>
      </c>
      <c r="R79" s="14">
        <f>'Gross Heat GWh'!Q79*1000000</f>
        <v>0</v>
      </c>
      <c r="S79" s="14" t="e">
        <f>'Gross Heat GWh'!R79*1000000</f>
        <v>#VALUE!</v>
      </c>
      <c r="T79" s="14" t="e">
        <f>'Gross Heat GWh'!S79*1000000</f>
        <v>#VALUE!</v>
      </c>
      <c r="U79" s="14">
        <f>'Gross Heat GWh'!T79*1000000</f>
        <v>0</v>
      </c>
      <c r="V79" s="24">
        <v>495745547.14285702</v>
      </c>
      <c r="W79" s="14">
        <f>'Gross Heat GWh'!U79*1000000</f>
        <v>19893333000</v>
      </c>
      <c r="X79" s="14" t="e">
        <f>'Gross Heat GWh'!V79*1000000</f>
        <v>#VALUE!</v>
      </c>
      <c r="Y79" s="14">
        <f>'Gross Heat GWh'!W79*1000000</f>
        <v>140833000</v>
      </c>
      <c r="Z79" s="14">
        <f>'Gross Heat GWh'!X79*1000000</f>
        <v>1706667000</v>
      </c>
      <c r="AA79" s="14">
        <f>'Gross Heat GWh'!Y79*1000000</f>
        <v>2700556000</v>
      </c>
      <c r="AB79" s="14">
        <f>'Gross Heat GWh'!Z79*1000000</f>
        <v>0</v>
      </c>
      <c r="AC79" s="14">
        <f>'Gross Heat GWh'!AA79*1000000</f>
        <v>1479722000</v>
      </c>
      <c r="AD79" s="14" t="e">
        <f>'Gross Heat GWh'!AB79*1000000</f>
        <v>#VALUE!</v>
      </c>
      <c r="AE79" s="14">
        <f>'Gross Heat GWh'!AC79*1000000</f>
        <v>21895000000</v>
      </c>
      <c r="AF79" s="14">
        <f>'Gross Heat GWh'!AD79*1000000</f>
        <v>15411944000</v>
      </c>
      <c r="AG79">
        <v>83.998000000000005</v>
      </c>
      <c r="AH79">
        <v>25.667215960856719</v>
      </c>
      <c r="AI79">
        <v>19.420086519349937</v>
      </c>
      <c r="AJ79">
        <v>8857874</v>
      </c>
      <c r="AK79">
        <v>45788.222793372246</v>
      </c>
      <c r="AL79">
        <v>352413884474.60321</v>
      </c>
      <c r="AM79">
        <v>55.981027732018042</v>
      </c>
      <c r="AN79" s="14">
        <v>5262.84</v>
      </c>
      <c r="AO79" s="23">
        <v>1.82</v>
      </c>
      <c r="AP79" s="23">
        <v>24.6</v>
      </c>
      <c r="AQ79" s="26">
        <v>4945.9133697819952</v>
      </c>
      <c r="AR79">
        <v>3.6424418333333333</v>
      </c>
      <c r="AT79" s="31"/>
      <c r="AU79" s="28"/>
    </row>
    <row r="80" spans="1:47" x14ac:dyDescent="0.3">
      <c r="A80" s="5" t="s">
        <v>67</v>
      </c>
      <c r="B80" s="5" t="s">
        <v>80</v>
      </c>
      <c r="C80" s="14">
        <f>'Gross Heat GWh'!C80*1000000</f>
        <v>45500556000</v>
      </c>
      <c r="D80" s="14">
        <v>46178498628.571404</v>
      </c>
      <c r="E80" s="14">
        <f>'Gross Heat GWh'!D80*1000000</f>
        <v>1487500000</v>
      </c>
      <c r="F80" s="14">
        <f>'Gross Heat GWh'!E80*1000000</f>
        <v>771944000</v>
      </c>
      <c r="G80" s="14">
        <f>'Gross Heat GWh'!F80*1000000</f>
        <v>2035278000</v>
      </c>
      <c r="H80" s="14">
        <f>'Gross Heat GWh'!G80*1000000</f>
        <v>0</v>
      </c>
      <c r="I80" s="14">
        <f>'Gross Heat GWh'!H80*1000000</f>
        <v>2166667000</v>
      </c>
      <c r="J80" s="14">
        <f>'Gross Heat GWh'!I80*1000000</f>
        <v>2750556000</v>
      </c>
      <c r="K80" s="14">
        <f>'Gross Heat GWh'!J80*1000000</f>
        <v>0</v>
      </c>
      <c r="L80" s="14">
        <f>'Gross Heat GWh'!K80*1000000</f>
        <v>1665833000</v>
      </c>
      <c r="M80" s="14">
        <f>'Gross Heat GWh'!L80*1000000</f>
        <v>0</v>
      </c>
      <c r="N80" s="14">
        <f>'Gross Heat GWh'!M80*1000000</f>
        <v>22231944000</v>
      </c>
      <c r="O80" s="14" t="e">
        <f>'Gross Heat GWh'!N80*1000000</f>
        <v>#VALUE!</v>
      </c>
      <c r="P80" s="14">
        <f>'Gross Heat GWh'!O80*1000000</f>
        <v>0</v>
      </c>
      <c r="Q80" s="14" t="e">
        <f>'Gross Heat GWh'!P80*1000000</f>
        <v>#VALUE!</v>
      </c>
      <c r="R80" s="14">
        <f>'Gross Heat GWh'!Q80*1000000</f>
        <v>0</v>
      </c>
      <c r="S80" s="14" t="e">
        <f>'Gross Heat GWh'!R80*1000000</f>
        <v>#VALUE!</v>
      </c>
      <c r="T80" s="14" t="e">
        <f>'Gross Heat GWh'!S80*1000000</f>
        <v>#VALUE!</v>
      </c>
      <c r="U80" s="14">
        <f>'Gross Heat GWh'!T80*1000000</f>
        <v>0</v>
      </c>
      <c r="V80" s="24">
        <v>677942628.57142901</v>
      </c>
      <c r="W80" s="14">
        <f>'Gross Heat GWh'!U80*1000000</f>
        <v>20091667000</v>
      </c>
      <c r="X80" s="14" t="e">
        <f>'Gross Heat GWh'!V80*1000000</f>
        <v>#VALUE!</v>
      </c>
      <c r="Y80" s="14">
        <f>'Gross Heat GWh'!W80*1000000</f>
        <v>141111000</v>
      </c>
      <c r="Z80" s="14">
        <f>'Gross Heat GWh'!X80*1000000</f>
        <v>1850833000</v>
      </c>
      <c r="AA80" s="14">
        <f>'Gross Heat GWh'!Y80*1000000</f>
        <v>2917778000</v>
      </c>
      <c r="AB80" s="14">
        <f>'Gross Heat GWh'!Z80*1000000</f>
        <v>0</v>
      </c>
      <c r="AC80" s="14">
        <f>'Gross Heat GWh'!AA80*1000000</f>
        <v>2021111000</v>
      </c>
      <c r="AD80" s="14" t="e">
        <f>'Gross Heat GWh'!AB80*1000000</f>
        <v>#VALUE!</v>
      </c>
      <c r="AE80" s="14">
        <f>'Gross Heat GWh'!AC80*1000000</f>
        <v>22231944000</v>
      </c>
      <c r="AF80" s="14">
        <f>'Gross Heat GWh'!AD80*1000000</f>
        <v>12129722000</v>
      </c>
      <c r="AG80">
        <v>84.025999999999996</v>
      </c>
      <c r="AH80">
        <v>25.999194616384159</v>
      </c>
      <c r="AI80">
        <v>19.858269089459853</v>
      </c>
      <c r="AJ80">
        <v>8872109</v>
      </c>
      <c r="AK80">
        <v>47831.860560081455</v>
      </c>
      <c r="AL80">
        <v>368734580231.65613</v>
      </c>
      <c r="AM80">
        <v>55.510420928164251</v>
      </c>
      <c r="AN80" s="15">
        <v>4925.62</v>
      </c>
      <c r="AO80" s="23">
        <v>3.33</v>
      </c>
      <c r="AP80" s="23">
        <v>31.03</v>
      </c>
      <c r="AQ80" s="26">
        <v>4653.6599289851802</v>
      </c>
      <c r="AR80">
        <v>4.5811687250000004</v>
      </c>
      <c r="AT80" s="31"/>
      <c r="AU80" s="28"/>
    </row>
    <row r="81" spans="1:47" x14ac:dyDescent="0.3">
      <c r="A81" s="5" t="s">
        <v>67</v>
      </c>
      <c r="B81" s="5" t="s">
        <v>81</v>
      </c>
      <c r="C81" s="14">
        <f>'Gross Heat GWh'!C81*1000000</f>
        <v>50589167000</v>
      </c>
      <c r="D81" s="14">
        <v>51987423671.428596</v>
      </c>
      <c r="E81" s="14">
        <f>'Gross Heat GWh'!D81*1000000</f>
        <v>1105556000</v>
      </c>
      <c r="F81" s="14">
        <f>'Gross Heat GWh'!E81*1000000</f>
        <v>820278000</v>
      </c>
      <c r="G81" s="14">
        <f>'Gross Heat GWh'!F81*1000000</f>
        <v>2352500000</v>
      </c>
      <c r="H81" s="14">
        <f>'Gross Heat GWh'!G81*1000000</f>
        <v>0</v>
      </c>
      <c r="I81" s="14">
        <f>'Gross Heat GWh'!H81*1000000</f>
        <v>2758611000</v>
      </c>
      <c r="J81" s="14">
        <f>'Gross Heat GWh'!I81*1000000</f>
        <v>3787222000</v>
      </c>
      <c r="K81" s="14">
        <f>'Gross Heat GWh'!J81*1000000</f>
        <v>0</v>
      </c>
      <c r="L81" s="14">
        <f>'Gross Heat GWh'!K81*1000000</f>
        <v>2534444000</v>
      </c>
      <c r="M81" s="14">
        <f>'Gross Heat GWh'!L81*1000000</f>
        <v>0</v>
      </c>
      <c r="N81" s="14">
        <f>'Gross Heat GWh'!M81*1000000</f>
        <v>25207778000</v>
      </c>
      <c r="O81" s="14" t="e">
        <f>'Gross Heat GWh'!N81*1000000</f>
        <v>#VALUE!</v>
      </c>
      <c r="P81" s="14">
        <f>'Gross Heat GWh'!O81*1000000</f>
        <v>0</v>
      </c>
      <c r="Q81" s="14" t="e">
        <f>'Gross Heat GWh'!P81*1000000</f>
        <v>#VALUE!</v>
      </c>
      <c r="R81" s="14">
        <f>'Gross Heat GWh'!Q81*1000000</f>
        <v>0</v>
      </c>
      <c r="S81" s="14" t="e">
        <f>'Gross Heat GWh'!R81*1000000</f>
        <v>#VALUE!</v>
      </c>
      <c r="T81" s="14" t="e">
        <f>'Gross Heat GWh'!S81*1000000</f>
        <v>#VALUE!</v>
      </c>
      <c r="U81" s="14">
        <f>'Gross Heat GWh'!T81*1000000</f>
        <v>0</v>
      </c>
      <c r="V81" s="24">
        <v>1398256671.42857</v>
      </c>
      <c r="W81" s="14">
        <f>'Gross Heat GWh'!U81*1000000</f>
        <v>22955833000</v>
      </c>
      <c r="X81" s="14" t="e">
        <f>'Gross Heat GWh'!V81*1000000</f>
        <v>#VALUE!</v>
      </c>
      <c r="Y81" s="14">
        <f>'Gross Heat GWh'!W81*1000000</f>
        <v>154167000</v>
      </c>
      <c r="Z81" s="14">
        <f>'Gross Heat GWh'!X81*1000000</f>
        <v>1930278000</v>
      </c>
      <c r="AA81" s="14">
        <f>'Gross Heat GWh'!Y81*1000000</f>
        <v>3049444000</v>
      </c>
      <c r="AB81" s="14">
        <f>'Gross Heat GWh'!Z81*1000000</f>
        <v>0</v>
      </c>
      <c r="AC81" s="14">
        <f>'Gross Heat GWh'!AA81*1000000</f>
        <v>1666944000</v>
      </c>
      <c r="AD81" s="14" t="e">
        <f>'Gross Heat GWh'!AB81*1000000</f>
        <v>#VALUE!</v>
      </c>
      <c r="AE81" s="14">
        <f>'Gross Heat GWh'!AC81*1000000</f>
        <v>25207778000</v>
      </c>
      <c r="AF81" s="14">
        <f>'Gross Heat GWh'!AD81*1000000</f>
        <v>13873611000</v>
      </c>
      <c r="AG81">
        <v>84.070999999999998</v>
      </c>
      <c r="AH81">
        <v>25.680184318182814</v>
      </c>
      <c r="AI81">
        <v>18.969186749116396</v>
      </c>
      <c r="AJ81">
        <v>8895960</v>
      </c>
      <c r="AK81">
        <v>48352.753395857384</v>
      </c>
      <c r="AL81">
        <v>373752198445.94965</v>
      </c>
      <c r="AM81">
        <v>55.011155416806936</v>
      </c>
      <c r="AN81" s="14">
        <v>5422.89</v>
      </c>
      <c r="AO81" s="23">
        <v>3.58</v>
      </c>
      <c r="AP81" s="23">
        <v>34.47</v>
      </c>
      <c r="AQ81" s="26">
        <v>5212.3535945904887</v>
      </c>
      <c r="AR81">
        <v>3.2068072000000001</v>
      </c>
      <c r="AT81" s="31"/>
      <c r="AU81" s="28"/>
    </row>
    <row r="82" spans="1:47" x14ac:dyDescent="0.3">
      <c r="A82" s="5" t="s">
        <v>67</v>
      </c>
      <c r="B82" s="5" t="s">
        <v>82</v>
      </c>
      <c r="C82" s="14">
        <f>'Gross Heat GWh'!C82*1000000</f>
        <v>50759722000</v>
      </c>
      <c r="D82" s="14">
        <v>53810463828.571404</v>
      </c>
      <c r="E82" s="14">
        <f>'Gross Heat GWh'!D82*1000000</f>
        <v>1115278000</v>
      </c>
      <c r="F82" s="14">
        <f>'Gross Heat GWh'!E82*1000000</f>
        <v>905278000</v>
      </c>
      <c r="G82" s="14">
        <f>'Gross Heat GWh'!F82*1000000</f>
        <v>3141667000</v>
      </c>
      <c r="H82" s="14">
        <f>'Gross Heat GWh'!G82*1000000</f>
        <v>0</v>
      </c>
      <c r="I82" s="14">
        <f>'Gross Heat GWh'!H82*1000000</f>
        <v>2576667000</v>
      </c>
      <c r="J82" s="14">
        <f>'Gross Heat GWh'!I82*1000000</f>
        <v>4525278000</v>
      </c>
      <c r="K82" s="14">
        <f>'Gross Heat GWh'!J82*1000000</f>
        <v>0</v>
      </c>
      <c r="L82" s="14">
        <f>'Gross Heat GWh'!K82*1000000</f>
        <v>2856389000</v>
      </c>
      <c r="M82" s="14">
        <f>'Gross Heat GWh'!L82*1000000</f>
        <v>0</v>
      </c>
      <c r="N82" s="14">
        <f>'Gross Heat GWh'!M82*1000000</f>
        <v>23918889000</v>
      </c>
      <c r="O82" s="14" t="e">
        <f>'Gross Heat GWh'!N82*1000000</f>
        <v>#VALUE!</v>
      </c>
      <c r="P82" s="14">
        <f>'Gross Heat GWh'!O82*1000000</f>
        <v>0</v>
      </c>
      <c r="Q82" s="14" t="e">
        <f>'Gross Heat GWh'!P82*1000000</f>
        <v>#VALUE!</v>
      </c>
      <c r="R82" s="14">
        <f>'Gross Heat GWh'!Q82*1000000</f>
        <v>0</v>
      </c>
      <c r="S82" s="14" t="e">
        <f>'Gross Heat GWh'!R82*1000000</f>
        <v>#VALUE!</v>
      </c>
      <c r="T82" s="14" t="e">
        <f>'Gross Heat GWh'!S82*1000000</f>
        <v>#VALUE!</v>
      </c>
      <c r="U82" s="14">
        <f>'Gross Heat GWh'!T82*1000000</f>
        <v>0</v>
      </c>
      <c r="V82" s="24">
        <v>3050741828.5714302</v>
      </c>
      <c r="W82" s="14">
        <f>'Gross Heat GWh'!U82*1000000</f>
        <v>21875000000</v>
      </c>
      <c r="X82" s="14" t="e">
        <f>'Gross Heat GWh'!V82*1000000</f>
        <v>#VALUE!</v>
      </c>
      <c r="Y82" s="14">
        <f>'Gross Heat GWh'!W82*1000000</f>
        <v>400556000</v>
      </c>
      <c r="Z82" s="14">
        <f>'Gross Heat GWh'!X82*1000000</f>
        <v>1767222000</v>
      </c>
      <c r="AA82" s="14">
        <f>'Gross Heat GWh'!Y82*1000000</f>
        <v>3050833000</v>
      </c>
      <c r="AB82" s="14">
        <f>'Gross Heat GWh'!Z82*1000000</f>
        <v>0</v>
      </c>
      <c r="AC82" s="14">
        <f>'Gross Heat GWh'!AA82*1000000</f>
        <v>1291944000</v>
      </c>
      <c r="AD82" s="14" t="e">
        <f>'Gross Heat GWh'!AB82*1000000</f>
        <v>#VALUE!</v>
      </c>
      <c r="AE82" s="14">
        <f>'Gross Heat GWh'!AC82*1000000</f>
        <v>23918889000</v>
      </c>
      <c r="AF82" s="14">
        <f>'Gross Heat GWh'!AD82*1000000</f>
        <v>15315000000</v>
      </c>
      <c r="AG82">
        <v>84.132999999999996</v>
      </c>
      <c r="AH82">
        <v>25.455810214251063</v>
      </c>
      <c r="AI82">
        <v>18.61229042640106</v>
      </c>
      <c r="AJ82">
        <v>8924958</v>
      </c>
      <c r="AK82">
        <v>49293.389339736794</v>
      </c>
      <c r="AL82">
        <v>382265044440.17859</v>
      </c>
      <c r="AM82">
        <v>54.521324391771707</v>
      </c>
      <c r="AN82" s="21">
        <v>5210.8999999999996</v>
      </c>
      <c r="AO82" s="23">
        <v>2.75</v>
      </c>
      <c r="AP82" s="23">
        <v>28.55</v>
      </c>
      <c r="AQ82" s="26">
        <v>5228.347072084558</v>
      </c>
      <c r="AR82">
        <v>3.8394869283333328</v>
      </c>
      <c r="AT82" s="31"/>
      <c r="AU82" s="28"/>
    </row>
    <row r="83" spans="1:47" x14ac:dyDescent="0.3">
      <c r="A83" s="5" t="s">
        <v>67</v>
      </c>
      <c r="B83" s="5" t="s">
        <v>83</v>
      </c>
      <c r="C83" s="14">
        <f>'Gross Heat GWh'!C83*1000000</f>
        <v>51582222000</v>
      </c>
      <c r="D83" s="14">
        <v>57090505857.142899</v>
      </c>
      <c r="E83" s="14">
        <f>'Gross Heat GWh'!D83*1000000</f>
        <v>1032222000</v>
      </c>
      <c r="F83" s="14">
        <f>'Gross Heat GWh'!E83*1000000</f>
        <v>918333000</v>
      </c>
      <c r="G83" s="14">
        <f>'Gross Heat GWh'!F83*1000000</f>
        <v>3015833000</v>
      </c>
      <c r="H83" s="14">
        <f>'Gross Heat GWh'!G83*1000000</f>
        <v>0</v>
      </c>
      <c r="I83" s="14">
        <f>'Gross Heat GWh'!H83*1000000</f>
        <v>2819167000</v>
      </c>
      <c r="J83" s="14">
        <f>'Gross Heat GWh'!I83*1000000</f>
        <v>4211111000</v>
      </c>
      <c r="K83" s="14">
        <f>'Gross Heat GWh'!J83*1000000</f>
        <v>0</v>
      </c>
      <c r="L83" s="14">
        <f>'Gross Heat GWh'!K83*1000000</f>
        <v>2493889000</v>
      </c>
      <c r="M83" s="14">
        <f>'Gross Heat GWh'!L83*1000000</f>
        <v>0</v>
      </c>
      <c r="N83" s="14">
        <f>'Gross Heat GWh'!M83*1000000</f>
        <v>25989444000</v>
      </c>
      <c r="O83" s="14" t="e">
        <f>'Gross Heat GWh'!N83*1000000</f>
        <v>#VALUE!</v>
      </c>
      <c r="P83" s="14">
        <f>'Gross Heat GWh'!O83*1000000</f>
        <v>0</v>
      </c>
      <c r="Q83" s="14" t="e">
        <f>'Gross Heat GWh'!P83*1000000</f>
        <v>#VALUE!</v>
      </c>
      <c r="R83" s="14">
        <f>'Gross Heat GWh'!Q83*1000000</f>
        <v>0</v>
      </c>
      <c r="S83" s="14" t="e">
        <f>'Gross Heat GWh'!R83*1000000</f>
        <v>#VALUE!</v>
      </c>
      <c r="T83" s="14" t="e">
        <f>'Gross Heat GWh'!S83*1000000</f>
        <v>#VALUE!</v>
      </c>
      <c r="U83" s="14">
        <f>'Gross Heat GWh'!T83*1000000</f>
        <v>0</v>
      </c>
      <c r="V83" s="24">
        <v>5508283857.1428604</v>
      </c>
      <c r="W83" s="14">
        <f>'Gross Heat GWh'!U83*1000000</f>
        <v>23477222000</v>
      </c>
      <c r="X83" s="14" t="e">
        <f>'Gross Heat GWh'!V83*1000000</f>
        <v>#VALUE!</v>
      </c>
      <c r="Y83" s="14">
        <f>'Gross Heat GWh'!W83*1000000</f>
        <v>344722000</v>
      </c>
      <c r="Z83" s="14">
        <f>'Gross Heat GWh'!X83*1000000</f>
        <v>2231111000</v>
      </c>
      <c r="AA83" s="14">
        <f>'Gross Heat GWh'!Y83*1000000</f>
        <v>3636111000</v>
      </c>
      <c r="AB83" s="14">
        <f>'Gross Heat GWh'!Z83*1000000</f>
        <v>0</v>
      </c>
      <c r="AC83" s="14">
        <f>'Gross Heat GWh'!AA83*1000000</f>
        <v>511111000</v>
      </c>
      <c r="AD83" s="14" t="e">
        <f>'Gross Heat GWh'!AB83*1000000</f>
        <v>#VALUE!</v>
      </c>
      <c r="AE83" s="14">
        <f>'Gross Heat GWh'!AC83*1000000</f>
        <v>25989444000</v>
      </c>
      <c r="AF83" s="14">
        <f>'Gross Heat GWh'!AD83*1000000</f>
        <v>15632778000</v>
      </c>
      <c r="AG83">
        <v>84.195999999999998</v>
      </c>
      <c r="AH83">
        <v>24.89480544142846</v>
      </c>
      <c r="AI83">
        <v>17.865139965122083</v>
      </c>
      <c r="AJ83">
        <v>8958229</v>
      </c>
      <c r="AK83">
        <v>50034.050478061152</v>
      </c>
      <c r="AL83">
        <v>389455236312.00702</v>
      </c>
      <c r="AM83">
        <v>54.050665867829338</v>
      </c>
      <c r="AN83" s="14">
        <v>5224.63</v>
      </c>
      <c r="AO83" s="23">
        <v>3.59</v>
      </c>
      <c r="AP83" s="23">
        <v>40.090000000000003</v>
      </c>
      <c r="AQ83" s="26">
        <v>5274.7900530587121</v>
      </c>
      <c r="AR83">
        <v>3.7756227</v>
      </c>
      <c r="AT83" s="31"/>
      <c r="AU83" s="28"/>
    </row>
    <row r="84" spans="1:47" x14ac:dyDescent="0.3">
      <c r="A84" s="5" t="s">
        <v>67</v>
      </c>
      <c r="B84" s="5" t="s">
        <v>84</v>
      </c>
      <c r="C84" s="14">
        <f>'Gross Heat GWh'!C84*1000000</f>
        <v>52025833000</v>
      </c>
      <c r="D84" s="14">
        <v>57957831000</v>
      </c>
      <c r="E84" s="14">
        <f>'Gross Heat GWh'!D84*1000000</f>
        <v>2780556000</v>
      </c>
      <c r="F84" s="14">
        <f>'Gross Heat GWh'!E84*1000000</f>
        <v>1668056000</v>
      </c>
      <c r="G84" s="14">
        <f>'Gross Heat GWh'!F84*1000000</f>
        <v>3096389000</v>
      </c>
      <c r="H84" s="14">
        <f>'Gross Heat GWh'!G84*1000000</f>
        <v>0</v>
      </c>
      <c r="I84" s="14">
        <f>'Gross Heat GWh'!H84*1000000</f>
        <v>2235000000</v>
      </c>
      <c r="J84" s="14">
        <f>'Gross Heat GWh'!I84*1000000</f>
        <v>3543333000</v>
      </c>
      <c r="K84" s="14">
        <f>'Gross Heat GWh'!J84*1000000</f>
        <v>0</v>
      </c>
      <c r="L84" s="14">
        <f>'Gross Heat GWh'!K84*1000000</f>
        <v>2370000000</v>
      </c>
      <c r="M84" s="14">
        <f>'Gross Heat GWh'!L84*1000000</f>
        <v>0</v>
      </c>
      <c r="N84" s="14">
        <f>'Gross Heat GWh'!M84*1000000</f>
        <v>25797222000</v>
      </c>
      <c r="O84" s="14" t="e">
        <f>'Gross Heat GWh'!N84*1000000</f>
        <v>#VALUE!</v>
      </c>
      <c r="P84" s="14">
        <f>'Gross Heat GWh'!O84*1000000</f>
        <v>0</v>
      </c>
      <c r="Q84" s="14" t="e">
        <f>'Gross Heat GWh'!P84*1000000</f>
        <v>#VALUE!</v>
      </c>
      <c r="R84" s="14">
        <f>'Gross Heat GWh'!Q84*1000000</f>
        <v>0</v>
      </c>
      <c r="S84" s="14" t="e">
        <f>'Gross Heat GWh'!R84*1000000</f>
        <v>#VALUE!</v>
      </c>
      <c r="T84" s="14" t="e">
        <f>'Gross Heat GWh'!S84*1000000</f>
        <v>#VALUE!</v>
      </c>
      <c r="U84" s="14">
        <f>'Gross Heat GWh'!T84*1000000</f>
        <v>0</v>
      </c>
      <c r="V84" s="24">
        <v>5931998000</v>
      </c>
      <c r="W84" s="14">
        <f>'Gross Heat GWh'!U84*1000000</f>
        <v>23369722000</v>
      </c>
      <c r="X84" s="14" t="e">
        <f>'Gross Heat GWh'!V84*1000000</f>
        <v>#VALUE!</v>
      </c>
      <c r="Y84" s="14">
        <f>'Gross Heat GWh'!W84*1000000</f>
        <v>163056000</v>
      </c>
      <c r="Z84" s="14">
        <f>'Gross Heat GWh'!X84*1000000</f>
        <v>2008611000</v>
      </c>
      <c r="AA84" s="14">
        <f>'Gross Heat GWh'!Y84*1000000</f>
        <v>3176389000</v>
      </c>
      <c r="AB84" s="14">
        <f>'Gross Heat GWh'!Z84*1000000</f>
        <v>0</v>
      </c>
      <c r="AC84" s="14">
        <f>'Gross Heat GWh'!AA84*1000000</f>
        <v>356944000</v>
      </c>
      <c r="AD84" s="14" t="e">
        <f>'Gross Heat GWh'!AB84*1000000</f>
        <v>#VALUE!</v>
      </c>
      <c r="AE84" s="14">
        <f>'Gross Heat GWh'!AC84*1000000</f>
        <v>25797222000</v>
      </c>
      <c r="AF84" s="14">
        <f>'Gross Heat GWh'!AD84*1000000</f>
        <v>16499722000.000002</v>
      </c>
      <c r="AG84">
        <v>84.257999999999996</v>
      </c>
      <c r="AH84">
        <v>24.74661172916197</v>
      </c>
      <c r="AI84">
        <v>17.159277126425028</v>
      </c>
      <c r="AJ84">
        <v>8993531</v>
      </c>
      <c r="AK84">
        <v>51920.633406624445</v>
      </c>
      <c r="AL84">
        <v>405732636290.60767</v>
      </c>
      <c r="AM84">
        <v>53.623371104041631</v>
      </c>
      <c r="AN84" s="15">
        <v>5281.26</v>
      </c>
      <c r="AO84" s="23">
        <v>3.95</v>
      </c>
      <c r="AP84" s="23">
        <v>66.569999999999993</v>
      </c>
      <c r="AQ84" s="26">
        <v>5290.2222256567748</v>
      </c>
      <c r="AR84">
        <v>3.6305003333333334</v>
      </c>
      <c r="AT84" s="31"/>
      <c r="AU84" s="28"/>
    </row>
    <row r="85" spans="1:47" x14ac:dyDescent="0.3">
      <c r="A85" s="5" t="s">
        <v>67</v>
      </c>
      <c r="B85" s="5" t="s">
        <v>85</v>
      </c>
      <c r="C85" s="14">
        <f>'Gross Heat GWh'!C85*1000000</f>
        <v>53195000000</v>
      </c>
      <c r="D85" s="14">
        <v>60009250000</v>
      </c>
      <c r="E85" s="14">
        <f>'Gross Heat GWh'!D85*1000000</f>
        <v>1986667000</v>
      </c>
      <c r="F85" s="14">
        <f>'Gross Heat GWh'!E85*1000000</f>
        <v>1657778000</v>
      </c>
      <c r="G85" s="14">
        <f>'Gross Heat GWh'!F85*1000000</f>
        <v>2377222000</v>
      </c>
      <c r="H85" s="14">
        <f>'Gross Heat GWh'!G85*1000000</f>
        <v>0</v>
      </c>
      <c r="I85" s="14">
        <f>'Gross Heat GWh'!H85*1000000</f>
        <v>1830833000</v>
      </c>
      <c r="J85" s="14">
        <f>'Gross Heat GWh'!I85*1000000</f>
        <v>2905000000</v>
      </c>
      <c r="K85" s="14">
        <f>'Gross Heat GWh'!J85*1000000</f>
        <v>0</v>
      </c>
      <c r="L85" s="14">
        <f>'Gross Heat GWh'!K85*1000000</f>
        <v>1981944000</v>
      </c>
      <c r="M85" s="14">
        <f>'Gross Heat GWh'!L85*1000000</f>
        <v>0</v>
      </c>
      <c r="N85" s="14">
        <f>'Gross Heat GWh'!M85*1000000</f>
        <v>29130278000</v>
      </c>
      <c r="O85" s="14" t="e">
        <f>'Gross Heat GWh'!N85*1000000</f>
        <v>#VALUE!</v>
      </c>
      <c r="P85" s="14">
        <f>'Gross Heat GWh'!O85*1000000</f>
        <v>0</v>
      </c>
      <c r="Q85" s="14" t="e">
        <f>'Gross Heat GWh'!P85*1000000</f>
        <v>#VALUE!</v>
      </c>
      <c r="R85" s="14">
        <f>'Gross Heat GWh'!Q85*1000000</f>
        <v>0</v>
      </c>
      <c r="S85" s="14" t="e">
        <f>'Gross Heat GWh'!R85*1000000</f>
        <v>#VALUE!</v>
      </c>
      <c r="T85" s="14" t="e">
        <f>'Gross Heat GWh'!S85*1000000</f>
        <v>#VALUE!</v>
      </c>
      <c r="U85" s="14">
        <f>'Gross Heat GWh'!T85*1000000</f>
        <v>0</v>
      </c>
      <c r="V85" s="24">
        <v>6814250000</v>
      </c>
      <c r="W85" s="14">
        <f>'Gross Heat GWh'!U85*1000000</f>
        <v>25745833000</v>
      </c>
      <c r="X85" s="14" t="e">
        <f>'Gross Heat GWh'!V85*1000000</f>
        <v>#VALUE!</v>
      </c>
      <c r="Y85" s="14">
        <f>'Gross Heat GWh'!W85*1000000</f>
        <v>317778000</v>
      </c>
      <c r="Z85" s="14">
        <f>'Gross Heat GWh'!X85*1000000</f>
        <v>2382500000</v>
      </c>
      <c r="AA85" s="14">
        <f>'Gross Heat GWh'!Y85*1000000</f>
        <v>3891667000</v>
      </c>
      <c r="AB85" s="14">
        <f>'Gross Heat GWh'!Z85*1000000</f>
        <v>0</v>
      </c>
      <c r="AC85" s="14">
        <f>'Gross Heat GWh'!AA85*1000000</f>
        <v>322778000</v>
      </c>
      <c r="AD85" s="14" t="e">
        <f>'Gross Heat GWh'!AB85*1000000</f>
        <v>#VALUE!</v>
      </c>
      <c r="AE85" s="14">
        <f>'Gross Heat GWh'!AC85*1000000</f>
        <v>29130278000</v>
      </c>
      <c r="AF85" s="14">
        <f>'Gross Heat GWh'!AD85*1000000</f>
        <v>14649167000</v>
      </c>
      <c r="AG85">
        <v>84.319000000000003</v>
      </c>
      <c r="AH85">
        <v>24.582109300508584</v>
      </c>
      <c r="AI85">
        <v>16.932050762160074</v>
      </c>
      <c r="AJ85">
        <v>9029572</v>
      </c>
      <c r="AK85">
        <v>53157.841872083576</v>
      </c>
      <c r="AL85">
        <v>417065466380.56494</v>
      </c>
      <c r="AM85">
        <v>53.110702419738551</v>
      </c>
      <c r="AN85" s="14">
        <v>5085.0600000000004</v>
      </c>
      <c r="AO85" s="23">
        <v>5.87</v>
      </c>
      <c r="AP85" s="23">
        <v>56.12</v>
      </c>
      <c r="AQ85" s="26">
        <v>5376.0085134095298</v>
      </c>
      <c r="AR85">
        <v>4.0455739458333335</v>
      </c>
      <c r="AT85" s="31"/>
      <c r="AU85" s="28"/>
    </row>
    <row r="86" spans="1:47" x14ac:dyDescent="0.3">
      <c r="A86" s="5" t="s">
        <v>67</v>
      </c>
      <c r="B86" s="5" t="s">
        <v>86</v>
      </c>
      <c r="C86" s="14">
        <f>'Gross Heat GWh'!C86*1000000</f>
        <v>53384722000</v>
      </c>
      <c r="D86" s="14">
        <v>61437256000</v>
      </c>
      <c r="E86" s="14">
        <f>'Gross Heat GWh'!D86*1000000</f>
        <v>2566111000</v>
      </c>
      <c r="F86" s="14">
        <f>'Gross Heat GWh'!E86*1000000</f>
        <v>1429444000</v>
      </c>
      <c r="G86" s="14">
        <f>'Gross Heat GWh'!F86*1000000</f>
        <v>1829444000</v>
      </c>
      <c r="H86" s="14">
        <f>'Gross Heat GWh'!G86*1000000</f>
        <v>0</v>
      </c>
      <c r="I86" s="14">
        <f>'Gross Heat GWh'!H86*1000000</f>
        <v>1769444000</v>
      </c>
      <c r="J86" s="14">
        <f>'Gross Heat GWh'!I86*1000000</f>
        <v>3102222000</v>
      </c>
      <c r="K86" s="14">
        <f>'Gross Heat GWh'!J86*1000000</f>
        <v>0</v>
      </c>
      <c r="L86" s="14">
        <f>'Gross Heat GWh'!K86*1000000</f>
        <v>2134722000.0000002</v>
      </c>
      <c r="M86" s="14">
        <f>'Gross Heat GWh'!L86*1000000</f>
        <v>13889000</v>
      </c>
      <c r="N86" s="14">
        <f>'Gross Heat GWh'!M86*1000000</f>
        <v>29565278000</v>
      </c>
      <c r="O86" s="14" t="e">
        <f>'Gross Heat GWh'!N86*1000000</f>
        <v>#VALUE!</v>
      </c>
      <c r="P86" s="14">
        <f>'Gross Heat GWh'!O86*1000000</f>
        <v>0</v>
      </c>
      <c r="Q86" s="14" t="e">
        <f>'Gross Heat GWh'!P86*1000000</f>
        <v>#VALUE!</v>
      </c>
      <c r="R86" s="14">
        <f>'Gross Heat GWh'!Q86*1000000</f>
        <v>0</v>
      </c>
      <c r="S86" s="14" t="e">
        <f>'Gross Heat GWh'!R86*1000000</f>
        <v>#VALUE!</v>
      </c>
      <c r="T86" s="14" t="e">
        <f>'Gross Heat GWh'!S86*1000000</f>
        <v>#VALUE!</v>
      </c>
      <c r="U86" s="14">
        <f>'Gross Heat GWh'!T86*1000000</f>
        <v>0</v>
      </c>
      <c r="V86" s="24">
        <v>8052534000</v>
      </c>
      <c r="W86" s="14">
        <f>'Gross Heat GWh'!U86*1000000</f>
        <v>25849722000</v>
      </c>
      <c r="X86" s="14" t="e">
        <f>'Gross Heat GWh'!V86*1000000</f>
        <v>#VALUE!</v>
      </c>
      <c r="Y86" s="14">
        <f>'Gross Heat GWh'!W86*1000000</f>
        <v>430000000</v>
      </c>
      <c r="Z86" s="14">
        <f>'Gross Heat GWh'!X86*1000000</f>
        <v>2401667000</v>
      </c>
      <c r="AA86" s="14">
        <f>'Gross Heat GWh'!Y86*1000000</f>
        <v>4032500000</v>
      </c>
      <c r="AB86" s="14">
        <f>'Gross Heat GWh'!Z86*1000000</f>
        <v>0</v>
      </c>
      <c r="AC86" s="14">
        <f>'Gross Heat GWh'!AA86*1000000</f>
        <v>261666999.99999997</v>
      </c>
      <c r="AD86" s="14" t="e">
        <f>'Gross Heat GWh'!AB86*1000000</f>
        <v>#VALUE!</v>
      </c>
      <c r="AE86" s="14">
        <f>'Gross Heat GWh'!AC86*1000000</f>
        <v>29565278000</v>
      </c>
      <c r="AF86" s="14">
        <f>'Gross Heat GWh'!AD86*1000000</f>
        <v>14729167000</v>
      </c>
      <c r="AG86">
        <v>84.43</v>
      </c>
      <c r="AH86">
        <v>24.842775365242947</v>
      </c>
      <c r="AI86">
        <v>16.839892298799619</v>
      </c>
      <c r="AJ86">
        <v>9080505</v>
      </c>
      <c r="AK86">
        <v>55331.39472772288</v>
      </c>
      <c r="AL86">
        <v>436567442203.26624</v>
      </c>
      <c r="AM86">
        <v>52.566041628723291</v>
      </c>
      <c r="AN86" s="15">
        <v>4985.68</v>
      </c>
      <c r="AO86" s="23">
        <v>7.96</v>
      </c>
      <c r="AP86" s="23">
        <v>60.24</v>
      </c>
      <c r="AQ86" s="26">
        <v>5353.4405759004076</v>
      </c>
      <c r="AR86">
        <v>4.4417092566666669</v>
      </c>
      <c r="AT86" s="31"/>
      <c r="AU86" s="28"/>
    </row>
    <row r="87" spans="1:47" x14ac:dyDescent="0.3">
      <c r="A87" s="5" t="s">
        <v>67</v>
      </c>
      <c r="B87" s="5" t="s">
        <v>87</v>
      </c>
      <c r="C87" s="14">
        <f>'Gross Heat GWh'!C87*1000000</f>
        <v>52407222000</v>
      </c>
      <c r="D87" s="14">
        <v>61550185000</v>
      </c>
      <c r="E87" s="14">
        <f>'Gross Heat GWh'!D87*1000000</f>
        <v>1890833000</v>
      </c>
      <c r="F87" s="14">
        <f>'Gross Heat GWh'!E87*1000000</f>
        <v>1424722000</v>
      </c>
      <c r="G87" s="14">
        <f>'Gross Heat GWh'!F87*1000000</f>
        <v>2092222000.0000002</v>
      </c>
      <c r="H87" s="14">
        <f>'Gross Heat GWh'!G87*1000000</f>
        <v>0</v>
      </c>
      <c r="I87" s="14">
        <f>'Gross Heat GWh'!H87*1000000</f>
        <v>2276944000</v>
      </c>
      <c r="J87" s="14">
        <f>'Gross Heat GWh'!I87*1000000</f>
        <v>1982500000</v>
      </c>
      <c r="K87" s="14">
        <f>'Gross Heat GWh'!J87*1000000</f>
        <v>0</v>
      </c>
      <c r="L87" s="14">
        <f>'Gross Heat GWh'!K87*1000000</f>
        <v>1273333000</v>
      </c>
      <c r="M87" s="14">
        <f>'Gross Heat GWh'!L87*1000000</f>
        <v>0</v>
      </c>
      <c r="N87" s="14">
        <f>'Gross Heat GWh'!M87*1000000</f>
        <v>30455278000</v>
      </c>
      <c r="O87" s="14" t="e">
        <f>'Gross Heat GWh'!N87*1000000</f>
        <v>#VALUE!</v>
      </c>
      <c r="P87" s="14">
        <f>'Gross Heat GWh'!O87*1000000</f>
        <v>0</v>
      </c>
      <c r="Q87" s="14" t="e">
        <f>'Gross Heat GWh'!P87*1000000</f>
        <v>#VALUE!</v>
      </c>
      <c r="R87" s="14">
        <f>'Gross Heat GWh'!Q87*1000000</f>
        <v>0</v>
      </c>
      <c r="S87" s="14" t="e">
        <f>'Gross Heat GWh'!R87*1000000</f>
        <v>#VALUE!</v>
      </c>
      <c r="T87" s="14" t="e">
        <f>'Gross Heat GWh'!S87*1000000</f>
        <v>#VALUE!</v>
      </c>
      <c r="U87" s="14">
        <f>'Gross Heat GWh'!T87*1000000</f>
        <v>0</v>
      </c>
      <c r="V87" s="24">
        <v>9142963000</v>
      </c>
      <c r="W87" s="14">
        <f>'Gross Heat GWh'!U87*1000000</f>
        <v>24463889000</v>
      </c>
      <c r="X87" s="14" t="e">
        <f>'Gross Heat GWh'!V87*1000000</f>
        <v>#VALUE!</v>
      </c>
      <c r="Y87" s="14">
        <f>'Gross Heat GWh'!W87*1000000</f>
        <v>228056000</v>
      </c>
      <c r="Z87" s="14">
        <f>'Gross Heat GWh'!X87*1000000</f>
        <v>4316389000</v>
      </c>
      <c r="AA87" s="14">
        <f>'Gross Heat GWh'!Y87*1000000</f>
        <v>3107222000</v>
      </c>
      <c r="AB87" s="14">
        <f>'Gross Heat GWh'!Z87*1000000</f>
        <v>0</v>
      </c>
      <c r="AC87" s="14">
        <f>'Gross Heat GWh'!AA87*1000000</f>
        <v>244722000</v>
      </c>
      <c r="AD87" s="14" t="e">
        <f>'Gross Heat GWh'!AB87*1000000</f>
        <v>#VALUE!</v>
      </c>
      <c r="AE87" s="14">
        <f>'Gross Heat GWh'!AC87*1000000</f>
        <v>30455278000</v>
      </c>
      <c r="AF87" s="14">
        <f>'Gross Heat GWh'!AD87*1000000</f>
        <v>12774444000</v>
      </c>
      <c r="AG87">
        <v>84.587999999999994</v>
      </c>
      <c r="AH87">
        <v>25.024734681480403</v>
      </c>
      <c r="AI87">
        <v>16.864056016769766</v>
      </c>
      <c r="AJ87">
        <v>9148092</v>
      </c>
      <c r="AK87">
        <v>56693.806136348809</v>
      </c>
      <c r="AL87">
        <v>450646355053.72614</v>
      </c>
      <c r="AM87">
        <v>52.280235429401642</v>
      </c>
      <c r="AN87" s="20">
        <v>5069.6000000000004</v>
      </c>
      <c r="AO87" s="23">
        <v>8.2200000000000006</v>
      </c>
      <c r="AP87" s="23">
        <v>85.27</v>
      </c>
      <c r="AQ87" s="26">
        <v>5203.7869724333877</v>
      </c>
      <c r="AR87">
        <v>4.1230398475000003</v>
      </c>
      <c r="AT87" s="31"/>
      <c r="AU87" s="28"/>
    </row>
    <row r="88" spans="1:47" x14ac:dyDescent="0.3">
      <c r="A88" s="5" t="s">
        <v>67</v>
      </c>
      <c r="B88" s="5" t="s">
        <v>88</v>
      </c>
      <c r="C88" s="14">
        <f>'Gross Heat GWh'!C88*1000000</f>
        <v>52725000000</v>
      </c>
      <c r="D88" s="14">
        <v>62523353000</v>
      </c>
      <c r="E88" s="14">
        <f>'Gross Heat GWh'!D88*1000000</f>
        <v>1535000000</v>
      </c>
      <c r="F88" s="14">
        <f>'Gross Heat GWh'!E88*1000000</f>
        <v>1538611000</v>
      </c>
      <c r="G88" s="14">
        <f>'Gross Heat GWh'!F88*1000000</f>
        <v>2711667000</v>
      </c>
      <c r="H88" s="14">
        <f>'Gross Heat GWh'!G88*1000000</f>
        <v>0</v>
      </c>
      <c r="I88" s="14">
        <f>'Gross Heat GWh'!H88*1000000</f>
        <v>1736111000</v>
      </c>
      <c r="J88" s="14">
        <f>'Gross Heat GWh'!I88*1000000</f>
        <v>1128611000</v>
      </c>
      <c r="K88" s="14">
        <f>'Gross Heat GWh'!J88*1000000</f>
        <v>0</v>
      </c>
      <c r="L88" s="14">
        <f>'Gross Heat GWh'!K88*1000000</f>
        <v>589444000</v>
      </c>
      <c r="M88" s="14">
        <f>'Gross Heat GWh'!L88*1000000</f>
        <v>0</v>
      </c>
      <c r="N88" s="14">
        <f>'Gross Heat GWh'!M88*1000000</f>
        <v>31492222000</v>
      </c>
      <c r="O88" s="14" t="e">
        <f>'Gross Heat GWh'!N88*1000000</f>
        <v>#VALUE!</v>
      </c>
      <c r="P88" s="14">
        <f>'Gross Heat GWh'!O88*1000000</f>
        <v>0</v>
      </c>
      <c r="Q88" s="14" t="e">
        <f>'Gross Heat GWh'!P88*1000000</f>
        <v>#VALUE!</v>
      </c>
      <c r="R88" s="14">
        <f>'Gross Heat GWh'!Q88*1000000</f>
        <v>0</v>
      </c>
      <c r="S88" s="14" t="e">
        <f>'Gross Heat GWh'!R88*1000000</f>
        <v>#VALUE!</v>
      </c>
      <c r="T88" s="14" t="e">
        <f>'Gross Heat GWh'!S88*1000000</f>
        <v>#VALUE!</v>
      </c>
      <c r="U88" s="14">
        <f>'Gross Heat GWh'!T88*1000000</f>
        <v>0</v>
      </c>
      <c r="V88" s="24">
        <v>9798353000</v>
      </c>
      <c r="W88" s="14">
        <f>'Gross Heat GWh'!U88*1000000</f>
        <v>25341389000</v>
      </c>
      <c r="X88" s="14" t="e">
        <f>'Gross Heat GWh'!V88*1000000</f>
        <v>#VALUE!</v>
      </c>
      <c r="Y88" s="14">
        <f>'Gross Heat GWh'!W88*1000000</f>
        <v>64167000</v>
      </c>
      <c r="Z88" s="14">
        <f>'Gross Heat GWh'!X88*1000000</f>
        <v>4940833000</v>
      </c>
      <c r="AA88" s="14">
        <f>'Gross Heat GWh'!Y88*1000000</f>
        <v>3358056000</v>
      </c>
      <c r="AB88" s="14">
        <f>'Gross Heat GWh'!Z88*1000000</f>
        <v>0</v>
      </c>
      <c r="AC88" s="14">
        <f>'Gross Heat GWh'!AA88*1000000</f>
        <v>145000000</v>
      </c>
      <c r="AD88" s="14" t="e">
        <f>'Gross Heat GWh'!AB88*1000000</f>
        <v>#VALUE!</v>
      </c>
      <c r="AE88" s="14">
        <f>'Gross Heat GWh'!AC88*1000000</f>
        <v>31492222000</v>
      </c>
      <c r="AF88" s="14">
        <f>'Gross Heat GWh'!AD88*1000000</f>
        <v>12008056000</v>
      </c>
      <c r="AG88">
        <v>84.745999999999995</v>
      </c>
      <c r="AH88">
        <v>24.145660426977418</v>
      </c>
      <c r="AI88">
        <v>15.556759080264715</v>
      </c>
      <c r="AJ88">
        <v>9219637</v>
      </c>
      <c r="AK88">
        <v>55734.566055375777</v>
      </c>
      <c r="AL88">
        <v>446486334527.75098</v>
      </c>
      <c r="AM88">
        <v>52.373769392887269</v>
      </c>
      <c r="AN88" s="15">
        <v>5074.88</v>
      </c>
      <c r="AO88" s="23">
        <v>13.32</v>
      </c>
      <c r="AP88" s="23">
        <v>146.71</v>
      </c>
      <c r="AQ88" s="26">
        <v>5124.6293915910001</v>
      </c>
      <c r="AR88">
        <v>4.2605947833333335</v>
      </c>
      <c r="AT88" s="31"/>
      <c r="AU88" s="28"/>
    </row>
    <row r="89" spans="1:47" x14ac:dyDescent="0.3">
      <c r="A89" s="5" t="s">
        <v>67</v>
      </c>
      <c r="B89" s="5" t="s">
        <v>89</v>
      </c>
      <c r="C89" s="14">
        <f>'Gross Heat GWh'!C89*1000000</f>
        <v>55753056000</v>
      </c>
      <c r="D89" s="14">
        <v>66421643000</v>
      </c>
      <c r="E89" s="14">
        <f>'Gross Heat GWh'!D89*1000000</f>
        <v>1525000000</v>
      </c>
      <c r="F89" s="14">
        <f>'Gross Heat GWh'!E89*1000000</f>
        <v>954722000</v>
      </c>
      <c r="G89" s="14">
        <f>'Gross Heat GWh'!F89*1000000</f>
        <v>2492500000</v>
      </c>
      <c r="H89" s="14">
        <f>'Gross Heat GWh'!G89*1000000</f>
        <v>0</v>
      </c>
      <c r="I89" s="14">
        <f>'Gross Heat GWh'!H89*1000000</f>
        <v>4550000000</v>
      </c>
      <c r="J89" s="14">
        <f>'Gross Heat GWh'!I89*1000000</f>
        <v>1699444000</v>
      </c>
      <c r="K89" s="14">
        <f>'Gross Heat GWh'!J89*1000000</f>
        <v>0</v>
      </c>
      <c r="L89" s="14">
        <f>'Gross Heat GWh'!K89*1000000</f>
        <v>880833000</v>
      </c>
      <c r="M89" s="14">
        <f>'Gross Heat GWh'!L89*1000000</f>
        <v>0</v>
      </c>
      <c r="N89" s="14">
        <f>'Gross Heat GWh'!M89*1000000</f>
        <v>31501389000</v>
      </c>
      <c r="O89" s="14" t="e">
        <f>'Gross Heat GWh'!N89*1000000</f>
        <v>#VALUE!</v>
      </c>
      <c r="P89" s="14">
        <f>'Gross Heat GWh'!O89*1000000</f>
        <v>0</v>
      </c>
      <c r="Q89" s="14" t="e">
        <f>'Gross Heat GWh'!P89*1000000</f>
        <v>#VALUE!</v>
      </c>
      <c r="R89" s="14">
        <f>'Gross Heat GWh'!Q89*1000000</f>
        <v>0</v>
      </c>
      <c r="S89" s="14" t="e">
        <f>'Gross Heat GWh'!R89*1000000</f>
        <v>#VALUE!</v>
      </c>
      <c r="T89" s="14" t="e">
        <f>'Gross Heat GWh'!S89*1000000</f>
        <v>#VALUE!</v>
      </c>
      <c r="U89" s="14">
        <f>'Gross Heat GWh'!T89*1000000</f>
        <v>0</v>
      </c>
      <c r="V89" s="24">
        <v>10668587000</v>
      </c>
      <c r="W89" s="14">
        <f>'Gross Heat GWh'!U89*1000000</f>
        <v>24443333000</v>
      </c>
      <c r="X89" s="14" t="e">
        <f>'Gross Heat GWh'!V89*1000000</f>
        <v>#VALUE!</v>
      </c>
      <c r="Y89" s="14">
        <f>'Gross Heat GWh'!W89*1000000</f>
        <v>144444000</v>
      </c>
      <c r="Z89" s="14">
        <f>'Gross Heat GWh'!X89*1000000</f>
        <v>5226111000</v>
      </c>
      <c r="AA89" s="14">
        <f>'Gross Heat GWh'!Y89*1000000</f>
        <v>3665556000</v>
      </c>
      <c r="AB89" s="14">
        <f>'Gross Heat GWh'!Z89*1000000</f>
        <v>0</v>
      </c>
      <c r="AC89" s="14">
        <f>'Gross Heat GWh'!AA89*1000000</f>
        <v>175833000</v>
      </c>
      <c r="AD89" s="14" t="e">
        <f>'Gross Heat GWh'!AB89*1000000</f>
        <v>#VALUE!</v>
      </c>
      <c r="AE89" s="14">
        <f>'Gross Heat GWh'!AC89*1000000</f>
        <v>31501389000</v>
      </c>
      <c r="AF89" s="14">
        <f>'Gross Heat GWh'!AD89*1000000</f>
        <v>14887222000</v>
      </c>
      <c r="AG89">
        <v>84.902000000000001</v>
      </c>
      <c r="AH89">
        <v>22.334996214070902</v>
      </c>
      <c r="AI89">
        <v>13.77861595336674</v>
      </c>
      <c r="AJ89">
        <v>9298515</v>
      </c>
      <c r="AK89">
        <v>52910.071845327664</v>
      </c>
      <c r="AL89">
        <v>427485779310.79321</v>
      </c>
      <c r="AM89">
        <v>52.822013302897716</v>
      </c>
      <c r="AN89" s="14">
        <v>5294.04</v>
      </c>
      <c r="AO89" s="23">
        <v>8.61</v>
      </c>
      <c r="AP89" s="23">
        <v>69.58</v>
      </c>
      <c r="AQ89" s="26">
        <v>5328.1805033742694</v>
      </c>
      <c r="AR89">
        <v>3.5187551916666671</v>
      </c>
      <c r="AT89" s="31"/>
      <c r="AU89" s="28"/>
    </row>
    <row r="90" spans="1:47" x14ac:dyDescent="0.3">
      <c r="A90" s="5" t="s">
        <v>67</v>
      </c>
      <c r="B90" s="5" t="s">
        <v>90</v>
      </c>
      <c r="C90" s="14">
        <f>'Gross Heat GWh'!C90*1000000</f>
        <v>66825000000</v>
      </c>
      <c r="D90" s="14">
        <v>77502115000</v>
      </c>
      <c r="E90" s="14">
        <f>'Gross Heat GWh'!D90*1000000</f>
        <v>2067222000.0000002</v>
      </c>
      <c r="F90" s="14">
        <f>'Gross Heat GWh'!E90*1000000</f>
        <v>1314167000</v>
      </c>
      <c r="G90" s="14">
        <f>'Gross Heat GWh'!F90*1000000</f>
        <v>2167778000</v>
      </c>
      <c r="H90" s="14">
        <f>'Gross Heat GWh'!G90*1000000</f>
        <v>0</v>
      </c>
      <c r="I90" s="14">
        <f>'Gross Heat GWh'!H90*1000000</f>
        <v>5219722000</v>
      </c>
      <c r="J90" s="14">
        <f>'Gross Heat GWh'!I90*1000000</f>
        <v>4159721999.9999995</v>
      </c>
      <c r="K90" s="14">
        <f>'Gross Heat GWh'!J90*1000000</f>
        <v>0</v>
      </c>
      <c r="L90" s="14">
        <f>'Gross Heat GWh'!K90*1000000</f>
        <v>2408611000</v>
      </c>
      <c r="M90" s="14">
        <f>'Gross Heat GWh'!L90*1000000</f>
        <v>0</v>
      </c>
      <c r="N90" s="14">
        <f>'Gross Heat GWh'!M90*1000000</f>
        <v>37926667000</v>
      </c>
      <c r="O90" s="14" t="e">
        <f>'Gross Heat GWh'!N90*1000000</f>
        <v>#VALUE!</v>
      </c>
      <c r="P90" s="14">
        <f>'Gross Heat GWh'!O90*1000000</f>
        <v>0</v>
      </c>
      <c r="Q90" s="14" t="e">
        <f>'Gross Heat GWh'!P90*1000000</f>
        <v>#VALUE!</v>
      </c>
      <c r="R90" s="14">
        <f>'Gross Heat GWh'!Q90*1000000</f>
        <v>0</v>
      </c>
      <c r="S90" s="14" t="e">
        <f>'Gross Heat GWh'!R90*1000000</f>
        <v>#VALUE!</v>
      </c>
      <c r="T90" s="14" t="e">
        <f>'Gross Heat GWh'!S90*1000000</f>
        <v>#VALUE!</v>
      </c>
      <c r="U90" s="14">
        <f>'Gross Heat GWh'!T90*1000000</f>
        <v>0</v>
      </c>
      <c r="V90" s="24">
        <v>10677115000</v>
      </c>
      <c r="W90" s="14">
        <f>'Gross Heat GWh'!U90*1000000</f>
        <v>30416667000</v>
      </c>
      <c r="X90" s="14" t="e">
        <f>'Gross Heat GWh'!V90*1000000</f>
        <v>#VALUE!</v>
      </c>
      <c r="Y90" s="14">
        <f>'Gross Heat GWh'!W90*1000000</f>
        <v>146389000</v>
      </c>
      <c r="Z90" s="14">
        <f>'Gross Heat GWh'!X90*1000000</f>
        <v>5529167000</v>
      </c>
      <c r="AA90" s="14">
        <f>'Gross Heat GWh'!Y90*1000000</f>
        <v>3836944000</v>
      </c>
      <c r="AB90" s="14">
        <f>'Gross Heat GWh'!Z90*1000000</f>
        <v>0</v>
      </c>
      <c r="AC90" s="14">
        <f>'Gross Heat GWh'!AA90*1000000</f>
        <v>130000000</v>
      </c>
      <c r="AD90" s="14" t="e">
        <f>'Gross Heat GWh'!AB90*1000000</f>
        <v>#VALUE!</v>
      </c>
      <c r="AE90" s="14">
        <f>'Gross Heat GWh'!AC90*1000000</f>
        <v>37926667000</v>
      </c>
      <c r="AF90" s="14">
        <f>'Gross Heat GWh'!AD90*1000000</f>
        <v>18765556000</v>
      </c>
      <c r="AG90">
        <v>85.055999999999997</v>
      </c>
      <c r="AH90">
        <v>23.859118785672994</v>
      </c>
      <c r="AI90">
        <v>14.920241439536921</v>
      </c>
      <c r="AJ90">
        <v>9378126</v>
      </c>
      <c r="AK90">
        <v>55477.806547320812</v>
      </c>
      <c r="AL90">
        <v>452069357246.31836</v>
      </c>
      <c r="AM90">
        <v>53.566802633755096</v>
      </c>
      <c r="AN90" s="15">
        <v>5986.18</v>
      </c>
      <c r="AO90" s="23">
        <v>8.2899999999999991</v>
      </c>
      <c r="AP90" s="23">
        <v>92.5</v>
      </c>
      <c r="AQ90" s="26">
        <v>6376.0072670998034</v>
      </c>
      <c r="AR90">
        <v>1.6540019250000002</v>
      </c>
      <c r="AT90" s="31"/>
      <c r="AU90" s="28"/>
    </row>
    <row r="91" spans="1:47" x14ac:dyDescent="0.3">
      <c r="A91" s="5" t="s">
        <v>67</v>
      </c>
      <c r="B91" s="5" t="s">
        <v>91</v>
      </c>
      <c r="C91" s="14">
        <f>'Gross Heat GWh'!C91*1000000</f>
        <v>53934444000</v>
      </c>
      <c r="D91" s="14">
        <v>62407361000</v>
      </c>
      <c r="E91" s="14">
        <f>'Gross Heat GWh'!D91*1000000</f>
        <v>1696389000</v>
      </c>
      <c r="F91" s="14">
        <f>'Gross Heat GWh'!E91*1000000</f>
        <v>1333611000</v>
      </c>
      <c r="G91" s="14">
        <f>'Gross Heat GWh'!F91*1000000</f>
        <v>1983056000</v>
      </c>
      <c r="H91" s="14">
        <f>'Gross Heat GWh'!G91*1000000</f>
        <v>0</v>
      </c>
      <c r="I91" s="14">
        <f>'Gross Heat GWh'!H91*1000000</f>
        <v>3893611000</v>
      </c>
      <c r="J91" s="14">
        <f>'Gross Heat GWh'!I91*1000000</f>
        <v>2008611000</v>
      </c>
      <c r="K91" s="14">
        <f>'Gross Heat GWh'!J91*1000000</f>
        <v>0</v>
      </c>
      <c r="L91" s="14">
        <f>'Gross Heat GWh'!K91*1000000</f>
        <v>1121389000</v>
      </c>
      <c r="M91" s="14">
        <f>'Gross Heat GWh'!L91*1000000</f>
        <v>0</v>
      </c>
      <c r="N91" s="14">
        <f>'Gross Heat GWh'!M91*1000000</f>
        <v>34748056000</v>
      </c>
      <c r="O91" s="14" t="e">
        <f>'Gross Heat GWh'!N91*1000000</f>
        <v>#VALUE!</v>
      </c>
      <c r="P91" s="14">
        <f>'Gross Heat GWh'!O91*1000000</f>
        <v>0</v>
      </c>
      <c r="Q91" s="14" t="e">
        <f>'Gross Heat GWh'!P91*1000000</f>
        <v>#VALUE!</v>
      </c>
      <c r="R91" s="14">
        <f>'Gross Heat GWh'!Q91*1000000</f>
        <v>0</v>
      </c>
      <c r="S91" s="14" t="e">
        <f>'Gross Heat GWh'!R91*1000000</f>
        <v>#VALUE!</v>
      </c>
      <c r="T91" s="14" t="e">
        <f>'Gross Heat GWh'!S91*1000000</f>
        <v>#VALUE!</v>
      </c>
      <c r="U91" s="14">
        <f>'Gross Heat GWh'!T91*1000000</f>
        <v>5056111000</v>
      </c>
      <c r="V91" s="24">
        <v>13529028000</v>
      </c>
      <c r="W91" s="14">
        <f>'Gross Heat GWh'!U91*1000000</f>
        <v>23212222000</v>
      </c>
      <c r="X91" s="14" t="e">
        <f>'Gross Heat GWh'!V91*1000000</f>
        <v>#VALUE!</v>
      </c>
      <c r="Y91" s="14">
        <f>'Gross Heat GWh'!W91*1000000</f>
        <v>212222000</v>
      </c>
      <c r="Z91" s="14">
        <f>'Gross Heat GWh'!X91*1000000</f>
        <v>5402500000</v>
      </c>
      <c r="AA91" s="14">
        <f>'Gross Heat GWh'!Y91*1000000</f>
        <v>3813889000</v>
      </c>
      <c r="AB91" s="14">
        <f>'Gross Heat GWh'!Z91*1000000</f>
        <v>0</v>
      </c>
      <c r="AC91" s="14">
        <f>'Gross Heat GWh'!AA91*1000000</f>
        <v>95000000</v>
      </c>
      <c r="AD91" s="14" t="e">
        <f>'Gross Heat GWh'!AB91*1000000</f>
        <v>#VALUE!</v>
      </c>
      <c r="AE91" s="14">
        <f>'Gross Heat GWh'!AC91*1000000</f>
        <v>29691944000</v>
      </c>
      <c r="AF91" s="14">
        <f>'Gross Heat GWh'!AD91*1000000</f>
        <v>14729167000</v>
      </c>
      <c r="AG91">
        <v>85.296999999999997</v>
      </c>
      <c r="AH91">
        <v>23.733877487121557</v>
      </c>
      <c r="AI91">
        <v>14.765920749507064</v>
      </c>
      <c r="AJ91">
        <v>9449213</v>
      </c>
      <c r="AK91">
        <v>56802.506806625373</v>
      </c>
      <c r="AL91">
        <v>466372427023.66748</v>
      </c>
      <c r="AM91">
        <v>54.559702880431324</v>
      </c>
      <c r="AN91" s="14">
        <v>4895.71</v>
      </c>
      <c r="AO91" s="23">
        <v>10.83</v>
      </c>
      <c r="AP91" s="23">
        <v>125.08</v>
      </c>
      <c r="AQ91" s="26">
        <v>5088.9011515209295</v>
      </c>
      <c r="AR91">
        <v>4.5898654333333342</v>
      </c>
      <c r="AT91" s="31"/>
      <c r="AU91" s="28"/>
    </row>
    <row r="92" spans="1:47" x14ac:dyDescent="0.3">
      <c r="A92" s="5" t="s">
        <v>67</v>
      </c>
      <c r="B92" s="5" t="s">
        <v>92</v>
      </c>
      <c r="C92" s="14">
        <f>'Gross Heat GWh'!C92*1000000</f>
        <v>59803889000</v>
      </c>
      <c r="D92" s="14">
        <v>68172240000</v>
      </c>
      <c r="E92" s="14">
        <f>'Gross Heat GWh'!D92*1000000</f>
        <v>1557778000</v>
      </c>
      <c r="F92" s="14">
        <f>'Gross Heat GWh'!E92*1000000</f>
        <v>1344444000</v>
      </c>
      <c r="G92" s="14">
        <f>'Gross Heat GWh'!F92*1000000</f>
        <v>1508889000</v>
      </c>
      <c r="H92" s="14">
        <f>'Gross Heat GWh'!G92*1000000</f>
        <v>0</v>
      </c>
      <c r="I92" s="14">
        <f>'Gross Heat GWh'!H92*1000000</f>
        <v>2800833000</v>
      </c>
      <c r="J92" s="14">
        <f>'Gross Heat GWh'!I92*1000000</f>
        <v>1783611000</v>
      </c>
      <c r="K92" s="14">
        <f>'Gross Heat GWh'!J92*1000000</f>
        <v>0</v>
      </c>
      <c r="L92" s="14">
        <f>'Gross Heat GWh'!K92*1000000</f>
        <v>1119167000</v>
      </c>
      <c r="M92" s="14">
        <f>'Gross Heat GWh'!L92*1000000</f>
        <v>0</v>
      </c>
      <c r="N92" s="14">
        <f>'Gross Heat GWh'!M92*1000000</f>
        <v>41267222000</v>
      </c>
      <c r="O92" s="14" t="e">
        <f>'Gross Heat GWh'!N92*1000000</f>
        <v>#VALUE!</v>
      </c>
      <c r="P92" s="14">
        <f>'Gross Heat GWh'!O92*1000000</f>
        <v>0</v>
      </c>
      <c r="Q92" s="14" t="e">
        <f>'Gross Heat GWh'!P92*1000000</f>
        <v>#VALUE!</v>
      </c>
      <c r="R92" s="14">
        <f>'Gross Heat GWh'!Q92*1000000</f>
        <v>0</v>
      </c>
      <c r="S92" s="14" t="e">
        <f>'Gross Heat GWh'!R92*1000000</f>
        <v>#VALUE!</v>
      </c>
      <c r="T92" s="14" t="e">
        <f>'Gross Heat GWh'!S92*1000000</f>
        <v>#VALUE!</v>
      </c>
      <c r="U92" s="14">
        <f>'Gross Heat GWh'!T92*1000000</f>
        <v>5793056000</v>
      </c>
      <c r="V92" s="24">
        <v>14161407000</v>
      </c>
      <c r="W92" s="14">
        <f>'Gross Heat GWh'!U92*1000000</f>
        <v>28258056000</v>
      </c>
      <c r="X92" s="14" t="e">
        <f>'Gross Heat GWh'!V92*1000000</f>
        <v>#VALUE!</v>
      </c>
      <c r="Y92" s="14">
        <f>'Gross Heat GWh'!W92*1000000</f>
        <v>131667000</v>
      </c>
      <c r="Z92" s="14">
        <f>'Gross Heat GWh'!X92*1000000</f>
        <v>5922500000</v>
      </c>
      <c r="AA92" s="14">
        <f>'Gross Heat GWh'!Y92*1000000</f>
        <v>4080000000</v>
      </c>
      <c r="AB92" s="14">
        <f>'Gross Heat GWh'!Z92*1000000</f>
        <v>0</v>
      </c>
      <c r="AC92" s="14">
        <f>'Gross Heat GWh'!AA92*1000000</f>
        <v>225000000</v>
      </c>
      <c r="AD92" s="14" t="e">
        <f>'Gross Heat GWh'!AB92*1000000</f>
        <v>#VALUE!</v>
      </c>
      <c r="AE92" s="14">
        <f>'Gross Heat GWh'!AC92*1000000</f>
        <v>35474167000</v>
      </c>
      <c r="AF92" s="14">
        <f>'Gross Heat GWh'!AD92*1000000</f>
        <v>13075556000</v>
      </c>
      <c r="AG92">
        <v>85.62</v>
      </c>
      <c r="AH92">
        <v>23.105201433100497</v>
      </c>
      <c r="AI92">
        <v>14.075991700389206</v>
      </c>
      <c r="AJ92">
        <v>9519374</v>
      </c>
      <c r="AK92">
        <v>56150.161412105124</v>
      </c>
      <c r="AL92">
        <v>464439473181.12811</v>
      </c>
      <c r="AM92">
        <v>55.678161987238127</v>
      </c>
      <c r="AN92" s="15">
        <v>5471.41</v>
      </c>
      <c r="AO92" s="23">
        <v>11.92</v>
      </c>
      <c r="AP92" s="23">
        <v>96.08</v>
      </c>
      <c r="AQ92" s="26">
        <v>5496.5682296382411</v>
      </c>
      <c r="AR92">
        <v>3.0650096258333335</v>
      </c>
      <c r="AT92" s="31"/>
      <c r="AU92" s="28"/>
    </row>
    <row r="93" spans="1:47" x14ac:dyDescent="0.3">
      <c r="A93" s="5" t="s">
        <v>67</v>
      </c>
      <c r="B93" s="5" t="s">
        <v>93</v>
      </c>
      <c r="C93" s="14">
        <f>'Gross Heat GWh'!C93*1000000</f>
        <v>57985833000</v>
      </c>
      <c r="D93" s="14">
        <v>67771904000</v>
      </c>
      <c r="E93" s="14">
        <f>'Gross Heat GWh'!D93*1000000</f>
        <v>2196944000</v>
      </c>
      <c r="F93" s="14">
        <f>'Gross Heat GWh'!E93*1000000</f>
        <v>1233611000</v>
      </c>
      <c r="G93" s="14">
        <f>'Gross Heat GWh'!F93*1000000</f>
        <v>1411667000</v>
      </c>
      <c r="H93" s="14">
        <f>'Gross Heat GWh'!G93*1000000</f>
        <v>0</v>
      </c>
      <c r="I93" s="14">
        <f>'Gross Heat GWh'!H93*1000000</f>
        <v>2740278000</v>
      </c>
      <c r="J93" s="14">
        <f>'Gross Heat GWh'!I93*1000000</f>
        <v>1235556000</v>
      </c>
      <c r="K93" s="14">
        <f>'Gross Heat GWh'!J93*1000000</f>
        <v>0</v>
      </c>
      <c r="L93" s="14">
        <f>'Gross Heat GWh'!K93*1000000</f>
        <v>722222000</v>
      </c>
      <c r="M93" s="14">
        <f>'Gross Heat GWh'!L93*1000000</f>
        <v>0</v>
      </c>
      <c r="N93" s="14">
        <f>'Gross Heat GWh'!M93*1000000</f>
        <v>39398611000</v>
      </c>
      <c r="O93" s="14" t="e">
        <f>'Gross Heat GWh'!N93*1000000</f>
        <v>#VALUE!</v>
      </c>
      <c r="P93" s="14">
        <f>'Gross Heat GWh'!O93*1000000</f>
        <v>0</v>
      </c>
      <c r="Q93" s="14" t="e">
        <f>'Gross Heat GWh'!P93*1000000</f>
        <v>#VALUE!</v>
      </c>
      <c r="R93" s="14">
        <f>'Gross Heat GWh'!Q93*1000000</f>
        <v>0</v>
      </c>
      <c r="S93" s="14" t="e">
        <f>'Gross Heat GWh'!R93*1000000</f>
        <v>#VALUE!</v>
      </c>
      <c r="T93" s="14" t="e">
        <f>'Gross Heat GWh'!S93*1000000</f>
        <v>#VALUE!</v>
      </c>
      <c r="U93" s="14">
        <f>'Gross Heat GWh'!T93*1000000</f>
        <v>4461111000</v>
      </c>
      <c r="V93" s="24">
        <v>14247182000</v>
      </c>
      <c r="W93" s="14">
        <f>'Gross Heat GWh'!U93*1000000</f>
        <v>27370833000</v>
      </c>
      <c r="X93" s="14" t="e">
        <f>'Gross Heat GWh'!V93*1000000</f>
        <v>#VALUE!</v>
      </c>
      <c r="Y93" s="14">
        <f>'Gross Heat GWh'!W93*1000000</f>
        <v>193889000</v>
      </c>
      <c r="Z93" s="14">
        <f>'Gross Heat GWh'!X93*1000000</f>
        <v>6264167000</v>
      </c>
      <c r="AA93" s="14">
        <f>'Gross Heat GWh'!Y93*1000000</f>
        <v>4370278000</v>
      </c>
      <c r="AB93" s="14">
        <f>'Gross Heat GWh'!Z93*1000000</f>
        <v>0</v>
      </c>
      <c r="AC93" s="14">
        <f>'Gross Heat GWh'!AA93*1000000</f>
        <v>231944000</v>
      </c>
      <c r="AD93" s="14" t="e">
        <f>'Gross Heat GWh'!AB93*1000000</f>
        <v>#VALUE!</v>
      </c>
      <c r="AE93" s="14">
        <f>'Gross Heat GWh'!AC93*1000000</f>
        <v>34937500000</v>
      </c>
      <c r="AF93" s="14">
        <f>'Gross Heat GWh'!AD93*1000000</f>
        <v>13188333000</v>
      </c>
      <c r="AG93">
        <v>85.936000000000007</v>
      </c>
      <c r="AH93">
        <v>21.98489669103289</v>
      </c>
      <c r="AI93">
        <v>13.362254973332416</v>
      </c>
      <c r="AJ93">
        <v>9600379</v>
      </c>
      <c r="AK93">
        <v>56309.823289586049</v>
      </c>
      <c r="AL93">
        <v>469723477690.59869</v>
      </c>
      <c r="AM93">
        <v>56.842865026699805</v>
      </c>
      <c r="AN93" s="14">
        <v>5155.24</v>
      </c>
      <c r="AO93" s="23">
        <v>12.24</v>
      </c>
      <c r="AP93" s="23">
        <v>84.82</v>
      </c>
      <c r="AQ93" s="26">
        <v>5398.108701402989</v>
      </c>
      <c r="AR93">
        <v>3.8906460633333331</v>
      </c>
      <c r="AT93" s="31"/>
      <c r="AU93" s="28"/>
    </row>
    <row r="94" spans="1:47" x14ac:dyDescent="0.3">
      <c r="A94" s="5" t="s">
        <v>67</v>
      </c>
      <c r="B94" s="5" t="s">
        <v>94</v>
      </c>
      <c r="C94" s="14">
        <f>'Gross Heat GWh'!C94*1000000</f>
        <v>55101111000</v>
      </c>
      <c r="D94" s="14">
        <v>64173612000</v>
      </c>
      <c r="E94" s="14">
        <f>'Gross Heat GWh'!D94*1000000</f>
        <v>1417222000</v>
      </c>
      <c r="F94" s="14">
        <f>'Gross Heat GWh'!E94*1000000</f>
        <v>1387222000</v>
      </c>
      <c r="G94" s="14">
        <f>'Gross Heat GWh'!F94*1000000</f>
        <v>1077500000</v>
      </c>
      <c r="H94" s="14">
        <f>'Gross Heat GWh'!G94*1000000</f>
        <v>0</v>
      </c>
      <c r="I94" s="14">
        <f>'Gross Heat GWh'!H94*1000000</f>
        <v>1452500000</v>
      </c>
      <c r="J94" s="14">
        <f>'Gross Heat GWh'!I94*1000000</f>
        <v>837778000</v>
      </c>
      <c r="K94" s="14">
        <f>'Gross Heat GWh'!J94*1000000</f>
        <v>0</v>
      </c>
      <c r="L94" s="14">
        <f>'Gross Heat GWh'!K94*1000000</f>
        <v>605278000</v>
      </c>
      <c r="M94" s="14">
        <f>'Gross Heat GWh'!L94*1000000</f>
        <v>0</v>
      </c>
      <c r="N94" s="14">
        <f>'Gross Heat GWh'!M94*1000000</f>
        <v>38922222000</v>
      </c>
      <c r="O94" s="14" t="e">
        <f>'Gross Heat GWh'!N94*1000000</f>
        <v>#VALUE!</v>
      </c>
      <c r="P94" s="14">
        <f>'Gross Heat GWh'!O94*1000000</f>
        <v>0</v>
      </c>
      <c r="Q94" s="14" t="e">
        <f>'Gross Heat GWh'!P94*1000000</f>
        <v>#VALUE!</v>
      </c>
      <c r="R94" s="14">
        <f>'Gross Heat GWh'!Q94*1000000</f>
        <v>0</v>
      </c>
      <c r="S94" s="14" t="e">
        <f>'Gross Heat GWh'!R94*1000000</f>
        <v>#VALUE!</v>
      </c>
      <c r="T94" s="14" t="e">
        <f>'Gross Heat GWh'!S94*1000000</f>
        <v>#VALUE!</v>
      </c>
      <c r="U94" s="14">
        <f>'Gross Heat GWh'!T94*1000000</f>
        <v>5029167000</v>
      </c>
      <c r="V94" s="24">
        <v>14101668000</v>
      </c>
      <c r="W94" s="14">
        <f>'Gross Heat GWh'!U94*1000000</f>
        <v>26491389000</v>
      </c>
      <c r="X94" s="14" t="e">
        <f>'Gross Heat GWh'!V94*1000000</f>
        <v>#VALUE!</v>
      </c>
      <c r="Y94" s="14">
        <f>'Gross Heat GWh'!W94*1000000</f>
        <v>158333000</v>
      </c>
      <c r="Z94" s="14">
        <f>'Gross Heat GWh'!X94*1000000</f>
        <v>6701944000</v>
      </c>
      <c r="AA94" s="14">
        <f>'Gross Heat GWh'!Y94*1000000</f>
        <v>4626667000</v>
      </c>
      <c r="AB94" s="14">
        <f>'Gross Heat GWh'!Z94*1000000</f>
        <v>0</v>
      </c>
      <c r="AC94" s="14">
        <f>'Gross Heat GWh'!AA94*1000000</f>
        <v>250000000</v>
      </c>
      <c r="AD94" s="14" t="e">
        <f>'Gross Heat GWh'!AB94*1000000</f>
        <v>#VALUE!</v>
      </c>
      <c r="AE94" s="14">
        <f>'Gross Heat GWh'!AC94*1000000</f>
        <v>33893055999.999996</v>
      </c>
      <c r="AF94" s="14">
        <f>'Gross Heat GWh'!AD94*1000000</f>
        <v>10798889000</v>
      </c>
      <c r="AG94">
        <v>86.247</v>
      </c>
      <c r="AH94">
        <v>21.608514101657477</v>
      </c>
      <c r="AI94">
        <v>13.044004780402469</v>
      </c>
      <c r="AJ94">
        <v>9696110</v>
      </c>
      <c r="AK94">
        <v>57033.845962204905</v>
      </c>
      <c r="AL94">
        <v>480507219292.5199</v>
      </c>
      <c r="AM94">
        <v>57.934910243126794</v>
      </c>
      <c r="AN94" s="15">
        <v>4850.03</v>
      </c>
      <c r="AO94" s="23">
        <v>10.42</v>
      </c>
      <c r="AP94" s="23">
        <v>78.13</v>
      </c>
      <c r="AQ94" s="26">
        <v>5006.6470442499203</v>
      </c>
      <c r="AR94">
        <v>4.8815039550000003</v>
      </c>
      <c r="AT94" s="31"/>
      <c r="AU94" s="28"/>
    </row>
    <row r="95" spans="1:47" x14ac:dyDescent="0.3">
      <c r="A95" s="5" t="s">
        <v>67</v>
      </c>
      <c r="B95" s="5" t="s">
        <v>95</v>
      </c>
      <c r="C95" s="14">
        <f>'Gross Heat GWh'!C95*1000000</f>
        <v>56518889000</v>
      </c>
      <c r="D95" s="14">
        <v>65790957000</v>
      </c>
      <c r="E95" s="14">
        <f>'Gross Heat GWh'!D95*1000000</f>
        <v>1481389000</v>
      </c>
      <c r="F95" s="14">
        <f>'Gross Heat GWh'!E95*1000000</f>
        <v>1247222000</v>
      </c>
      <c r="G95" s="14">
        <f>'Gross Heat GWh'!F95*1000000</f>
        <v>873889000</v>
      </c>
      <c r="H95" s="14">
        <f>'Gross Heat GWh'!G95*1000000</f>
        <v>0</v>
      </c>
      <c r="I95" s="14">
        <f>'Gross Heat GWh'!H95*1000000</f>
        <v>1598889000</v>
      </c>
      <c r="J95" s="14">
        <f>'Gross Heat GWh'!I95*1000000</f>
        <v>708333000</v>
      </c>
      <c r="K95" s="14">
        <f>'Gross Heat GWh'!J95*1000000</f>
        <v>0</v>
      </c>
      <c r="L95" s="14">
        <f>'Gross Heat GWh'!K95*1000000</f>
        <v>267500000</v>
      </c>
      <c r="M95" s="14">
        <f>'Gross Heat GWh'!L95*1000000</f>
        <v>0</v>
      </c>
      <c r="N95" s="14">
        <f>'Gross Heat GWh'!M95*1000000</f>
        <v>39803889000</v>
      </c>
      <c r="O95" s="14" t="e">
        <f>'Gross Heat GWh'!N95*1000000</f>
        <v>#VALUE!</v>
      </c>
      <c r="P95" s="14">
        <f>'Gross Heat GWh'!O95*1000000</f>
        <v>0</v>
      </c>
      <c r="Q95" s="14" t="e">
        <f>'Gross Heat GWh'!P95*1000000</f>
        <v>#VALUE!</v>
      </c>
      <c r="R95" s="14">
        <f>'Gross Heat GWh'!Q95*1000000</f>
        <v>0</v>
      </c>
      <c r="S95" s="14" t="e">
        <f>'Gross Heat GWh'!R95*1000000</f>
        <v>#VALUE!</v>
      </c>
      <c r="T95" s="14" t="e">
        <f>'Gross Heat GWh'!S95*1000000</f>
        <v>#VALUE!</v>
      </c>
      <c r="U95" s="14">
        <f>'Gross Heat GWh'!T95*1000000</f>
        <v>4913889000</v>
      </c>
      <c r="V95" s="24">
        <v>14185957000</v>
      </c>
      <c r="W95" s="14">
        <f>'Gross Heat GWh'!U95*1000000</f>
        <v>26961944000</v>
      </c>
      <c r="X95" s="14" t="e">
        <f>'Gross Heat GWh'!V95*1000000</f>
        <v>#VALUE!</v>
      </c>
      <c r="Y95" s="14">
        <f>'Gross Heat GWh'!W95*1000000</f>
        <v>141667000</v>
      </c>
      <c r="Z95" s="14">
        <f>'Gross Heat GWh'!X95*1000000</f>
        <v>7360833000</v>
      </c>
      <c r="AA95" s="14">
        <f>'Gross Heat GWh'!Y95*1000000</f>
        <v>5049167000</v>
      </c>
      <c r="AB95" s="14">
        <f>'Gross Heat GWh'!Z95*1000000</f>
        <v>0</v>
      </c>
      <c r="AC95" s="14">
        <f>'Gross Heat GWh'!AA95*1000000</f>
        <v>196944000</v>
      </c>
      <c r="AD95" s="14" t="e">
        <f>'Gross Heat GWh'!AB95*1000000</f>
        <v>#VALUE!</v>
      </c>
      <c r="AE95" s="14">
        <f>'Gross Heat GWh'!AC95*1000000</f>
        <v>34890000000</v>
      </c>
      <c r="AF95" s="14">
        <f>'Gross Heat GWh'!AD95*1000000</f>
        <v>10958889000</v>
      </c>
      <c r="AG95">
        <v>86.552999999999997</v>
      </c>
      <c r="AH95">
        <v>22.283667848606189</v>
      </c>
      <c r="AI95">
        <v>13.762951217523739</v>
      </c>
      <c r="AJ95">
        <v>9799186</v>
      </c>
      <c r="AK95">
        <v>58922.731572480516</v>
      </c>
      <c r="AL95">
        <v>501698263620.66321</v>
      </c>
      <c r="AM95">
        <v>58.836098148773395</v>
      </c>
      <c r="AN95" s="14">
        <v>4875.4799999999996</v>
      </c>
      <c r="AO95" s="23">
        <v>7.07</v>
      </c>
      <c r="AP95" s="23">
        <v>58.84</v>
      </c>
      <c r="AQ95" s="26">
        <v>4976.0369353354545</v>
      </c>
      <c r="AR95">
        <v>4.612465883333333</v>
      </c>
      <c r="AT95" s="31"/>
      <c r="AU95" s="28"/>
    </row>
    <row r="96" spans="1:47" x14ac:dyDescent="0.3">
      <c r="A96" s="5" t="s">
        <v>67</v>
      </c>
      <c r="B96" s="5" t="s">
        <v>96</v>
      </c>
      <c r="C96" s="14">
        <f>'Gross Heat GWh'!C96*1000000</f>
        <v>59413333000</v>
      </c>
      <c r="D96" s="14">
        <v>71069177000</v>
      </c>
      <c r="E96" s="14">
        <f>'Gross Heat GWh'!D96*1000000</f>
        <v>928889000</v>
      </c>
      <c r="F96" s="14">
        <f>'Gross Heat GWh'!E96*1000000</f>
        <v>1436667000</v>
      </c>
      <c r="G96" s="14">
        <f>'Gross Heat GWh'!F96*1000000</f>
        <v>920278000</v>
      </c>
      <c r="H96" s="14">
        <f>'Gross Heat GWh'!G96*1000000</f>
        <v>0</v>
      </c>
      <c r="I96" s="14">
        <f>'Gross Heat GWh'!H96*1000000</f>
        <v>2159444000</v>
      </c>
      <c r="J96" s="14">
        <f>'Gross Heat GWh'!I96*1000000</f>
        <v>1183611000</v>
      </c>
      <c r="K96" s="14">
        <f>'Gross Heat GWh'!J96*1000000</f>
        <v>0</v>
      </c>
      <c r="L96" s="14">
        <f>'Gross Heat GWh'!K96*1000000</f>
        <v>575833000</v>
      </c>
      <c r="M96" s="14">
        <f>'Gross Heat GWh'!L96*1000000</f>
        <v>0</v>
      </c>
      <c r="N96" s="14">
        <f>'Gross Heat GWh'!M96*1000000</f>
        <v>40648611000</v>
      </c>
      <c r="O96" s="14" t="e">
        <f>'Gross Heat GWh'!N96*1000000</f>
        <v>#VALUE!</v>
      </c>
      <c r="P96" s="14">
        <f>'Gross Heat GWh'!O96*1000000</f>
        <v>0</v>
      </c>
      <c r="Q96" s="14" t="e">
        <f>'Gross Heat GWh'!P96*1000000</f>
        <v>#VALUE!</v>
      </c>
      <c r="R96" s="14">
        <f>'Gross Heat GWh'!Q96*1000000</f>
        <v>0</v>
      </c>
      <c r="S96" s="14" t="e">
        <f>'Gross Heat GWh'!R96*1000000</f>
        <v>#VALUE!</v>
      </c>
      <c r="T96" s="14" t="e">
        <f>'Gross Heat GWh'!S96*1000000</f>
        <v>#VALUE!</v>
      </c>
      <c r="U96" s="14">
        <f>'Gross Heat GWh'!T96*1000000</f>
        <v>4491111000</v>
      </c>
      <c r="V96" s="24">
        <v>16146955000</v>
      </c>
      <c r="W96" s="14">
        <f>'Gross Heat GWh'!U96*1000000</f>
        <v>28802778000</v>
      </c>
      <c r="X96" s="14" t="e">
        <f>'Gross Heat GWh'!V96*1000000</f>
        <v>#VALUE!</v>
      </c>
      <c r="Y96" s="14">
        <f>'Gross Heat GWh'!W96*1000000</f>
        <v>137778000</v>
      </c>
      <c r="Z96" s="14">
        <f>'Gross Heat GWh'!X96*1000000</f>
        <v>6583611000</v>
      </c>
      <c r="AA96" s="14">
        <f>'Gross Heat GWh'!Y96*1000000</f>
        <v>6214722000</v>
      </c>
      <c r="AB96" s="14">
        <f>'Gross Heat GWh'!Z96*1000000</f>
        <v>0</v>
      </c>
      <c r="AC96" s="14">
        <f>'Gross Heat GWh'!AA96*1000000</f>
        <v>238056000</v>
      </c>
      <c r="AD96" s="14" t="e">
        <f>'Gross Heat GWh'!AB96*1000000</f>
        <v>#VALUE!</v>
      </c>
      <c r="AE96" s="14">
        <f>'Gross Heat GWh'!AC96*1000000</f>
        <v>36157500000</v>
      </c>
      <c r="AF96" s="14">
        <f>'Gross Heat GWh'!AD96*1000000</f>
        <v>12843611000</v>
      </c>
      <c r="AG96">
        <v>86.852000000000004</v>
      </c>
      <c r="AH96">
        <v>21.955867402331098</v>
      </c>
      <c r="AI96">
        <v>13.478721848161552</v>
      </c>
      <c r="AJ96">
        <v>9923085</v>
      </c>
      <c r="AK96">
        <v>59554.270438342086</v>
      </c>
      <c r="AL96">
        <v>513486872435.54993</v>
      </c>
      <c r="AM96">
        <v>59.487308065989865</v>
      </c>
      <c r="AN96" s="15">
        <v>5092.4799999999996</v>
      </c>
      <c r="AO96" s="23">
        <v>4.7699999999999996</v>
      </c>
      <c r="AP96" s="23">
        <v>62.86</v>
      </c>
      <c r="AQ96" s="26">
        <v>5192.2696419510521</v>
      </c>
      <c r="AR96">
        <v>4.1103060625000003</v>
      </c>
      <c r="AT96" s="31"/>
      <c r="AU96" s="28"/>
    </row>
    <row r="97" spans="1:47" x14ac:dyDescent="0.3">
      <c r="A97" s="5" t="s">
        <v>67</v>
      </c>
      <c r="B97" s="5" t="s">
        <v>97</v>
      </c>
      <c r="C97" s="14">
        <f>'Gross Heat GWh'!C97*1000000</f>
        <v>58861944000</v>
      </c>
      <c r="D97" s="14">
        <v>70556922000</v>
      </c>
      <c r="E97" s="14">
        <f>'Gross Heat GWh'!D97*1000000</f>
        <v>1110833000</v>
      </c>
      <c r="F97" s="14">
        <f>'Gross Heat GWh'!E97*1000000</f>
        <v>1574444000</v>
      </c>
      <c r="G97" s="14">
        <f>'Gross Heat GWh'!F97*1000000</f>
        <v>844167000</v>
      </c>
      <c r="H97" s="14">
        <f>'Gross Heat GWh'!G97*1000000</f>
        <v>0</v>
      </c>
      <c r="I97" s="14">
        <f>'Gross Heat GWh'!H97*1000000</f>
        <v>887222000</v>
      </c>
      <c r="J97" s="14">
        <f>'Gross Heat GWh'!I97*1000000</f>
        <v>675556000</v>
      </c>
      <c r="K97" s="14">
        <f>'Gross Heat GWh'!J97*1000000</f>
        <v>0</v>
      </c>
      <c r="L97" s="14">
        <f>'Gross Heat GWh'!K97*1000000</f>
        <v>294167000</v>
      </c>
      <c r="M97" s="14">
        <f>'Gross Heat GWh'!L97*1000000</f>
        <v>0</v>
      </c>
      <c r="N97" s="14">
        <f>'Gross Heat GWh'!M97*1000000</f>
        <v>41032778000</v>
      </c>
      <c r="O97" s="14" t="e">
        <f>'Gross Heat GWh'!N97*1000000</f>
        <v>#VALUE!</v>
      </c>
      <c r="P97" s="14">
        <f>'Gross Heat GWh'!O97*1000000</f>
        <v>0</v>
      </c>
      <c r="Q97" s="14" t="e">
        <f>'Gross Heat GWh'!P97*1000000</f>
        <v>#VALUE!</v>
      </c>
      <c r="R97" s="14">
        <f>'Gross Heat GWh'!Q97*1000000</f>
        <v>0</v>
      </c>
      <c r="S97" s="14" t="e">
        <f>'Gross Heat GWh'!R97*1000000</f>
        <v>#VALUE!</v>
      </c>
      <c r="T97" s="14" t="e">
        <f>'Gross Heat GWh'!S97*1000000</f>
        <v>#VALUE!</v>
      </c>
      <c r="U97" s="14">
        <f>'Gross Heat GWh'!T97*1000000</f>
        <v>4347222000</v>
      </c>
      <c r="V97" s="24">
        <v>16042200000</v>
      </c>
      <c r="W97" s="14">
        <f>'Gross Heat GWh'!U97*1000000</f>
        <v>29280556000</v>
      </c>
      <c r="X97" s="14" t="e">
        <f>'Gross Heat GWh'!V97*1000000</f>
        <v>#VALUE!</v>
      </c>
      <c r="Y97" s="14">
        <f>'Gross Heat GWh'!W97*1000000</f>
        <v>135556000</v>
      </c>
      <c r="Z97" s="14">
        <f>'Gross Heat GWh'!X97*1000000</f>
        <v>6796389000</v>
      </c>
      <c r="AA97" s="14">
        <f>'Gross Heat GWh'!Y97*1000000</f>
        <v>6409167000</v>
      </c>
      <c r="AB97" s="14">
        <f>'Gross Heat GWh'!Z97*1000000</f>
        <v>0</v>
      </c>
      <c r="AC97" s="14">
        <f>'Gross Heat GWh'!AA97*1000000</f>
        <v>217778000</v>
      </c>
      <c r="AD97" s="14" t="e">
        <f>'Gross Heat GWh'!AB97*1000000</f>
        <v>#VALUE!</v>
      </c>
      <c r="AE97" s="14">
        <f>'Gross Heat GWh'!AC97*1000000</f>
        <v>36685556000</v>
      </c>
      <c r="AF97" s="14">
        <f>'Gross Heat GWh'!AD97*1000000</f>
        <v>11501389000</v>
      </c>
      <c r="AG97">
        <v>87.146000000000001</v>
      </c>
      <c r="AH97">
        <v>22.163705263929643</v>
      </c>
      <c r="AI97">
        <v>13.334680367722932</v>
      </c>
      <c r="AJ97">
        <v>10057698</v>
      </c>
      <c r="AK97">
        <v>59829.601938919892</v>
      </c>
      <c r="AL97">
        <v>522858808973.77148</v>
      </c>
      <c r="AM97">
        <v>59.943774687827542</v>
      </c>
      <c r="AN97" s="14">
        <v>5181.13</v>
      </c>
      <c r="AO97" s="23">
        <v>6.09</v>
      </c>
      <c r="AP97" s="23">
        <v>90</v>
      </c>
      <c r="AQ97" s="26">
        <v>5056.7679519375633</v>
      </c>
      <c r="AR97">
        <v>3.7798358583333336</v>
      </c>
      <c r="AT97" s="31"/>
      <c r="AU97" s="28"/>
    </row>
    <row r="98" spans="1:47" x14ac:dyDescent="0.3">
      <c r="A98" s="5" t="s">
        <v>67</v>
      </c>
      <c r="B98" s="5" t="s">
        <v>98</v>
      </c>
      <c r="C98" s="14">
        <f>'Gross Heat GWh'!C98*1000000</f>
        <v>58448889000</v>
      </c>
      <c r="D98" s="14">
        <v>70973084000</v>
      </c>
      <c r="E98" s="14">
        <f>'Gross Heat GWh'!D98*1000000</f>
        <v>1173889000</v>
      </c>
      <c r="F98" s="14">
        <f>'Gross Heat GWh'!E98*1000000</f>
        <v>1480833000</v>
      </c>
      <c r="G98" s="14">
        <f>'Gross Heat GWh'!F98*1000000</f>
        <v>1143611000</v>
      </c>
      <c r="H98" s="14">
        <f>'Gross Heat GWh'!G98*1000000</f>
        <v>0</v>
      </c>
      <c r="I98" s="14">
        <f>'Gross Heat GWh'!H98*1000000</f>
        <v>1267222000</v>
      </c>
      <c r="J98" s="14">
        <f>'Gross Heat GWh'!I98*1000000</f>
        <v>885000000</v>
      </c>
      <c r="K98" s="14">
        <f>'Gross Heat GWh'!J98*1000000</f>
        <v>0</v>
      </c>
      <c r="L98" s="14">
        <f>'Gross Heat GWh'!K98*1000000</f>
        <v>389722000</v>
      </c>
      <c r="M98" s="14">
        <f>'Gross Heat GWh'!L98*1000000</f>
        <v>0</v>
      </c>
      <c r="N98" s="14">
        <f>'Gross Heat GWh'!M98*1000000</f>
        <v>40498056000</v>
      </c>
      <c r="O98" s="14" t="e">
        <f>'Gross Heat GWh'!N98*1000000</f>
        <v>#VALUE!</v>
      </c>
      <c r="P98" s="14">
        <f>'Gross Heat GWh'!O98*1000000</f>
        <v>0</v>
      </c>
      <c r="Q98" s="14" t="e">
        <f>'Gross Heat GWh'!P98*1000000</f>
        <v>#VALUE!</v>
      </c>
      <c r="R98" s="14">
        <f>'Gross Heat GWh'!Q98*1000000</f>
        <v>0</v>
      </c>
      <c r="S98" s="14" t="e">
        <f>'Gross Heat GWh'!R98*1000000</f>
        <v>#VALUE!</v>
      </c>
      <c r="T98" s="14" t="e">
        <f>'Gross Heat GWh'!S98*1000000</f>
        <v>#VALUE!</v>
      </c>
      <c r="U98" s="14">
        <f>'Gross Heat GWh'!T98*1000000</f>
        <v>4353889000</v>
      </c>
      <c r="V98" s="24">
        <v>16878084000</v>
      </c>
      <c r="W98" s="14">
        <f>'Gross Heat GWh'!U98*1000000</f>
        <v>28891944000</v>
      </c>
      <c r="X98" s="14" t="e">
        <f>'Gross Heat GWh'!V98*1000000</f>
        <v>#VALUE!</v>
      </c>
      <c r="Y98" s="14">
        <f>'Gross Heat GWh'!W98*1000000</f>
        <v>138611000</v>
      </c>
      <c r="Z98" s="14">
        <f>'Gross Heat GWh'!X98*1000000</f>
        <v>6410833000</v>
      </c>
      <c r="AA98" s="14">
        <f>'Gross Heat GWh'!Y98*1000000</f>
        <v>6056111000</v>
      </c>
      <c r="AB98" s="14">
        <f>'Gross Heat GWh'!Z98*1000000</f>
        <v>0</v>
      </c>
      <c r="AC98" s="14">
        <f>'Gross Heat GWh'!AA98*1000000</f>
        <v>192222000</v>
      </c>
      <c r="AD98" s="14" t="e">
        <f>'Gross Heat GWh'!AB98*1000000</f>
        <v>#VALUE!</v>
      </c>
      <c r="AE98" s="14">
        <f>'Gross Heat GWh'!AC98*1000000</f>
        <v>36144167000</v>
      </c>
      <c r="AF98" s="14">
        <f>'Gross Heat GWh'!AD98*1000000</f>
        <v>12006667000</v>
      </c>
      <c r="AG98">
        <v>87.430999999999997</v>
      </c>
      <c r="AH98">
        <v>22.185116355549138</v>
      </c>
      <c r="AI98">
        <v>13.372593584617304</v>
      </c>
      <c r="AJ98">
        <v>10175214</v>
      </c>
      <c r="AK98">
        <v>60264.002349513918</v>
      </c>
      <c r="AL98">
        <v>532808626955.91278</v>
      </c>
      <c r="AM98">
        <v>60.315901520377103</v>
      </c>
      <c r="AN98" s="15">
        <v>5122.22</v>
      </c>
      <c r="AO98" s="23">
        <v>8.34</v>
      </c>
      <c r="AP98" s="23">
        <v>99.7</v>
      </c>
      <c r="AQ98" s="26">
        <v>5015.5647832074947</v>
      </c>
      <c r="AR98">
        <v>4.2189577833333329</v>
      </c>
      <c r="AT98" s="31"/>
      <c r="AU98" s="28"/>
    </row>
    <row r="99" spans="1:47" x14ac:dyDescent="0.3">
      <c r="A99" s="5" t="s">
        <v>67</v>
      </c>
      <c r="B99" s="5" t="s">
        <v>99</v>
      </c>
      <c r="C99" s="14">
        <f>'Gross Heat GWh'!C99*1000000</f>
        <v>57663056000</v>
      </c>
      <c r="D99" s="14">
        <v>71482317000</v>
      </c>
      <c r="E99" s="14">
        <f>'Gross Heat GWh'!D99*1000000</f>
        <v>720278000</v>
      </c>
      <c r="F99" s="14">
        <f>'Gross Heat GWh'!E99*1000000</f>
        <v>998333000</v>
      </c>
      <c r="G99" s="14">
        <f>'Gross Heat GWh'!F99*1000000</f>
        <v>728611000</v>
      </c>
      <c r="H99" s="14">
        <f>'Gross Heat GWh'!G99*1000000</f>
        <v>0</v>
      </c>
      <c r="I99" s="14">
        <f>'Gross Heat GWh'!H99*1000000</f>
        <v>893056000</v>
      </c>
      <c r="J99" s="14">
        <f>'Gross Heat GWh'!I99*1000000</f>
        <v>668889000</v>
      </c>
      <c r="K99" s="14">
        <f>'Gross Heat GWh'!J99*1000000</f>
        <v>0</v>
      </c>
      <c r="L99" s="14">
        <f>'Gross Heat GWh'!K99*1000000</f>
        <v>188056000</v>
      </c>
      <c r="M99" s="14">
        <f>'Gross Heat GWh'!L99*1000000</f>
        <v>0</v>
      </c>
      <c r="N99" s="14">
        <f>'Gross Heat GWh'!M99*1000000</f>
        <v>41175278000</v>
      </c>
      <c r="O99" s="14" t="e">
        <f>'Gross Heat GWh'!N99*1000000</f>
        <v>#VALUE!</v>
      </c>
      <c r="P99" s="14">
        <f>'Gross Heat GWh'!O99*1000000</f>
        <v>0</v>
      </c>
      <c r="Q99" s="14" t="e">
        <f>'Gross Heat GWh'!P99*1000000</f>
        <v>#VALUE!</v>
      </c>
      <c r="R99" s="14">
        <f>'Gross Heat GWh'!Q99*1000000</f>
        <v>0</v>
      </c>
      <c r="S99" s="14" t="e">
        <f>'Gross Heat GWh'!R99*1000000</f>
        <v>#VALUE!</v>
      </c>
      <c r="T99" s="14" t="e">
        <f>'Gross Heat GWh'!S99*1000000</f>
        <v>#VALUE!</v>
      </c>
      <c r="U99" s="14">
        <f>'Gross Heat GWh'!T99*1000000</f>
        <v>4293889000</v>
      </c>
      <c r="V99" s="24">
        <v>18113150000</v>
      </c>
      <c r="W99" s="14">
        <f>'Gross Heat GWh'!U99*1000000</f>
        <v>29300278000</v>
      </c>
      <c r="X99" s="14" t="e">
        <f>'Gross Heat GWh'!V99*1000000</f>
        <v>#VALUE!</v>
      </c>
      <c r="Y99" s="14">
        <f>'Gross Heat GWh'!W99*1000000</f>
        <v>134444000</v>
      </c>
      <c r="Z99" s="14">
        <f>'Gross Heat GWh'!X99*1000000</f>
        <v>6747222000</v>
      </c>
      <c r="AA99" s="14">
        <f>'Gross Heat GWh'!Y99*1000000</f>
        <v>6362500000</v>
      </c>
      <c r="AB99" s="14">
        <f>'Gross Heat GWh'!Z99*1000000</f>
        <v>0</v>
      </c>
      <c r="AC99" s="14">
        <f>'Gross Heat GWh'!AA99*1000000</f>
        <v>199167000</v>
      </c>
      <c r="AD99" s="14" t="e">
        <f>'Gross Heat GWh'!AB99*1000000</f>
        <v>#VALUE!</v>
      </c>
      <c r="AE99" s="14">
        <f>'Gross Heat GWh'!AC99*1000000</f>
        <v>36881389000</v>
      </c>
      <c r="AF99" s="14">
        <f>'Gross Heat GWh'!AD99*1000000</f>
        <v>10371667000</v>
      </c>
      <c r="AG99">
        <v>87.707999999999998</v>
      </c>
      <c r="AH99">
        <v>22.292573890277488</v>
      </c>
      <c r="AI99">
        <v>13.135859490213756</v>
      </c>
      <c r="AJ99">
        <v>10278887</v>
      </c>
      <c r="AK99">
        <v>61177.201248334859</v>
      </c>
      <c r="AL99">
        <v>546393370671.19141</v>
      </c>
      <c r="AM99">
        <v>60.584123946872772</v>
      </c>
      <c r="AN99" s="14">
        <v>5119.6099999999997</v>
      </c>
      <c r="AO99" s="23">
        <v>5.31</v>
      </c>
      <c r="AP99" s="23">
        <v>66.489999999999995</v>
      </c>
      <c r="AQ99" s="26">
        <v>4896.1743026155209</v>
      </c>
      <c r="AR99">
        <v>4.0332884916666663</v>
      </c>
      <c r="AT99" s="31"/>
      <c r="AU99" s="28"/>
    </row>
    <row r="100" spans="1:47" x14ac:dyDescent="0.3">
      <c r="A100" s="5" t="s">
        <v>67</v>
      </c>
      <c r="B100" s="5" t="s">
        <v>100</v>
      </c>
      <c r="C100" s="14">
        <f>'Gross Heat GWh'!C100*1000000</f>
        <v>53731944000</v>
      </c>
      <c r="D100" s="14">
        <v>67298228000</v>
      </c>
      <c r="E100" s="14">
        <f>'Gross Heat GWh'!D100*1000000</f>
        <v>5000000</v>
      </c>
      <c r="F100" s="14">
        <f>'Gross Heat GWh'!E100*1000000</f>
        <v>1416111000</v>
      </c>
      <c r="G100" s="14">
        <f>'Gross Heat GWh'!F100*1000000</f>
        <v>361944000</v>
      </c>
      <c r="H100" s="14">
        <f>'Gross Heat GWh'!G100*1000000</f>
        <v>0</v>
      </c>
      <c r="I100" s="14">
        <f>'Gross Heat GWh'!H100*1000000</f>
        <v>301111000</v>
      </c>
      <c r="J100" s="14">
        <f>'Gross Heat GWh'!I100*1000000</f>
        <v>402778000</v>
      </c>
      <c r="K100" s="14">
        <f>'Gross Heat GWh'!J100*1000000</f>
        <v>0</v>
      </c>
      <c r="L100" s="14">
        <f>'Gross Heat GWh'!K100*1000000</f>
        <v>127222000</v>
      </c>
      <c r="M100" s="14">
        <f>'Gross Heat GWh'!L100*1000000</f>
        <v>0</v>
      </c>
      <c r="N100" s="14">
        <f>'Gross Heat GWh'!M100*1000000</f>
        <v>38008333000</v>
      </c>
      <c r="O100" s="14" t="e">
        <f>'Gross Heat GWh'!N100*1000000</f>
        <v>#VALUE!</v>
      </c>
      <c r="P100" s="14">
        <f>'Gross Heat GWh'!O100*1000000</f>
        <v>0</v>
      </c>
      <c r="Q100" s="14" t="e">
        <f>'Gross Heat GWh'!P100*1000000</f>
        <v>#VALUE!</v>
      </c>
      <c r="R100" s="14">
        <f>'Gross Heat GWh'!Q100*1000000</f>
        <v>0</v>
      </c>
      <c r="S100" s="14" t="e">
        <f>'Gross Heat GWh'!R100*1000000</f>
        <v>#VALUE!</v>
      </c>
      <c r="T100" s="14" t="e">
        <f>'Gross Heat GWh'!S100*1000000</f>
        <v>#VALUE!</v>
      </c>
      <c r="U100" s="14">
        <f>'Gross Heat GWh'!T100*1000000</f>
        <v>4704167000</v>
      </c>
      <c r="V100" s="24">
        <v>18270451000</v>
      </c>
      <c r="W100" s="14">
        <f>'Gross Heat GWh'!U100*1000000</f>
        <v>25177222000</v>
      </c>
      <c r="X100" s="14" t="e">
        <f>'Gross Heat GWh'!V100*1000000</f>
        <v>#VALUE!</v>
      </c>
      <c r="Y100" s="14">
        <f>'Gross Heat GWh'!W100*1000000</f>
        <v>105278000</v>
      </c>
      <c r="Z100" s="14">
        <f>'Gross Heat GWh'!X100*1000000</f>
        <v>7722778000</v>
      </c>
      <c r="AA100" s="14">
        <f>'Gross Heat GWh'!Y100*1000000</f>
        <v>7233889000</v>
      </c>
      <c r="AB100" s="14">
        <f>'Gross Heat GWh'!Z100*1000000</f>
        <v>0</v>
      </c>
      <c r="AC100" s="14">
        <f>'Gross Heat GWh'!AA100*1000000</f>
        <v>348889000</v>
      </c>
      <c r="AD100" s="14" t="e">
        <f>'Gross Heat GWh'!AB100*1000000</f>
        <v>#VALUE!</v>
      </c>
      <c r="AE100" s="14">
        <f>'Gross Heat GWh'!AC100*1000000</f>
        <v>33311324999.999996</v>
      </c>
      <c r="AF100" s="14">
        <f>'Gross Heat GWh'!AD100*1000000</f>
        <v>9713675000</v>
      </c>
      <c r="AG100">
        <v>87.977000000000004</v>
      </c>
      <c r="AH100">
        <v>21.812364045411073</v>
      </c>
      <c r="AI100">
        <v>12.640565244460342</v>
      </c>
      <c r="AJ100">
        <v>10353442</v>
      </c>
      <c r="AK100">
        <v>59518.68990267835</v>
      </c>
      <c r="AL100">
        <v>535436339492.27863</v>
      </c>
      <c r="AM100">
        <v>60.76106782529358</v>
      </c>
      <c r="AN100" s="15">
        <v>4592.22</v>
      </c>
      <c r="AO100" s="23">
        <v>3.6</v>
      </c>
      <c r="AP100" s="23">
        <v>55.67</v>
      </c>
      <c r="AQ100" s="26">
        <v>4587.5779657517523</v>
      </c>
      <c r="AR100">
        <v>5.442418707499999</v>
      </c>
      <c r="AT100" s="31"/>
      <c r="AU100" s="28"/>
    </row>
    <row r="101" spans="1:47" x14ac:dyDescent="0.3">
      <c r="A101" s="5" t="s">
        <v>67</v>
      </c>
      <c r="B101" s="5" t="s">
        <v>101</v>
      </c>
      <c r="C101" s="14">
        <f>'Gross Heat GWh'!C101*1000000</f>
        <v>62357500000</v>
      </c>
      <c r="D101" s="14">
        <v>76244022000</v>
      </c>
      <c r="E101" s="14">
        <f>'Gross Heat GWh'!D101*1000000</f>
        <v>40000000</v>
      </c>
      <c r="F101" s="14">
        <f>'Gross Heat GWh'!E101*1000000</f>
        <v>1316944000</v>
      </c>
      <c r="G101" s="14">
        <f>'Gross Heat GWh'!F101*1000000</f>
        <v>356111000</v>
      </c>
      <c r="H101" s="14">
        <f>'Gross Heat GWh'!G101*1000000</f>
        <v>0</v>
      </c>
      <c r="I101" s="14">
        <f>'Gross Heat GWh'!H101*1000000</f>
        <v>1039722000</v>
      </c>
      <c r="J101" s="14">
        <f>'Gross Heat GWh'!I101*1000000</f>
        <v>828889000</v>
      </c>
      <c r="K101" s="14">
        <f>'Gross Heat GWh'!J101*1000000</f>
        <v>0</v>
      </c>
      <c r="L101" s="14">
        <f>'Gross Heat GWh'!K101*1000000</f>
        <v>266666999.99999997</v>
      </c>
      <c r="M101" s="14">
        <f>'Gross Heat GWh'!L101*1000000</f>
        <v>0</v>
      </c>
      <c r="N101" s="14">
        <f>'Gross Heat GWh'!M101*1000000</f>
        <v>45252222000</v>
      </c>
      <c r="O101" s="14" t="e">
        <f>'Gross Heat GWh'!N101*1000000</f>
        <v>#VALUE!</v>
      </c>
      <c r="P101" s="14">
        <f>'Gross Heat GWh'!O101*1000000</f>
        <v>0</v>
      </c>
      <c r="Q101" s="14" t="e">
        <f>'Gross Heat GWh'!P101*1000000</f>
        <v>#VALUE!</v>
      </c>
      <c r="R101" s="14">
        <f>'Gross Heat GWh'!Q101*1000000</f>
        <v>0</v>
      </c>
      <c r="S101" s="14" t="e">
        <f>'Gross Heat GWh'!R101*1000000</f>
        <v>#VALUE!</v>
      </c>
      <c r="T101" s="14" t="e">
        <f>'Gross Heat GWh'!S101*1000000</f>
        <v>#VALUE!</v>
      </c>
      <c r="U101" s="14">
        <f>'Gross Heat GWh'!T101*1000000</f>
        <v>4533056000</v>
      </c>
      <c r="V101" s="24">
        <v>18419578000</v>
      </c>
      <c r="W101" s="14">
        <f>'Gross Heat GWh'!U101*1000000</f>
        <v>31898333000</v>
      </c>
      <c r="X101" s="14" t="e">
        <f>'Gross Heat GWh'!V101*1000000</f>
        <v>#VALUE!</v>
      </c>
      <c r="Y101" s="14">
        <f>'Gross Heat GWh'!W101*1000000</f>
        <v>23056000</v>
      </c>
      <c r="Z101" s="14">
        <f>'Gross Heat GWh'!X101*1000000</f>
        <v>7535000000</v>
      </c>
      <c r="AA101" s="14">
        <f>'Gross Heat GWh'!Y101*1000000</f>
        <v>6978333000</v>
      </c>
      <c r="AB101" s="14">
        <f>'Gross Heat GWh'!Z101*1000000</f>
        <v>0</v>
      </c>
      <c r="AC101" s="14">
        <f>'Gross Heat GWh'!AA101*1000000</f>
        <v>226111000</v>
      </c>
      <c r="AD101" s="14" t="e">
        <f>'Gross Heat GWh'!AB101*1000000</f>
        <v>#VALUE!</v>
      </c>
      <c r="AE101" s="14">
        <f>'Gross Heat GWh'!AC101*1000000</f>
        <v>40750415000</v>
      </c>
      <c r="AF101" s="14">
        <f>'Gross Heat GWh'!AD101*1000000</f>
        <v>10528751000</v>
      </c>
      <c r="AG101">
        <v>88.238</v>
      </c>
      <c r="AH101">
        <v>23.055527700903003</v>
      </c>
      <c r="AI101">
        <v>13.473517056928646</v>
      </c>
      <c r="AJ101">
        <v>10415811</v>
      </c>
      <c r="AK101">
        <v>62675.063450859539</v>
      </c>
      <c r="AL101">
        <v>567227918052.9884</v>
      </c>
      <c r="AM101">
        <v>60.893031225028963</v>
      </c>
      <c r="AN101" s="14">
        <v>5201.47</v>
      </c>
      <c r="AO101" s="23">
        <v>18.29</v>
      </c>
      <c r="AP101" s="23">
        <v>139.11000000000001</v>
      </c>
      <c r="AQ101" s="26">
        <v>5238.1369561887814</v>
      </c>
      <c r="AR101">
        <v>3.6912821375000004</v>
      </c>
      <c r="AT101" s="31"/>
      <c r="AU101" s="28"/>
    </row>
    <row r="102" spans="1:47" x14ac:dyDescent="0.3">
      <c r="A102" s="5" t="s">
        <v>67</v>
      </c>
      <c r="B102" s="5" t="s">
        <v>102</v>
      </c>
      <c r="C102" s="14">
        <f>'Gross Heat GWh'!C102*1000000</f>
        <v>58018056000</v>
      </c>
      <c r="D102" s="14">
        <v>72714632000</v>
      </c>
      <c r="E102" s="14">
        <f>'Gross Heat GWh'!D102*1000000</f>
        <v>34444000</v>
      </c>
      <c r="F102" s="14">
        <f>'Gross Heat GWh'!E102*1000000</f>
        <v>1079167000</v>
      </c>
      <c r="G102" s="14">
        <f>'Gross Heat GWh'!F102*1000000</f>
        <v>183611000</v>
      </c>
      <c r="H102" s="14">
        <f>'Gross Heat GWh'!G102*1000000</f>
        <v>0</v>
      </c>
      <c r="I102" s="14">
        <f>'Gross Heat GWh'!H102*1000000</f>
        <v>538333000</v>
      </c>
      <c r="J102" s="14">
        <f>'Gross Heat GWh'!I102*1000000</f>
        <v>741389000</v>
      </c>
      <c r="K102" s="14">
        <f>'Gross Heat GWh'!J102*1000000</f>
        <v>0</v>
      </c>
      <c r="L102" s="14">
        <f>'Gross Heat GWh'!K102*1000000</f>
        <v>146944000</v>
      </c>
      <c r="M102" s="14">
        <f>'Gross Heat GWh'!L102*1000000</f>
        <v>0</v>
      </c>
      <c r="N102" s="14">
        <f>'Gross Heat GWh'!M102*1000000</f>
        <v>42739167000</v>
      </c>
      <c r="O102" s="14" t="e">
        <f>'Gross Heat GWh'!N102*1000000</f>
        <v>#VALUE!</v>
      </c>
      <c r="P102" s="14">
        <f>'Gross Heat GWh'!O102*1000000</f>
        <v>0</v>
      </c>
      <c r="Q102" s="14" t="e">
        <f>'Gross Heat GWh'!P102*1000000</f>
        <v>#VALUE!</v>
      </c>
      <c r="R102" s="14">
        <f>'Gross Heat GWh'!Q102*1000000</f>
        <v>0</v>
      </c>
      <c r="S102" s="14" t="e">
        <f>'Gross Heat GWh'!R102*1000000</f>
        <v>#VALUE!</v>
      </c>
      <c r="T102" s="14" t="e">
        <f>'Gross Heat GWh'!S102*1000000</f>
        <v>#VALUE!</v>
      </c>
      <c r="U102" s="14">
        <f>'Gross Heat GWh'!T102*1000000</f>
        <v>4150000000</v>
      </c>
      <c r="V102" s="24">
        <v>18846576000</v>
      </c>
      <c r="W102" s="14">
        <f>'Gross Heat GWh'!U102*1000000</f>
        <v>30460278000</v>
      </c>
      <c r="X102" s="14" t="e">
        <f>'Gross Heat GWh'!V102*1000000</f>
        <v>#VALUE!</v>
      </c>
      <c r="Y102" s="14">
        <f>'Gross Heat GWh'!W102*1000000</f>
        <v>109444000</v>
      </c>
      <c r="Z102" s="14">
        <f>'Gross Heat GWh'!X102*1000000</f>
        <v>7224167000</v>
      </c>
      <c r="AA102" s="14">
        <f>'Gross Heat GWh'!Y102*1000000</f>
        <v>6778056000</v>
      </c>
      <c r="AB102" s="14">
        <f>'Gross Heat GWh'!Z102*1000000</f>
        <v>0</v>
      </c>
      <c r="AC102" s="14">
        <f>'Gross Heat GWh'!AA102*1000000</f>
        <v>193056000</v>
      </c>
      <c r="AD102" s="14" t="e">
        <f>'Gross Heat GWh'!AB102*1000000</f>
        <v>#VALUE!</v>
      </c>
      <c r="AE102" s="14">
        <f>'Gross Heat GWh'!AC102*1000000</f>
        <v>38614738000</v>
      </c>
      <c r="AF102" s="14">
        <f>'Gross Heat GWh'!AD102*1000000</f>
        <v>9329428000</v>
      </c>
      <c r="AG102">
        <v>88.492000000000004</v>
      </c>
      <c r="AH102">
        <v>24.024881628299475</v>
      </c>
      <c r="AI102">
        <v>14.034686902142141</v>
      </c>
      <c r="AJ102">
        <v>10486941</v>
      </c>
      <c r="AK102">
        <v>63158.362404783598</v>
      </c>
      <c r="AL102">
        <v>575505409872.87952</v>
      </c>
      <c r="AM102">
        <v>60.851065983665706</v>
      </c>
      <c r="AN102" s="15">
        <v>4919.42</v>
      </c>
      <c r="AO102" s="23">
        <v>49.6</v>
      </c>
      <c r="AP102" s="23">
        <v>358.15</v>
      </c>
      <c r="AQ102" s="26">
        <v>4896.1688266493511</v>
      </c>
      <c r="AR102">
        <v>4.5006683016666669</v>
      </c>
      <c r="AT102" s="31"/>
      <c r="AU102" s="28"/>
    </row>
    <row r="103" spans="1:47" x14ac:dyDescent="0.3">
      <c r="A103" s="5" t="s">
        <v>67</v>
      </c>
      <c r="B103" s="5" t="s">
        <v>103</v>
      </c>
      <c r="C103" s="14">
        <f>'Gross Heat GWh'!C103*1000000</f>
        <v>60519167000</v>
      </c>
      <c r="D103" s="14">
        <v>74191935000</v>
      </c>
      <c r="E103" s="14">
        <f>'Gross Heat GWh'!D103*1000000</f>
        <v>90000000</v>
      </c>
      <c r="F103" s="14">
        <f>'Gross Heat GWh'!E103*1000000</f>
        <v>1110833000</v>
      </c>
      <c r="G103" s="14">
        <f>'Gross Heat GWh'!F103*1000000</f>
        <v>158056000</v>
      </c>
      <c r="H103" s="14">
        <f>'Gross Heat GWh'!G103*1000000</f>
        <v>0</v>
      </c>
      <c r="I103" s="14">
        <f>'Gross Heat GWh'!H103*1000000</f>
        <v>847500000</v>
      </c>
      <c r="J103" s="14">
        <f>'Gross Heat GWh'!I103*1000000</f>
        <v>757222000</v>
      </c>
      <c r="K103" s="14">
        <f>'Gross Heat GWh'!J103*1000000</f>
        <v>0</v>
      </c>
      <c r="L103" s="14">
        <f>'Gross Heat GWh'!K103*1000000</f>
        <v>134444000</v>
      </c>
      <c r="M103" s="14">
        <f>'Gross Heat GWh'!L103*1000000</f>
        <v>0</v>
      </c>
      <c r="N103" s="14">
        <f>'Gross Heat GWh'!M103*1000000</f>
        <v>38998889000</v>
      </c>
      <c r="O103" s="14" t="e">
        <f>'Gross Heat GWh'!N103*1000000</f>
        <v>#VALUE!</v>
      </c>
      <c r="P103" s="14">
        <f>'Gross Heat GWh'!O103*1000000</f>
        <v>0</v>
      </c>
      <c r="Q103" s="14" t="e">
        <f>'Gross Heat GWh'!P103*1000000</f>
        <v>#VALUE!</v>
      </c>
      <c r="R103" s="14">
        <f>'Gross Heat GWh'!Q103*1000000</f>
        <v>0</v>
      </c>
      <c r="S103" s="14" t="e">
        <f>'Gross Heat GWh'!R103*1000000</f>
        <v>#VALUE!</v>
      </c>
      <c r="T103" s="14" t="e">
        <f>'Gross Heat GWh'!S103*1000000</f>
        <v>#VALUE!</v>
      </c>
      <c r="U103" s="14">
        <f>'Gross Heat GWh'!T103*1000000</f>
        <v>5235000000</v>
      </c>
      <c r="V103" s="24">
        <v>18907768000</v>
      </c>
      <c r="W103" s="14">
        <f>'Gross Heat GWh'!U103*1000000</f>
        <v>25935833000</v>
      </c>
      <c r="X103" s="14" t="e">
        <f>'Gross Heat GWh'!V103*1000000</f>
        <v>#VALUE!</v>
      </c>
      <c r="Y103" s="14">
        <f>'Gross Heat GWh'!W103*1000000</f>
        <v>149722000</v>
      </c>
      <c r="Z103" s="14">
        <f>'Gross Heat GWh'!X103*1000000</f>
        <v>6838056000</v>
      </c>
      <c r="AA103" s="14">
        <f>'Gross Heat GWh'!Y103*1000000</f>
        <v>6461667000</v>
      </c>
      <c r="AB103" s="14">
        <f>'Gross Heat GWh'!Z103*1000000</f>
        <v>0</v>
      </c>
      <c r="AC103" s="14">
        <f>'Gross Heat GWh'!AA103*1000000</f>
        <v>356944000</v>
      </c>
      <c r="AD103" s="14" t="e">
        <f>'Gross Heat GWh'!AB103*1000000</f>
        <v>#VALUE!</v>
      </c>
      <c r="AE103" s="14">
        <f>'Gross Heat GWh'!AC103*1000000</f>
        <v>33796839999.999996</v>
      </c>
      <c r="AF103" s="14">
        <f>'Gross Heat GWh'!AD103*1000000</f>
        <v>9392327000</v>
      </c>
      <c r="AG103">
        <v>88.738</v>
      </c>
      <c r="AH103">
        <v>23.251014053757942</v>
      </c>
      <c r="AI103">
        <v>14.190710582814054</v>
      </c>
      <c r="AJ103">
        <v>10536632</v>
      </c>
      <c r="AK103">
        <v>62665.217257728305</v>
      </c>
      <c r="AL103">
        <v>573717486152.91992</v>
      </c>
      <c r="AM103">
        <v>60.736055655034946</v>
      </c>
      <c r="AN103" s="14">
        <v>5180.32</v>
      </c>
      <c r="AO103" s="23">
        <v>17.5</v>
      </c>
      <c r="AP103" s="23">
        <v>172.89</v>
      </c>
      <c r="AQ103" s="26">
        <v>4873.0783813187145</v>
      </c>
      <c r="AR103">
        <v>3.7347001250000003</v>
      </c>
      <c r="AT103" s="31"/>
      <c r="AU103" s="28"/>
    </row>
    <row r="104" spans="1:47" x14ac:dyDescent="0.3">
      <c r="A104" s="5" t="s">
        <v>68</v>
      </c>
      <c r="B104" s="5" t="s">
        <v>70</v>
      </c>
      <c r="C104" s="14">
        <f>'Gross Heat GWh'!C104*1000000</f>
        <v>1797500000</v>
      </c>
      <c r="D104" s="14">
        <v>1781944000</v>
      </c>
      <c r="E104" s="14">
        <f>'Gross Heat GWh'!D104*1000000</f>
        <v>30000000</v>
      </c>
      <c r="F104" s="14">
        <f>'Gross Heat GWh'!E104*1000000</f>
        <v>15000000</v>
      </c>
      <c r="G104" s="14">
        <f>'Gross Heat GWh'!F104*1000000</f>
        <v>0</v>
      </c>
      <c r="H104" s="14">
        <f>'Gross Heat GWh'!G104*1000000</f>
        <v>0</v>
      </c>
      <c r="I104" s="14">
        <f>'Gross Heat GWh'!H104*1000000</f>
        <v>0</v>
      </c>
      <c r="J104" s="14">
        <f>'Gross Heat GWh'!I104*1000000</f>
        <v>16667000.000000002</v>
      </c>
      <c r="K104" s="14">
        <f>'Gross Heat GWh'!J104*1000000</f>
        <v>0</v>
      </c>
      <c r="L104" s="14">
        <f>'Gross Heat GWh'!K104*1000000</f>
        <v>0</v>
      </c>
      <c r="M104" s="14">
        <f>'Gross Heat GWh'!L104*1000000</f>
        <v>0</v>
      </c>
      <c r="N104" s="14">
        <f>'Gross Heat GWh'!M104*1000000</f>
        <v>535278000</v>
      </c>
      <c r="O104" s="14" t="e">
        <f>'Gross Heat GWh'!N104*1000000</f>
        <v>#VALUE!</v>
      </c>
      <c r="P104" s="14">
        <f>'Gross Heat GWh'!O104*1000000</f>
        <v>0</v>
      </c>
      <c r="Q104" s="14" t="e">
        <f>'Gross Heat GWh'!P104*1000000</f>
        <v>#VALUE!</v>
      </c>
      <c r="R104" s="14">
        <f>'Gross Heat GWh'!Q104*1000000</f>
        <v>0</v>
      </c>
      <c r="S104" s="14" t="e">
        <f>'Gross Heat GWh'!R104*1000000</f>
        <v>#VALUE!</v>
      </c>
      <c r="T104" s="14" t="e">
        <f>'Gross Heat GWh'!S104*1000000</f>
        <v>#VALUE!</v>
      </c>
      <c r="U104" s="14">
        <f>'Gross Heat GWh'!T104*1000000</f>
        <v>15556000</v>
      </c>
      <c r="V104" s="25">
        <v>0</v>
      </c>
      <c r="W104" s="14">
        <f>'Gross Heat GWh'!U104*1000000</f>
        <v>20278000</v>
      </c>
      <c r="X104" s="14" t="e">
        <f>'Gross Heat GWh'!V104*1000000</f>
        <v>#VALUE!</v>
      </c>
      <c r="Y104" s="14">
        <f>'Gross Heat GWh'!W104*1000000</f>
        <v>0</v>
      </c>
      <c r="Z104" s="14">
        <f>'Gross Heat GWh'!X104*1000000</f>
        <v>499444000</v>
      </c>
      <c r="AA104" s="14">
        <f>'Gross Heat GWh'!Y104*1000000</f>
        <v>499444000</v>
      </c>
      <c r="AB104" s="14">
        <f>'Gross Heat GWh'!Z104*1000000</f>
        <v>0</v>
      </c>
      <c r="AC104" s="14">
        <f>'Gross Heat GWh'!AA104*1000000</f>
        <v>288611000</v>
      </c>
      <c r="AD104" s="14" t="e">
        <f>'Gross Heat GWh'!AB104*1000000</f>
        <v>#VALUE!</v>
      </c>
      <c r="AE104" s="14">
        <f>'Gross Heat GWh'!AC104*1000000</f>
        <v>519722000</v>
      </c>
      <c r="AF104" s="14">
        <f>'Gross Heat GWh'!AD104*1000000</f>
        <v>561111000</v>
      </c>
      <c r="AG104">
        <v>71.956000000000003</v>
      </c>
      <c r="AH104">
        <v>29.530139585869914</v>
      </c>
      <c r="AI104">
        <v>10.312177856962824</v>
      </c>
      <c r="AJ104">
        <v>4241473</v>
      </c>
      <c r="AK104">
        <v>57055.326086360081</v>
      </c>
      <c r="AL104">
        <v>211808370362.7157</v>
      </c>
      <c r="AM104">
        <v>54.447002292595812</v>
      </c>
      <c r="AN104" s="15">
        <v>5196.17</v>
      </c>
      <c r="AO104" s="23">
        <v>1.83</v>
      </c>
      <c r="AP104" s="23">
        <v>28.27</v>
      </c>
      <c r="AQ104" s="26">
        <v>204.13515042743089</v>
      </c>
      <c r="AR104">
        <v>1.4758775916666667</v>
      </c>
      <c r="AT104" s="31"/>
      <c r="AU104" s="28"/>
    </row>
    <row r="105" spans="1:47" x14ac:dyDescent="0.3">
      <c r="A105" s="5" t="s">
        <v>68</v>
      </c>
      <c r="B105" s="5" t="s">
        <v>71</v>
      </c>
      <c r="C105" s="14">
        <f>'Gross Heat GWh'!C105*1000000</f>
        <v>1963333000</v>
      </c>
      <c r="D105" s="14">
        <v>1947572050</v>
      </c>
      <c r="E105" s="14">
        <f>'Gross Heat GWh'!D105*1000000</f>
        <v>36944000</v>
      </c>
      <c r="F105" s="14">
        <f>'Gross Heat GWh'!E105*1000000</f>
        <v>15000000</v>
      </c>
      <c r="G105" s="14">
        <f>'Gross Heat GWh'!F105*1000000</f>
        <v>0</v>
      </c>
      <c r="H105" s="14">
        <f>'Gross Heat GWh'!G105*1000000</f>
        <v>0</v>
      </c>
      <c r="I105" s="14">
        <f>'Gross Heat GWh'!H105*1000000</f>
        <v>0</v>
      </c>
      <c r="J105" s="14">
        <f>'Gross Heat GWh'!I105*1000000</f>
        <v>27500000</v>
      </c>
      <c r="K105" s="14">
        <f>'Gross Heat GWh'!J105*1000000</f>
        <v>0</v>
      </c>
      <c r="L105" s="14">
        <f>'Gross Heat GWh'!K105*1000000</f>
        <v>0</v>
      </c>
      <c r="M105" s="14">
        <f>'Gross Heat GWh'!L105*1000000</f>
        <v>0</v>
      </c>
      <c r="N105" s="14">
        <f>'Gross Heat GWh'!M105*1000000</f>
        <v>569444000</v>
      </c>
      <c r="O105" s="14" t="e">
        <f>'Gross Heat GWh'!N105*1000000</f>
        <v>#VALUE!</v>
      </c>
      <c r="P105" s="14">
        <f>'Gross Heat GWh'!O105*1000000</f>
        <v>0</v>
      </c>
      <c r="Q105" s="14" t="e">
        <f>'Gross Heat GWh'!P105*1000000</f>
        <v>#VALUE!</v>
      </c>
      <c r="R105" s="14">
        <f>'Gross Heat GWh'!Q105*1000000</f>
        <v>0</v>
      </c>
      <c r="S105" s="14" t="e">
        <f>'Gross Heat GWh'!R105*1000000</f>
        <v>#VALUE!</v>
      </c>
      <c r="T105" s="14" t="e">
        <f>'Gross Heat GWh'!S105*1000000</f>
        <v>#VALUE!</v>
      </c>
      <c r="U105" s="14">
        <f>'Gross Heat GWh'!T105*1000000</f>
        <v>19722000</v>
      </c>
      <c r="V105" s="24">
        <v>3961050</v>
      </c>
      <c r="W105" s="14">
        <f>'Gross Heat GWh'!U105*1000000</f>
        <v>12222000</v>
      </c>
      <c r="X105" s="14" t="e">
        <f>'Gross Heat GWh'!V105*1000000</f>
        <v>#VALUE!</v>
      </c>
      <c r="Y105" s="14">
        <f>'Gross Heat GWh'!W105*1000000</f>
        <v>133610999.99999999</v>
      </c>
      <c r="Z105" s="14">
        <f>'Gross Heat GWh'!X105*1000000</f>
        <v>537500000</v>
      </c>
      <c r="AA105" s="14">
        <f>'Gross Heat GWh'!Y105*1000000</f>
        <v>671389000</v>
      </c>
      <c r="AB105" s="14">
        <f>'Gross Heat GWh'!Z105*1000000</f>
        <v>0</v>
      </c>
      <c r="AC105" s="14">
        <f>'Gross Heat GWh'!AA105*1000000</f>
        <v>345833000</v>
      </c>
      <c r="AD105" s="14" t="e">
        <f>'Gross Heat GWh'!AB105*1000000</f>
        <v>#VALUE!</v>
      </c>
      <c r="AE105" s="14">
        <f>'Gross Heat GWh'!AC105*1000000</f>
        <v>549722000</v>
      </c>
      <c r="AF105" s="14">
        <f>'Gross Heat GWh'!AD105*1000000</f>
        <v>750833000</v>
      </c>
      <c r="AG105">
        <v>72.265000000000001</v>
      </c>
      <c r="AH105">
        <v>28.406745079972207</v>
      </c>
      <c r="AI105">
        <v>9.9561187565420006</v>
      </c>
      <c r="AJ105">
        <v>4261732</v>
      </c>
      <c r="AK105">
        <v>58535.572877040693</v>
      </c>
      <c r="AL105">
        <v>218341469463.67673</v>
      </c>
      <c r="AM105">
        <v>54.547880943504879</v>
      </c>
      <c r="AN105" s="14">
        <v>5504.97</v>
      </c>
      <c r="AO105" s="23">
        <v>2.09</v>
      </c>
      <c r="AP105" s="23">
        <v>28.78</v>
      </c>
      <c r="AQ105" s="26">
        <v>246.18317694673263</v>
      </c>
      <c r="AR105">
        <v>0.39263733083333346</v>
      </c>
      <c r="AT105" s="31"/>
      <c r="AU105" s="28"/>
    </row>
    <row r="106" spans="1:47" x14ac:dyDescent="0.3">
      <c r="A106" s="5" t="s">
        <v>68</v>
      </c>
      <c r="B106" s="5" t="s">
        <v>72</v>
      </c>
      <c r="C106" s="14">
        <f>'Gross Heat GWh'!C106*1000000</f>
        <v>1960833000</v>
      </c>
      <c r="D106" s="14">
        <v>1930061520</v>
      </c>
      <c r="E106" s="14">
        <f>'Gross Heat GWh'!D106*1000000</f>
        <v>118056000</v>
      </c>
      <c r="F106" s="14">
        <f>'Gross Heat GWh'!E106*1000000</f>
        <v>14167000</v>
      </c>
      <c r="G106" s="14">
        <f>'Gross Heat GWh'!F106*1000000</f>
        <v>0</v>
      </c>
      <c r="H106" s="14">
        <f>'Gross Heat GWh'!G106*1000000</f>
        <v>0</v>
      </c>
      <c r="I106" s="14">
        <f>'Gross Heat GWh'!H106*1000000</f>
        <v>0</v>
      </c>
      <c r="J106" s="14">
        <f>'Gross Heat GWh'!I106*1000000</f>
        <v>14167000</v>
      </c>
      <c r="K106" s="14">
        <f>'Gross Heat GWh'!J106*1000000</f>
        <v>0</v>
      </c>
      <c r="L106" s="14">
        <f>'Gross Heat GWh'!K106*1000000</f>
        <v>0</v>
      </c>
      <c r="M106" s="14">
        <f>'Gross Heat GWh'!L106*1000000</f>
        <v>0</v>
      </c>
      <c r="N106" s="14">
        <f>'Gross Heat GWh'!M106*1000000</f>
        <v>545833000</v>
      </c>
      <c r="O106" s="14" t="e">
        <f>'Gross Heat GWh'!N106*1000000</f>
        <v>#VALUE!</v>
      </c>
      <c r="P106" s="14">
        <f>'Gross Heat GWh'!O106*1000000</f>
        <v>0</v>
      </c>
      <c r="Q106" s="14" t="e">
        <f>'Gross Heat GWh'!P106*1000000</f>
        <v>#VALUE!</v>
      </c>
      <c r="R106" s="14">
        <f>'Gross Heat GWh'!Q106*1000000</f>
        <v>0</v>
      </c>
      <c r="S106" s="14" t="e">
        <f>'Gross Heat GWh'!R106*1000000</f>
        <v>#VALUE!</v>
      </c>
      <c r="T106" s="14" t="e">
        <f>'Gross Heat GWh'!S106*1000000</f>
        <v>#VALUE!</v>
      </c>
      <c r="U106" s="14">
        <f>'Gross Heat GWh'!T106*1000000</f>
        <v>40278000</v>
      </c>
      <c r="V106" s="24">
        <v>9506520</v>
      </c>
      <c r="W106" s="14">
        <f>'Gross Heat GWh'!U106*1000000</f>
        <v>15278000</v>
      </c>
      <c r="X106" s="14" t="e">
        <f>'Gross Heat GWh'!V106*1000000</f>
        <v>#VALUE!</v>
      </c>
      <c r="Y106" s="14">
        <f>'Gross Heat GWh'!W106*1000000</f>
        <v>110278000</v>
      </c>
      <c r="Z106" s="14">
        <f>'Gross Heat GWh'!X106*1000000</f>
        <v>490278000</v>
      </c>
      <c r="AA106" s="14">
        <f>'Gross Heat GWh'!Y106*1000000</f>
        <v>600556000</v>
      </c>
      <c r="AB106" s="14">
        <f>'Gross Heat GWh'!Z106*1000000</f>
        <v>0</v>
      </c>
      <c r="AC106" s="14">
        <f>'Gross Heat GWh'!AA106*1000000</f>
        <v>367222000</v>
      </c>
      <c r="AD106" s="14" t="e">
        <f>'Gross Heat GWh'!AB106*1000000</f>
        <v>#VALUE!</v>
      </c>
      <c r="AE106" s="14">
        <f>'Gross Heat GWh'!AC106*1000000</f>
        <v>505556000</v>
      </c>
      <c r="AF106" s="14">
        <f>'Gross Heat GWh'!AD106*1000000</f>
        <v>746944000</v>
      </c>
      <c r="AG106">
        <v>72.665000000000006</v>
      </c>
      <c r="AH106">
        <v>28.021271859430598</v>
      </c>
      <c r="AI106">
        <v>9.987295426230455</v>
      </c>
      <c r="AJ106">
        <v>4286401</v>
      </c>
      <c r="AK106">
        <v>60278.978537926167</v>
      </c>
      <c r="AL106">
        <v>226145995659.81189</v>
      </c>
      <c r="AM106">
        <v>54.692787067940088</v>
      </c>
      <c r="AN106" s="15">
        <v>5485.84</v>
      </c>
      <c r="AO106" s="23">
        <v>1.76</v>
      </c>
      <c r="AP106" s="23">
        <v>26.51</v>
      </c>
      <c r="AQ106" s="26">
        <v>249.1729089534806</v>
      </c>
      <c r="AR106">
        <v>0.62520165833333319</v>
      </c>
      <c r="AT106" s="31"/>
      <c r="AU106" s="28"/>
    </row>
    <row r="107" spans="1:47" x14ac:dyDescent="0.3">
      <c r="A107" s="5" t="s">
        <v>68</v>
      </c>
      <c r="B107" s="5" t="s">
        <v>73</v>
      </c>
      <c r="C107" s="14">
        <f>'Gross Heat GWh'!C107*1000000</f>
        <v>2059167000</v>
      </c>
      <c r="D107" s="14">
        <v>2034970410</v>
      </c>
      <c r="E107" s="14">
        <f>'Gross Heat GWh'!D107*1000000</f>
        <v>124167000</v>
      </c>
      <c r="F107" s="14">
        <f>'Gross Heat GWh'!E107*1000000</f>
        <v>14722000</v>
      </c>
      <c r="G107" s="14">
        <f>'Gross Heat GWh'!F107*1000000</f>
        <v>0</v>
      </c>
      <c r="H107" s="14">
        <f>'Gross Heat GWh'!G107*1000000</f>
        <v>0</v>
      </c>
      <c r="I107" s="14">
        <f>'Gross Heat GWh'!H107*1000000</f>
        <v>0</v>
      </c>
      <c r="J107" s="14">
        <f>'Gross Heat GWh'!I107*1000000</f>
        <v>9722000</v>
      </c>
      <c r="K107" s="14">
        <f>'Gross Heat GWh'!J107*1000000</f>
        <v>0</v>
      </c>
      <c r="L107" s="14">
        <f>'Gross Heat GWh'!K107*1000000</f>
        <v>0</v>
      </c>
      <c r="M107" s="14">
        <f>'Gross Heat GWh'!L107*1000000</f>
        <v>0</v>
      </c>
      <c r="N107" s="14">
        <f>'Gross Heat GWh'!M107*1000000</f>
        <v>593889000</v>
      </c>
      <c r="O107" s="14" t="e">
        <f>'Gross Heat GWh'!N107*1000000</f>
        <v>#VALUE!</v>
      </c>
      <c r="P107" s="14">
        <f>'Gross Heat GWh'!O107*1000000</f>
        <v>0</v>
      </c>
      <c r="Q107" s="14" t="e">
        <f>'Gross Heat GWh'!P107*1000000</f>
        <v>#VALUE!</v>
      </c>
      <c r="R107" s="14">
        <f>'Gross Heat GWh'!Q107*1000000</f>
        <v>0</v>
      </c>
      <c r="S107" s="14" t="e">
        <f>'Gross Heat GWh'!R107*1000000</f>
        <v>#VALUE!</v>
      </c>
      <c r="T107" s="14" t="e">
        <f>'Gross Heat GWh'!S107*1000000</f>
        <v>#VALUE!</v>
      </c>
      <c r="U107" s="14">
        <f>'Gross Heat GWh'!T107*1000000</f>
        <v>40833000</v>
      </c>
      <c r="V107" s="24">
        <v>16636410</v>
      </c>
      <c r="W107" s="14">
        <f>'Gross Heat GWh'!U107*1000000</f>
        <v>11111000</v>
      </c>
      <c r="X107" s="14" t="e">
        <f>'Gross Heat GWh'!V107*1000000</f>
        <v>#VALUE!</v>
      </c>
      <c r="Y107" s="14">
        <f>'Gross Heat GWh'!W107*1000000</f>
        <v>116111000</v>
      </c>
      <c r="Z107" s="14">
        <f>'Gross Heat GWh'!X107*1000000</f>
        <v>541944000</v>
      </c>
      <c r="AA107" s="14">
        <f>'Gross Heat GWh'!Y107*1000000</f>
        <v>658056000</v>
      </c>
      <c r="AB107" s="14">
        <f>'Gross Heat GWh'!Z107*1000000</f>
        <v>0</v>
      </c>
      <c r="AC107" s="14">
        <f>'Gross Heat GWh'!AA107*1000000</f>
        <v>340278000</v>
      </c>
      <c r="AD107" s="14" t="e">
        <f>'Gross Heat GWh'!AB107*1000000</f>
        <v>#VALUE!</v>
      </c>
      <c r="AE107" s="14">
        <f>'Gross Heat GWh'!AC107*1000000</f>
        <v>553056000</v>
      </c>
      <c r="AF107" s="14">
        <f>'Gross Heat GWh'!AD107*1000000</f>
        <v>806667000</v>
      </c>
      <c r="AG107">
        <v>73.061000000000007</v>
      </c>
      <c r="AH107">
        <v>27.595946228727815</v>
      </c>
      <c r="AI107">
        <v>10.19708885072615</v>
      </c>
      <c r="AJ107">
        <v>4311991</v>
      </c>
      <c r="AK107">
        <v>61626.115045079503</v>
      </c>
      <c r="AL107">
        <v>232580262478.04068</v>
      </c>
      <c r="AM107">
        <v>54.770379787635356</v>
      </c>
      <c r="AN107" s="14">
        <v>5795.22</v>
      </c>
      <c r="AO107" s="23">
        <v>1.88</v>
      </c>
      <c r="AP107" s="23">
        <v>23.7</v>
      </c>
      <c r="AQ107" s="26">
        <v>274.62176985063201</v>
      </c>
      <c r="AR107">
        <v>-0.27707429999999983</v>
      </c>
      <c r="AT107" s="31"/>
      <c r="AU107" s="28"/>
    </row>
    <row r="108" spans="1:47" x14ac:dyDescent="0.3">
      <c r="A108" s="5" t="s">
        <v>68</v>
      </c>
      <c r="B108" s="5" t="s">
        <v>74</v>
      </c>
      <c r="C108" s="14">
        <f>'Gross Heat GWh'!C108*1000000</f>
        <v>2111944000</v>
      </c>
      <c r="D108" s="14">
        <v>2077294720</v>
      </c>
      <c r="E108" s="14">
        <f>'Gross Heat GWh'!D108*1000000</f>
        <v>156111000</v>
      </c>
      <c r="F108" s="14">
        <f>'Gross Heat GWh'!E108*1000000</f>
        <v>23333000</v>
      </c>
      <c r="G108" s="14">
        <f>'Gross Heat GWh'!F108*1000000</f>
        <v>0</v>
      </c>
      <c r="H108" s="14">
        <f>'Gross Heat GWh'!G108*1000000</f>
        <v>0</v>
      </c>
      <c r="I108" s="14">
        <f>'Gross Heat GWh'!H108*1000000</f>
        <v>0</v>
      </c>
      <c r="J108" s="14">
        <f>'Gross Heat GWh'!I108*1000000</f>
        <v>113056000</v>
      </c>
      <c r="K108" s="14">
        <f>'Gross Heat GWh'!J108*1000000</f>
        <v>0</v>
      </c>
      <c r="L108" s="14">
        <f>'Gross Heat GWh'!K108*1000000</f>
        <v>0</v>
      </c>
      <c r="M108" s="14">
        <f>'Gross Heat GWh'!L108*1000000</f>
        <v>0</v>
      </c>
      <c r="N108" s="14">
        <f>'Gross Heat GWh'!M108*1000000</f>
        <v>585556000</v>
      </c>
      <c r="O108" s="14" t="e">
        <f>'Gross Heat GWh'!N108*1000000</f>
        <v>#VALUE!</v>
      </c>
      <c r="P108" s="14">
        <f>'Gross Heat GWh'!O108*1000000</f>
        <v>0</v>
      </c>
      <c r="Q108" s="14" t="e">
        <f>'Gross Heat GWh'!P108*1000000</f>
        <v>#VALUE!</v>
      </c>
      <c r="R108" s="14">
        <f>'Gross Heat GWh'!Q108*1000000</f>
        <v>0</v>
      </c>
      <c r="S108" s="14" t="e">
        <f>'Gross Heat GWh'!R108*1000000</f>
        <v>#VALUE!</v>
      </c>
      <c r="T108" s="14" t="e">
        <f>'Gross Heat GWh'!S108*1000000</f>
        <v>#VALUE!</v>
      </c>
      <c r="U108" s="14">
        <f>'Gross Heat GWh'!T108*1000000</f>
        <v>60000000</v>
      </c>
      <c r="V108" s="24">
        <v>25350720</v>
      </c>
      <c r="W108" s="14">
        <f>'Gross Heat GWh'!U108*1000000</f>
        <v>10000000</v>
      </c>
      <c r="X108" s="14" t="e">
        <f>'Gross Heat GWh'!V108*1000000</f>
        <v>#VALUE!</v>
      </c>
      <c r="Y108" s="14">
        <f>'Gross Heat GWh'!W108*1000000</f>
        <v>108611000</v>
      </c>
      <c r="Z108" s="14">
        <f>'Gross Heat GWh'!X108*1000000</f>
        <v>515556000.00000006</v>
      </c>
      <c r="AA108" s="14">
        <f>'Gross Heat GWh'!Y108*1000000</f>
        <v>624167000</v>
      </c>
      <c r="AB108" s="14">
        <f>'Gross Heat GWh'!Z108*1000000</f>
        <v>0</v>
      </c>
      <c r="AC108" s="14">
        <f>'Gross Heat GWh'!AA108*1000000</f>
        <v>245833000</v>
      </c>
      <c r="AD108" s="14" t="e">
        <f>'Gross Heat GWh'!AB108*1000000</f>
        <v>#VALUE!</v>
      </c>
      <c r="AE108" s="14">
        <f>'Gross Heat GWh'!AC108*1000000</f>
        <v>525556000.00000006</v>
      </c>
      <c r="AF108" s="14">
        <f>'Gross Heat GWh'!AD108*1000000</f>
        <v>916667000</v>
      </c>
      <c r="AG108">
        <v>73.453000000000003</v>
      </c>
      <c r="AH108">
        <v>27.900388078132764</v>
      </c>
      <c r="AI108">
        <v>10.361864469117585</v>
      </c>
      <c r="AJ108">
        <v>4336613</v>
      </c>
      <c r="AK108">
        <v>64373.901096231937</v>
      </c>
      <c r="AL108">
        <v>244337831972.71875</v>
      </c>
      <c r="AM108">
        <v>54.798595729719025</v>
      </c>
      <c r="AN108" s="15">
        <v>5807.65</v>
      </c>
      <c r="AO108" s="23">
        <v>1.74</v>
      </c>
      <c r="AP108" s="23">
        <v>26.53</v>
      </c>
      <c r="AQ108" s="26">
        <v>260.76427527914251</v>
      </c>
      <c r="AR108">
        <v>-0.17365740666666674</v>
      </c>
      <c r="AT108" s="31"/>
      <c r="AU108" s="28"/>
    </row>
    <row r="109" spans="1:47" x14ac:dyDescent="0.3">
      <c r="A109" s="5" t="s">
        <v>68</v>
      </c>
      <c r="B109" s="5" t="s">
        <v>75</v>
      </c>
      <c r="C109" s="14">
        <f>'Gross Heat GWh'!C109*1000000</f>
        <v>2157222000</v>
      </c>
      <c r="D109" s="14">
        <v>2141760450</v>
      </c>
      <c r="E109" s="14">
        <f>'Gross Heat GWh'!D109*1000000</f>
        <v>162222000</v>
      </c>
      <c r="F109" s="14">
        <f>'Gross Heat GWh'!E109*1000000</f>
        <v>28889000</v>
      </c>
      <c r="G109" s="14">
        <f>'Gross Heat GWh'!F109*1000000</f>
        <v>0</v>
      </c>
      <c r="H109" s="14">
        <f>'Gross Heat GWh'!G109*1000000</f>
        <v>0</v>
      </c>
      <c r="I109" s="14">
        <f>'Gross Heat GWh'!H109*1000000</f>
        <v>0</v>
      </c>
      <c r="J109" s="14">
        <f>'Gross Heat GWh'!I109*1000000</f>
        <v>63056000</v>
      </c>
      <c r="K109" s="14">
        <f>'Gross Heat GWh'!J109*1000000</f>
        <v>0</v>
      </c>
      <c r="L109" s="14">
        <f>'Gross Heat GWh'!K109*1000000</f>
        <v>0</v>
      </c>
      <c r="M109" s="14">
        <f>'Gross Heat GWh'!L109*1000000</f>
        <v>0</v>
      </c>
      <c r="N109" s="14">
        <f>'Gross Heat GWh'!M109*1000000</f>
        <v>613611000</v>
      </c>
      <c r="O109" s="14" t="e">
        <f>'Gross Heat GWh'!N109*1000000</f>
        <v>#VALUE!</v>
      </c>
      <c r="P109" s="14">
        <f>'Gross Heat GWh'!O109*1000000</f>
        <v>0</v>
      </c>
      <c r="Q109" s="14" t="e">
        <f>'Gross Heat GWh'!P109*1000000</f>
        <v>#VALUE!</v>
      </c>
      <c r="R109" s="14">
        <f>'Gross Heat GWh'!Q109*1000000</f>
        <v>0</v>
      </c>
      <c r="S109" s="14" t="e">
        <f>'Gross Heat GWh'!R109*1000000</f>
        <v>#VALUE!</v>
      </c>
      <c r="T109" s="14" t="e">
        <f>'Gross Heat GWh'!S109*1000000</f>
        <v>#VALUE!</v>
      </c>
      <c r="U109" s="14">
        <f>'Gross Heat GWh'!T109*1000000</f>
        <v>51111000</v>
      </c>
      <c r="V109" s="24">
        <v>35649450</v>
      </c>
      <c r="W109" s="14">
        <f>'Gross Heat GWh'!U109*1000000</f>
        <v>16111000</v>
      </c>
      <c r="X109" s="14" t="e">
        <f>'Gross Heat GWh'!V109*1000000</f>
        <v>#VALUE!</v>
      </c>
      <c r="Y109" s="14">
        <f>'Gross Heat GWh'!W109*1000000</f>
        <v>8889000</v>
      </c>
      <c r="Z109" s="14">
        <f>'Gross Heat GWh'!X109*1000000</f>
        <v>543611000</v>
      </c>
      <c r="AA109" s="14">
        <f>'Gross Heat GWh'!Y109*1000000</f>
        <v>552500000</v>
      </c>
      <c r="AB109" s="14">
        <f>'Gross Heat GWh'!Z109*1000000</f>
        <v>0</v>
      </c>
      <c r="AC109" s="14">
        <f>'Gross Heat GWh'!AA109*1000000</f>
        <v>352222000</v>
      </c>
      <c r="AD109" s="14" t="e">
        <f>'Gross Heat GWh'!AB109*1000000</f>
        <v>#VALUE!</v>
      </c>
      <c r="AE109" s="14">
        <f>'Gross Heat GWh'!AC109*1000000</f>
        <v>562500000</v>
      </c>
      <c r="AF109" s="14">
        <f>'Gross Heat GWh'!AD109*1000000</f>
        <v>806667000</v>
      </c>
      <c r="AG109">
        <v>73.787000000000006</v>
      </c>
      <c r="AH109">
        <v>28.793070151940842</v>
      </c>
      <c r="AI109">
        <v>10.796895148981765</v>
      </c>
      <c r="AJ109">
        <v>4359184</v>
      </c>
      <c r="AK109">
        <v>66701.851269057632</v>
      </c>
      <c r="AL109">
        <v>254491515965.69177</v>
      </c>
      <c r="AM109">
        <v>54.841238521046542</v>
      </c>
      <c r="AN109" s="14">
        <v>5763.87</v>
      </c>
      <c r="AO109" s="23">
        <v>1.99</v>
      </c>
      <c r="AP109" s="23">
        <v>32.53</v>
      </c>
      <c r="AQ109" s="26">
        <v>280.76100137089799</v>
      </c>
      <c r="AR109">
        <v>-8.9302650000000039E-2</v>
      </c>
      <c r="AT109" s="31"/>
      <c r="AU109" s="28"/>
    </row>
    <row r="110" spans="1:47" x14ac:dyDescent="0.3">
      <c r="A110" s="5" t="s">
        <v>68</v>
      </c>
      <c r="B110" s="5" t="s">
        <v>76</v>
      </c>
      <c r="C110" s="14">
        <f>'Gross Heat GWh'!C110*1000000</f>
        <v>2272778000</v>
      </c>
      <c r="D110" s="14">
        <v>2270310600</v>
      </c>
      <c r="E110" s="14">
        <f>'Gross Heat GWh'!D110*1000000</f>
        <v>152500000</v>
      </c>
      <c r="F110" s="14">
        <f>'Gross Heat GWh'!E110*1000000</f>
        <v>15000000</v>
      </c>
      <c r="G110" s="14">
        <f>'Gross Heat GWh'!F110*1000000</f>
        <v>0</v>
      </c>
      <c r="H110" s="14">
        <f>'Gross Heat GWh'!G110*1000000</f>
        <v>0</v>
      </c>
      <c r="I110" s="14">
        <f>'Gross Heat GWh'!H110*1000000</f>
        <v>0</v>
      </c>
      <c r="J110" s="14">
        <f>'Gross Heat GWh'!I110*1000000</f>
        <v>376667000</v>
      </c>
      <c r="K110" s="14">
        <f>'Gross Heat GWh'!J110*1000000</f>
        <v>0</v>
      </c>
      <c r="L110" s="14">
        <f>'Gross Heat GWh'!K110*1000000</f>
        <v>0</v>
      </c>
      <c r="M110" s="14">
        <f>'Gross Heat GWh'!L110*1000000</f>
        <v>0</v>
      </c>
      <c r="N110" s="14">
        <f>'Gross Heat GWh'!M110*1000000</f>
        <v>610000000</v>
      </c>
      <c r="O110" s="14" t="e">
        <f>'Gross Heat GWh'!N110*1000000</f>
        <v>#VALUE!</v>
      </c>
      <c r="P110" s="14">
        <f>'Gross Heat GWh'!O110*1000000</f>
        <v>0</v>
      </c>
      <c r="Q110" s="14" t="e">
        <f>'Gross Heat GWh'!P110*1000000</f>
        <v>#VALUE!</v>
      </c>
      <c r="R110" s="14">
        <f>'Gross Heat GWh'!Q110*1000000</f>
        <v>0</v>
      </c>
      <c r="S110" s="14" t="e">
        <f>'Gross Heat GWh'!R110*1000000</f>
        <v>#VALUE!</v>
      </c>
      <c r="T110" s="14" t="e">
        <f>'Gross Heat GWh'!S110*1000000</f>
        <v>#VALUE!</v>
      </c>
      <c r="U110" s="14">
        <f>'Gross Heat GWh'!T110*1000000</f>
        <v>50000000</v>
      </c>
      <c r="V110" s="24">
        <v>47532600</v>
      </c>
      <c r="W110" s="14">
        <f>'Gross Heat GWh'!U110*1000000</f>
        <v>16111000</v>
      </c>
      <c r="X110" s="14" t="e">
        <f>'Gross Heat GWh'!V110*1000000</f>
        <v>#VALUE!</v>
      </c>
      <c r="Y110" s="14">
        <f>'Gross Heat GWh'!W110*1000000</f>
        <v>32778000</v>
      </c>
      <c r="Z110" s="14">
        <f>'Gross Heat GWh'!X110*1000000</f>
        <v>539722000</v>
      </c>
      <c r="AA110" s="14">
        <f>'Gross Heat GWh'!Y110*1000000</f>
        <v>572500000</v>
      </c>
      <c r="AB110" s="14">
        <f>'Gross Heat GWh'!Z110*1000000</f>
        <v>0</v>
      </c>
      <c r="AC110" s="14">
        <f>'Gross Heat GWh'!AA110*1000000</f>
        <v>121111000</v>
      </c>
      <c r="AD110" s="14" t="e">
        <f>'Gross Heat GWh'!AB110*1000000</f>
        <v>#VALUE!</v>
      </c>
      <c r="AE110" s="14">
        <f>'Gross Heat GWh'!AC110*1000000</f>
        <v>560000000</v>
      </c>
      <c r="AF110" s="14">
        <f>'Gross Heat GWh'!AD110*1000000</f>
        <v>1116667000</v>
      </c>
      <c r="AG110">
        <v>74.061999999999998</v>
      </c>
      <c r="AH110">
        <v>30.968775126295188</v>
      </c>
      <c r="AI110">
        <v>10.063887161126871</v>
      </c>
      <c r="AJ110">
        <v>4381336</v>
      </c>
      <c r="AK110">
        <v>69701.395976183645</v>
      </c>
      <c r="AL110">
        <v>267287258447.86597</v>
      </c>
      <c r="AM110">
        <v>54.887800684126653</v>
      </c>
      <c r="AN110" s="21">
        <v>5956</v>
      </c>
      <c r="AO110" s="23">
        <v>2.11</v>
      </c>
      <c r="AP110" s="23">
        <v>30.54</v>
      </c>
      <c r="AQ110" s="26">
        <v>305.39906618792804</v>
      </c>
      <c r="AR110">
        <v>-0.3358741916666666</v>
      </c>
      <c r="AT110" s="31"/>
      <c r="AU110" s="28"/>
    </row>
    <row r="111" spans="1:47" x14ac:dyDescent="0.3">
      <c r="A111" s="5" t="s">
        <v>68</v>
      </c>
      <c r="B111" s="5" t="s">
        <v>77</v>
      </c>
      <c r="C111" s="14">
        <f>'Gross Heat GWh'!C111*1000000</f>
        <v>2266111000</v>
      </c>
      <c r="D111" s="14">
        <v>2273222170</v>
      </c>
      <c r="E111" s="14">
        <f>'Gross Heat GWh'!D111*1000000</f>
        <v>133610999.99999999</v>
      </c>
      <c r="F111" s="14">
        <f>'Gross Heat GWh'!E111*1000000</f>
        <v>3333000</v>
      </c>
      <c r="G111" s="14">
        <f>'Gross Heat GWh'!F111*1000000</f>
        <v>0</v>
      </c>
      <c r="H111" s="14">
        <f>'Gross Heat GWh'!G111*1000000</f>
        <v>0</v>
      </c>
      <c r="I111" s="14">
        <f>'Gross Heat GWh'!H111*1000000</f>
        <v>278000</v>
      </c>
      <c r="J111" s="14">
        <f>'Gross Heat GWh'!I111*1000000</f>
        <v>280556000</v>
      </c>
      <c r="K111" s="14">
        <f>'Gross Heat GWh'!J111*1000000</f>
        <v>0</v>
      </c>
      <c r="L111" s="14">
        <f>'Gross Heat GWh'!K111*1000000</f>
        <v>0</v>
      </c>
      <c r="M111" s="14">
        <f>'Gross Heat GWh'!L111*1000000</f>
        <v>0</v>
      </c>
      <c r="N111" s="14">
        <f>'Gross Heat GWh'!M111*1000000</f>
        <v>641389000</v>
      </c>
      <c r="O111" s="14" t="e">
        <f>'Gross Heat GWh'!N111*1000000</f>
        <v>#VALUE!</v>
      </c>
      <c r="P111" s="14">
        <f>'Gross Heat GWh'!O111*1000000</f>
        <v>0</v>
      </c>
      <c r="Q111" s="14" t="e">
        <f>'Gross Heat GWh'!P111*1000000</f>
        <v>#VALUE!</v>
      </c>
      <c r="R111" s="14">
        <f>'Gross Heat GWh'!Q111*1000000</f>
        <v>0</v>
      </c>
      <c r="S111" s="14" t="e">
        <f>'Gross Heat GWh'!R111*1000000</f>
        <v>#VALUE!</v>
      </c>
      <c r="T111" s="14" t="e">
        <f>'Gross Heat GWh'!S111*1000000</f>
        <v>#VALUE!</v>
      </c>
      <c r="U111" s="14">
        <f>'Gross Heat GWh'!T111*1000000</f>
        <v>53889000</v>
      </c>
      <c r="V111" s="24">
        <v>61000170</v>
      </c>
      <c r="W111" s="14">
        <f>'Gross Heat GWh'!U111*1000000</f>
        <v>16389000</v>
      </c>
      <c r="X111" s="14" t="e">
        <f>'Gross Heat GWh'!V111*1000000</f>
        <v>#VALUE!</v>
      </c>
      <c r="Y111" s="14">
        <f>'Gross Heat GWh'!W111*1000000</f>
        <v>0</v>
      </c>
      <c r="Z111" s="14">
        <f>'Gross Heat GWh'!X111*1000000</f>
        <v>568333000</v>
      </c>
      <c r="AA111" s="14">
        <f>'Gross Heat GWh'!Y111*1000000</f>
        <v>568333000</v>
      </c>
      <c r="AB111" s="14">
        <f>'Gross Heat GWh'!Z111*1000000</f>
        <v>0</v>
      </c>
      <c r="AC111" s="14">
        <f>'Gross Heat GWh'!AA111*1000000</f>
        <v>142778000</v>
      </c>
      <c r="AD111" s="14" t="e">
        <f>'Gross Heat GWh'!AB111*1000000</f>
        <v>#VALUE!</v>
      </c>
      <c r="AE111" s="14">
        <f>'Gross Heat GWh'!AC111*1000000</f>
        <v>587500000</v>
      </c>
      <c r="AF111" s="14">
        <f>'Gross Heat GWh'!AD111*1000000</f>
        <v>986111000</v>
      </c>
      <c r="AG111">
        <v>74.475999999999999</v>
      </c>
      <c r="AH111">
        <v>31.473005414688</v>
      </c>
      <c r="AI111">
        <v>10.02856291727268</v>
      </c>
      <c r="AJ111">
        <v>4405157</v>
      </c>
      <c r="AK111">
        <v>72988.010128159804</v>
      </c>
      <c r="AL111">
        <v>281412338534.66974</v>
      </c>
      <c r="AM111">
        <v>54.876720063537618</v>
      </c>
      <c r="AN111" s="14">
        <v>5534.67</v>
      </c>
      <c r="AO111" s="23">
        <v>2.08</v>
      </c>
      <c r="AP111" s="23">
        <v>29.55</v>
      </c>
      <c r="AQ111" s="26">
        <v>300.09029959406331</v>
      </c>
      <c r="AR111">
        <v>0.44195196249999968</v>
      </c>
      <c r="AT111" s="31"/>
      <c r="AU111" s="28"/>
    </row>
    <row r="112" spans="1:47" x14ac:dyDescent="0.3">
      <c r="A112" s="5" t="s">
        <v>68</v>
      </c>
      <c r="B112" s="5" t="s">
        <v>78</v>
      </c>
      <c r="C112" s="14">
        <f>'Gross Heat GWh'!C112*1000000</f>
        <v>2310000000</v>
      </c>
      <c r="D112" s="14">
        <v>2313274160</v>
      </c>
      <c r="E112" s="14">
        <f>'Gross Heat GWh'!D112*1000000</f>
        <v>133333000</v>
      </c>
      <c r="F112" s="14">
        <f>'Gross Heat GWh'!E112*1000000</f>
        <v>5278000</v>
      </c>
      <c r="G112" s="14">
        <f>'Gross Heat GWh'!F112*1000000</f>
        <v>0</v>
      </c>
      <c r="H112" s="14">
        <f>'Gross Heat GWh'!G112*1000000</f>
        <v>0</v>
      </c>
      <c r="I112" s="14">
        <f>'Gross Heat GWh'!H112*1000000</f>
        <v>11667000</v>
      </c>
      <c r="J112" s="14">
        <f>'Gross Heat GWh'!I112*1000000</f>
        <v>355278000</v>
      </c>
      <c r="K112" s="14">
        <f>'Gross Heat GWh'!J112*1000000</f>
        <v>0</v>
      </c>
      <c r="L112" s="14">
        <f>'Gross Heat GWh'!K112*1000000</f>
        <v>0</v>
      </c>
      <c r="M112" s="14">
        <f>'Gross Heat GWh'!L112*1000000</f>
        <v>0</v>
      </c>
      <c r="N112" s="14">
        <f>'Gross Heat GWh'!M112*1000000</f>
        <v>644444000</v>
      </c>
      <c r="O112" s="14" t="e">
        <f>'Gross Heat GWh'!N112*1000000</f>
        <v>#VALUE!</v>
      </c>
      <c r="P112" s="14">
        <f>'Gross Heat GWh'!O112*1000000</f>
        <v>0</v>
      </c>
      <c r="Q112" s="14" t="e">
        <f>'Gross Heat GWh'!P112*1000000</f>
        <v>#VALUE!</v>
      </c>
      <c r="R112" s="14">
        <f>'Gross Heat GWh'!Q112*1000000</f>
        <v>0</v>
      </c>
      <c r="S112" s="14" t="e">
        <f>'Gross Heat GWh'!R112*1000000</f>
        <v>#VALUE!</v>
      </c>
      <c r="T112" s="14" t="e">
        <f>'Gross Heat GWh'!S112*1000000</f>
        <v>#VALUE!</v>
      </c>
      <c r="U112" s="14">
        <f>'Gross Heat GWh'!T112*1000000</f>
        <v>72778000</v>
      </c>
      <c r="V112" s="24">
        <v>76052160</v>
      </c>
      <c r="W112" s="14">
        <f>'Gross Heat GWh'!U112*1000000</f>
        <v>32222000</v>
      </c>
      <c r="X112" s="14" t="e">
        <f>'Gross Heat GWh'!V112*1000000</f>
        <v>#VALUE!</v>
      </c>
      <c r="Y112" s="14">
        <f>'Gross Heat GWh'!W112*1000000</f>
        <v>0</v>
      </c>
      <c r="Z112" s="14">
        <f>'Gross Heat GWh'!X112*1000000</f>
        <v>536944000</v>
      </c>
      <c r="AA112" s="14">
        <f>'Gross Heat GWh'!Y112*1000000</f>
        <v>536667000.00000006</v>
      </c>
      <c r="AB112" s="14">
        <f>'Gross Heat GWh'!Z112*1000000</f>
        <v>0</v>
      </c>
      <c r="AC112" s="14">
        <f>'Gross Heat GWh'!AA112*1000000</f>
        <v>139167000</v>
      </c>
      <c r="AD112" s="14" t="e">
        <f>'Gross Heat GWh'!AB112*1000000</f>
        <v>#VALUE!</v>
      </c>
      <c r="AE112" s="14">
        <f>'Gross Heat GWh'!AC112*1000000</f>
        <v>571667000</v>
      </c>
      <c r="AF112" s="14">
        <f>'Gross Heat GWh'!AD112*1000000</f>
        <v>1042222000</v>
      </c>
      <c r="AG112">
        <v>75.027000000000001</v>
      </c>
      <c r="AH112">
        <v>27.631494144023762</v>
      </c>
      <c r="AI112">
        <v>10.538437014204041</v>
      </c>
      <c r="AJ112">
        <v>4431464</v>
      </c>
      <c r="AK112">
        <v>74490.981355633383</v>
      </c>
      <c r="AL112">
        <v>288922351968.58521</v>
      </c>
      <c r="AM112">
        <v>54.72905877620795</v>
      </c>
      <c r="AN112" s="15">
        <v>5783.77</v>
      </c>
      <c r="AO112" s="23">
        <v>1.88</v>
      </c>
      <c r="AP112" s="23">
        <v>24.84</v>
      </c>
      <c r="AQ112" s="26">
        <v>319.18212330933636</v>
      </c>
      <c r="AR112">
        <v>-0.18412484750000005</v>
      </c>
      <c r="AT112" s="31"/>
      <c r="AU112" s="28"/>
    </row>
    <row r="113" spans="1:47" x14ac:dyDescent="0.3">
      <c r="A113" s="5" t="s">
        <v>68</v>
      </c>
      <c r="B113" s="5" t="s">
        <v>79</v>
      </c>
      <c r="C113" s="14">
        <f>'Gross Heat GWh'!C113*1000000</f>
        <v>2520000000</v>
      </c>
      <c r="D113" s="14">
        <v>2527966570</v>
      </c>
      <c r="E113" s="14">
        <f>'Gross Heat GWh'!D113*1000000</f>
        <v>135556000</v>
      </c>
      <c r="F113" s="14">
        <f>'Gross Heat GWh'!E113*1000000</f>
        <v>3611000</v>
      </c>
      <c r="G113" s="14">
        <f>'Gross Heat GWh'!F113*1000000</f>
        <v>0</v>
      </c>
      <c r="H113" s="14">
        <f>'Gross Heat GWh'!G113*1000000</f>
        <v>0</v>
      </c>
      <c r="I113" s="14">
        <f>'Gross Heat GWh'!H113*1000000</f>
        <v>23611000</v>
      </c>
      <c r="J113" s="14">
        <f>'Gross Heat GWh'!I113*1000000</f>
        <v>510556000</v>
      </c>
      <c r="K113" s="14">
        <f>'Gross Heat GWh'!J113*1000000</f>
        <v>0</v>
      </c>
      <c r="L113" s="14">
        <f>'Gross Heat GWh'!K113*1000000</f>
        <v>0</v>
      </c>
      <c r="M113" s="14">
        <f>'Gross Heat GWh'!L113*1000000</f>
        <v>0</v>
      </c>
      <c r="N113" s="14">
        <f>'Gross Heat GWh'!M113*1000000</f>
        <v>688889000</v>
      </c>
      <c r="O113" s="14" t="e">
        <f>'Gross Heat GWh'!N113*1000000</f>
        <v>#VALUE!</v>
      </c>
      <c r="P113" s="14">
        <f>'Gross Heat GWh'!O113*1000000</f>
        <v>0</v>
      </c>
      <c r="Q113" s="14" t="e">
        <f>'Gross Heat GWh'!P113*1000000</f>
        <v>#VALUE!</v>
      </c>
      <c r="R113" s="14">
        <f>'Gross Heat GWh'!Q113*1000000</f>
        <v>0</v>
      </c>
      <c r="S113" s="14" t="e">
        <f>'Gross Heat GWh'!R113*1000000</f>
        <v>#VALUE!</v>
      </c>
      <c r="T113" s="14" t="e">
        <f>'Gross Heat GWh'!S113*1000000</f>
        <v>#VALUE!</v>
      </c>
      <c r="U113" s="14">
        <f>'Gross Heat GWh'!T113*1000000</f>
        <v>84722000</v>
      </c>
      <c r="V113" s="24">
        <v>92688570</v>
      </c>
      <c r="W113" s="14">
        <f>'Gross Heat GWh'!U113*1000000</f>
        <v>41944000</v>
      </c>
      <c r="X113" s="14" t="e">
        <f>'Gross Heat GWh'!V113*1000000</f>
        <v>#VALUE!</v>
      </c>
      <c r="Y113" s="14">
        <f>'Gross Heat GWh'!W113*1000000</f>
        <v>0</v>
      </c>
      <c r="Z113" s="14">
        <f>'Gross Heat GWh'!X113*1000000</f>
        <v>556944000</v>
      </c>
      <c r="AA113" s="14">
        <f>'Gross Heat GWh'!Y113*1000000</f>
        <v>556944000</v>
      </c>
      <c r="AB113" s="14">
        <f>'Gross Heat GWh'!Z113*1000000</f>
        <v>0</v>
      </c>
      <c r="AC113" s="14">
        <f>'Gross Heat GWh'!AA113*1000000</f>
        <v>77222000</v>
      </c>
      <c r="AD113" s="14" t="e">
        <f>'Gross Heat GWh'!AB113*1000000</f>
        <v>#VALUE!</v>
      </c>
      <c r="AE113" s="14">
        <f>'Gross Heat GWh'!AC113*1000000</f>
        <v>604167000</v>
      </c>
      <c r="AF113" s="14">
        <f>'Gross Heat GWh'!AD113*1000000</f>
        <v>1230278000</v>
      </c>
      <c r="AG113">
        <v>75.569000000000003</v>
      </c>
      <c r="AH113">
        <v>29.608287016675579</v>
      </c>
      <c r="AI113">
        <v>10.119284969241107</v>
      </c>
      <c r="AJ113">
        <v>4461913</v>
      </c>
      <c r="AK113">
        <v>75515.594972918378</v>
      </c>
      <c r="AL113">
        <v>294908959388.24005</v>
      </c>
      <c r="AM113">
        <v>54.502919926659885</v>
      </c>
      <c r="AN113" s="14">
        <v>5563.16</v>
      </c>
      <c r="AO113" s="23">
        <v>1.69</v>
      </c>
      <c r="AP113" s="23">
        <v>22.88</v>
      </c>
      <c r="AQ113" s="26">
        <v>345.89055499040091</v>
      </c>
      <c r="AR113">
        <v>0.72062939749999966</v>
      </c>
      <c r="AT113" s="31"/>
      <c r="AU113" s="28"/>
    </row>
    <row r="114" spans="1:47" x14ac:dyDescent="0.3">
      <c r="A114" s="5" t="s">
        <v>68</v>
      </c>
      <c r="B114" s="5" t="s">
        <v>80</v>
      </c>
      <c r="C114" s="14">
        <f>'Gross Heat GWh'!C114*1000000</f>
        <v>2283889000</v>
      </c>
      <c r="D114" s="14">
        <v>2324809600</v>
      </c>
      <c r="E114" s="14">
        <f>'Gross Heat GWh'!D114*1000000</f>
        <v>126667000</v>
      </c>
      <c r="F114" s="14">
        <f>'Gross Heat GWh'!E114*1000000</f>
        <v>1667000</v>
      </c>
      <c r="G114" s="14">
        <f>'Gross Heat GWh'!F114*1000000</f>
        <v>0</v>
      </c>
      <c r="H114" s="14">
        <f>'Gross Heat GWh'!G114*1000000</f>
        <v>0</v>
      </c>
      <c r="I114" s="14">
        <f>'Gross Heat GWh'!H114*1000000</f>
        <v>28333000</v>
      </c>
      <c r="J114" s="14">
        <f>'Gross Heat GWh'!I114*1000000</f>
        <v>146944000</v>
      </c>
      <c r="K114" s="14">
        <f>'Gross Heat GWh'!J114*1000000</f>
        <v>0</v>
      </c>
      <c r="L114" s="14">
        <f>'Gross Heat GWh'!K114*1000000</f>
        <v>0</v>
      </c>
      <c r="M114" s="14">
        <f>'Gross Heat GWh'!L114*1000000</f>
        <v>0</v>
      </c>
      <c r="N114" s="14">
        <f>'Gross Heat GWh'!M114*1000000</f>
        <v>672222000</v>
      </c>
      <c r="O114" s="14" t="e">
        <f>'Gross Heat GWh'!N114*1000000</f>
        <v>#VALUE!</v>
      </c>
      <c r="P114" s="14">
        <f>'Gross Heat GWh'!O114*1000000</f>
        <v>0</v>
      </c>
      <c r="Q114" s="14" t="e">
        <f>'Gross Heat GWh'!P114*1000000</f>
        <v>#VALUE!</v>
      </c>
      <c r="R114" s="14">
        <f>'Gross Heat GWh'!Q114*1000000</f>
        <v>0</v>
      </c>
      <c r="S114" s="14" t="e">
        <f>'Gross Heat GWh'!R114*1000000</f>
        <v>#VALUE!</v>
      </c>
      <c r="T114" s="14" t="e">
        <f>'Gross Heat GWh'!S114*1000000</f>
        <v>#VALUE!</v>
      </c>
      <c r="U114" s="14">
        <f>'Gross Heat GWh'!T114*1000000</f>
        <v>85833000</v>
      </c>
      <c r="V114" s="24">
        <v>126753600</v>
      </c>
      <c r="W114" s="14">
        <f>'Gross Heat GWh'!U114*1000000</f>
        <v>44444000</v>
      </c>
      <c r="X114" s="14" t="e">
        <f>'Gross Heat GWh'!V114*1000000</f>
        <v>#VALUE!</v>
      </c>
      <c r="Y114" s="14">
        <f>'Gross Heat GWh'!W114*1000000</f>
        <v>0</v>
      </c>
      <c r="Z114" s="14">
        <f>'Gross Heat GWh'!X114*1000000</f>
        <v>538611000</v>
      </c>
      <c r="AA114" s="14">
        <f>'Gross Heat GWh'!Y114*1000000</f>
        <v>538889000</v>
      </c>
      <c r="AB114" s="14">
        <f>'Gross Heat GWh'!Z114*1000000</f>
        <v>0</v>
      </c>
      <c r="AC114" s="14">
        <f>'Gross Heat GWh'!AA114*1000000</f>
        <v>384167000</v>
      </c>
      <c r="AD114" s="14" t="e">
        <f>'Gross Heat GWh'!AB114*1000000</f>
        <v>#VALUE!</v>
      </c>
      <c r="AE114" s="14">
        <f>'Gross Heat GWh'!AC114*1000000</f>
        <v>586389000</v>
      </c>
      <c r="AF114" s="14">
        <f>'Gross Heat GWh'!AD114*1000000</f>
        <v>842500000</v>
      </c>
      <c r="AG114">
        <v>76.02</v>
      </c>
      <c r="AH114">
        <v>36.79982930585264</v>
      </c>
      <c r="AI114">
        <v>8.9746953878123321</v>
      </c>
      <c r="AJ114">
        <v>4490967</v>
      </c>
      <c r="AK114">
        <v>77517.159157251808</v>
      </c>
      <c r="AL114">
        <v>304696827529.19281</v>
      </c>
      <c r="AM114">
        <v>54.249022412807122</v>
      </c>
      <c r="AN114" s="21">
        <v>5334.5</v>
      </c>
      <c r="AO114" s="23">
        <v>3.16</v>
      </c>
      <c r="AP114" s="23">
        <v>29.49</v>
      </c>
      <c r="AQ114" s="26">
        <v>332.3956630919098</v>
      </c>
      <c r="AR114">
        <v>1.3182917583333331</v>
      </c>
      <c r="AT114" s="31"/>
      <c r="AU114" s="28"/>
    </row>
    <row r="115" spans="1:47" x14ac:dyDescent="0.3">
      <c r="A115" s="5" t="s">
        <v>68</v>
      </c>
      <c r="B115" s="5" t="s">
        <v>81</v>
      </c>
      <c r="C115" s="14">
        <f>'Gross Heat GWh'!C115*1000000</f>
        <v>2870556000</v>
      </c>
      <c r="D115" s="14">
        <v>3026985300</v>
      </c>
      <c r="E115" s="14">
        <f>'Gross Heat GWh'!D115*1000000</f>
        <v>139444000</v>
      </c>
      <c r="F115" s="14">
        <f>'Gross Heat GWh'!E115*1000000</f>
        <v>3611000</v>
      </c>
      <c r="G115" s="14">
        <f>'Gross Heat GWh'!F115*1000000</f>
        <v>0</v>
      </c>
      <c r="H115" s="14">
        <f>'Gross Heat GWh'!G115*1000000</f>
        <v>0</v>
      </c>
      <c r="I115" s="14">
        <f>'Gross Heat GWh'!H115*1000000</f>
        <v>27222000</v>
      </c>
      <c r="J115" s="14">
        <f>'Gross Heat GWh'!I115*1000000</f>
        <v>178056000</v>
      </c>
      <c r="K115" s="14">
        <f>'Gross Heat GWh'!J115*1000000</f>
        <v>0</v>
      </c>
      <c r="L115" s="14">
        <f>'Gross Heat GWh'!K115*1000000</f>
        <v>0</v>
      </c>
      <c r="M115" s="14">
        <f>'Gross Heat GWh'!L115*1000000</f>
        <v>0</v>
      </c>
      <c r="N115" s="14">
        <f>'Gross Heat GWh'!M115*1000000</f>
        <v>793889000</v>
      </c>
      <c r="O115" s="14" t="e">
        <f>'Gross Heat GWh'!N115*1000000</f>
        <v>#VALUE!</v>
      </c>
      <c r="P115" s="14">
        <f>'Gross Heat GWh'!O115*1000000</f>
        <v>0</v>
      </c>
      <c r="Q115" s="14" t="e">
        <f>'Gross Heat GWh'!P115*1000000</f>
        <v>#VALUE!</v>
      </c>
      <c r="R115" s="14">
        <f>'Gross Heat GWh'!Q115*1000000</f>
        <v>0</v>
      </c>
      <c r="S115" s="14" t="e">
        <f>'Gross Heat GWh'!R115*1000000</f>
        <v>#VALUE!</v>
      </c>
      <c r="T115" s="14" t="e">
        <f>'Gross Heat GWh'!S115*1000000</f>
        <v>#VALUE!</v>
      </c>
      <c r="U115" s="14">
        <f>'Gross Heat GWh'!T115*1000000</f>
        <v>105000000</v>
      </c>
      <c r="V115" s="24">
        <v>261429300</v>
      </c>
      <c r="W115" s="14">
        <f>'Gross Heat GWh'!U115*1000000</f>
        <v>141944000</v>
      </c>
      <c r="X115" s="14" t="e">
        <f>'Gross Heat GWh'!V115*1000000</f>
        <v>#VALUE!</v>
      </c>
      <c r="Y115" s="14">
        <f>'Gross Heat GWh'!W115*1000000</f>
        <v>0</v>
      </c>
      <c r="Z115" s="14">
        <f>'Gross Heat GWh'!X115*1000000</f>
        <v>544167000</v>
      </c>
      <c r="AA115" s="14">
        <f>'Gross Heat GWh'!Y115*1000000</f>
        <v>544167000</v>
      </c>
      <c r="AB115" s="14">
        <f>'Gross Heat GWh'!Z115*1000000</f>
        <v>0</v>
      </c>
      <c r="AC115" s="14">
        <f>'Gross Heat GWh'!AA115*1000000</f>
        <v>539444000</v>
      </c>
      <c r="AD115" s="14" t="e">
        <f>'Gross Heat GWh'!AB115*1000000</f>
        <v>#VALUE!</v>
      </c>
      <c r="AE115" s="14">
        <f>'Gross Heat GWh'!AC115*1000000</f>
        <v>688889000</v>
      </c>
      <c r="AF115" s="14">
        <f>'Gross Heat GWh'!AD115*1000000</f>
        <v>892500000</v>
      </c>
      <c r="AG115">
        <v>76.378</v>
      </c>
      <c r="AH115">
        <v>35.56961475909997</v>
      </c>
      <c r="AI115">
        <v>9.0282937216124513</v>
      </c>
      <c r="AJ115">
        <v>4513751</v>
      </c>
      <c r="AK115">
        <v>78720.169332340316</v>
      </c>
      <c r="AL115">
        <v>310995308463.36664</v>
      </c>
      <c r="AM115">
        <v>53.942600866273317</v>
      </c>
      <c r="AN115" s="14">
        <v>5760.83</v>
      </c>
      <c r="AO115" s="23">
        <v>3.42</v>
      </c>
      <c r="AP115" s="23">
        <v>32.94</v>
      </c>
      <c r="AQ115" s="26">
        <v>409.42795606383822</v>
      </c>
      <c r="AR115">
        <v>0.13833484166666646</v>
      </c>
      <c r="AT115" s="31"/>
      <c r="AU115" s="28"/>
    </row>
    <row r="116" spans="1:47" x14ac:dyDescent="0.3">
      <c r="A116" s="5" t="s">
        <v>68</v>
      </c>
      <c r="B116" s="5" t="s">
        <v>82</v>
      </c>
      <c r="C116" s="14">
        <f>'Gross Heat GWh'!C116*1000000</f>
        <v>2910556000</v>
      </c>
      <c r="D116" s="14">
        <v>3363447200</v>
      </c>
      <c r="E116" s="14">
        <f>'Gross Heat GWh'!D116*1000000</f>
        <v>133889000.00000001</v>
      </c>
      <c r="F116" s="14">
        <f>'Gross Heat GWh'!E116*1000000</f>
        <v>1944000</v>
      </c>
      <c r="G116" s="14">
        <f>'Gross Heat GWh'!F116*1000000</f>
        <v>0</v>
      </c>
      <c r="H116" s="14">
        <f>'Gross Heat GWh'!G116*1000000</f>
        <v>0</v>
      </c>
      <c r="I116" s="14">
        <f>'Gross Heat GWh'!H116*1000000</f>
        <v>32222000</v>
      </c>
      <c r="J116" s="14">
        <f>'Gross Heat GWh'!I116*1000000</f>
        <v>367222000</v>
      </c>
      <c r="K116" s="14">
        <f>'Gross Heat GWh'!J116*1000000</f>
        <v>0</v>
      </c>
      <c r="L116" s="14">
        <f>'Gross Heat GWh'!K116*1000000</f>
        <v>0</v>
      </c>
      <c r="M116" s="14">
        <f>'Gross Heat GWh'!L116*1000000</f>
        <v>0</v>
      </c>
      <c r="N116" s="14">
        <f>'Gross Heat GWh'!M116*1000000</f>
        <v>882500000</v>
      </c>
      <c r="O116" s="14" t="e">
        <f>'Gross Heat GWh'!N116*1000000</f>
        <v>#VALUE!</v>
      </c>
      <c r="P116" s="14">
        <f>'Gross Heat GWh'!O116*1000000</f>
        <v>0</v>
      </c>
      <c r="Q116" s="14" t="e">
        <f>'Gross Heat GWh'!P116*1000000</f>
        <v>#VALUE!</v>
      </c>
      <c r="R116" s="14">
        <f>'Gross Heat GWh'!Q116*1000000</f>
        <v>0</v>
      </c>
      <c r="S116" s="14" t="e">
        <f>'Gross Heat GWh'!R116*1000000</f>
        <v>#VALUE!</v>
      </c>
      <c r="T116" s="14" t="e">
        <f>'Gross Heat GWh'!S116*1000000</f>
        <v>#VALUE!</v>
      </c>
      <c r="U116" s="14">
        <f>'Gross Heat GWh'!T116*1000000</f>
        <v>117500000</v>
      </c>
      <c r="V116" s="24">
        <v>570391200</v>
      </c>
      <c r="W116" s="14">
        <f>'Gross Heat GWh'!U116*1000000</f>
        <v>192222000</v>
      </c>
      <c r="X116" s="14" t="e">
        <f>'Gross Heat GWh'!V116*1000000</f>
        <v>#VALUE!</v>
      </c>
      <c r="Y116" s="14">
        <f>'Gross Heat GWh'!W116*1000000</f>
        <v>0</v>
      </c>
      <c r="Z116" s="14">
        <f>'Gross Heat GWh'!X116*1000000</f>
        <v>571111000</v>
      </c>
      <c r="AA116" s="14">
        <f>'Gross Heat GWh'!Y116*1000000</f>
        <v>571111000</v>
      </c>
      <c r="AB116" s="14">
        <f>'Gross Heat GWh'!Z116*1000000</f>
        <v>0</v>
      </c>
      <c r="AC116" s="14">
        <f>'Gross Heat GWh'!AA116*1000000</f>
        <v>420278000</v>
      </c>
      <c r="AD116" s="14" t="e">
        <f>'Gross Heat GWh'!AB116*1000000</f>
        <v>#VALUE!</v>
      </c>
      <c r="AE116" s="14">
        <f>'Gross Heat GWh'!AC116*1000000</f>
        <v>765000000</v>
      </c>
      <c r="AF116" s="14">
        <f>'Gross Heat GWh'!AD116*1000000</f>
        <v>1106389000</v>
      </c>
      <c r="AG116">
        <v>76.733000000000004</v>
      </c>
      <c r="AH116">
        <v>33.616320737527531</v>
      </c>
      <c r="AI116">
        <v>9.0060704090733275</v>
      </c>
      <c r="AJ116">
        <v>4538159</v>
      </c>
      <c r="AK116">
        <v>79375.364163398786</v>
      </c>
      <c r="AL116">
        <v>315279446109.3313</v>
      </c>
      <c r="AM116">
        <v>53.564461468962499</v>
      </c>
      <c r="AN116" s="15">
        <v>5474.51</v>
      </c>
      <c r="AO116" s="23">
        <v>2.61</v>
      </c>
      <c r="AP116" s="23">
        <v>27.05</v>
      </c>
      <c r="AQ116" s="26">
        <v>439.48327547457876</v>
      </c>
      <c r="AR116">
        <v>0.7478016666666667</v>
      </c>
      <c r="AT116" s="31"/>
      <c r="AU116" s="28"/>
    </row>
    <row r="117" spans="1:47" x14ac:dyDescent="0.3">
      <c r="A117" s="5" t="s">
        <v>68</v>
      </c>
      <c r="B117" s="5" t="s">
        <v>83</v>
      </c>
      <c r="C117" s="14">
        <f>'Gross Heat GWh'!C117*1000000</f>
        <v>3251111000</v>
      </c>
      <c r="D117" s="14">
        <v>4149595000</v>
      </c>
      <c r="E117" s="14">
        <f>'Gross Heat GWh'!D117*1000000</f>
        <v>111111000</v>
      </c>
      <c r="F117" s="14">
        <f>'Gross Heat GWh'!E117*1000000</f>
        <v>278000</v>
      </c>
      <c r="G117" s="14">
        <f>'Gross Heat GWh'!F117*1000000</f>
        <v>0</v>
      </c>
      <c r="H117" s="14">
        <f>'Gross Heat GWh'!G117*1000000</f>
        <v>0</v>
      </c>
      <c r="I117" s="14">
        <f>'Gross Heat GWh'!H117*1000000</f>
        <v>76111000</v>
      </c>
      <c r="J117" s="14">
        <f>'Gross Heat GWh'!I117*1000000</f>
        <v>589444000</v>
      </c>
      <c r="K117" s="14">
        <f>'Gross Heat GWh'!J117*1000000</f>
        <v>0</v>
      </c>
      <c r="L117" s="14">
        <f>'Gross Heat GWh'!K117*1000000</f>
        <v>0</v>
      </c>
      <c r="M117" s="14">
        <f>'Gross Heat GWh'!L117*1000000</f>
        <v>0</v>
      </c>
      <c r="N117" s="14">
        <f>'Gross Heat GWh'!M117*1000000</f>
        <v>1159722000</v>
      </c>
      <c r="O117" s="14" t="e">
        <f>'Gross Heat GWh'!N117*1000000</f>
        <v>#VALUE!</v>
      </c>
      <c r="P117" s="14">
        <f>'Gross Heat GWh'!O117*1000000</f>
        <v>0</v>
      </c>
      <c r="Q117" s="14" t="e">
        <f>'Gross Heat GWh'!P117*1000000</f>
        <v>#VALUE!</v>
      </c>
      <c r="R117" s="14">
        <f>'Gross Heat GWh'!Q117*1000000</f>
        <v>0</v>
      </c>
      <c r="S117" s="14" t="e">
        <f>'Gross Heat GWh'!R117*1000000</f>
        <v>#VALUE!</v>
      </c>
      <c r="T117" s="14" t="e">
        <f>'Gross Heat GWh'!S117*1000000</f>
        <v>#VALUE!</v>
      </c>
      <c r="U117" s="14">
        <f>'Gross Heat GWh'!T117*1000000</f>
        <v>131389000.00000001</v>
      </c>
      <c r="V117" s="24">
        <v>1029873000</v>
      </c>
      <c r="W117" s="14">
        <f>'Gross Heat GWh'!U117*1000000</f>
        <v>219722000</v>
      </c>
      <c r="X117" s="14" t="e">
        <f>'Gross Heat GWh'!V117*1000000</f>
        <v>#VALUE!</v>
      </c>
      <c r="Y117" s="14">
        <f>'Gross Heat GWh'!W117*1000000</f>
        <v>0</v>
      </c>
      <c r="Z117" s="14">
        <f>'Gross Heat GWh'!X117*1000000</f>
        <v>807222000</v>
      </c>
      <c r="AA117" s="14">
        <f>'Gross Heat GWh'!Y117*1000000</f>
        <v>807500000</v>
      </c>
      <c r="AB117" s="14">
        <f>'Gross Heat GWh'!Z117*1000000</f>
        <v>0</v>
      </c>
      <c r="AC117" s="14">
        <f>'Gross Heat GWh'!AA117*1000000</f>
        <v>188056000</v>
      </c>
      <c r="AD117" s="14" t="e">
        <f>'Gross Heat GWh'!AB117*1000000</f>
        <v>#VALUE!</v>
      </c>
      <c r="AE117" s="14">
        <f>'Gross Heat GWh'!AC117*1000000</f>
        <v>1028333000.0000001</v>
      </c>
      <c r="AF117" s="14">
        <f>'Gross Heat GWh'!AD117*1000000</f>
        <v>1584444000</v>
      </c>
      <c r="AG117">
        <v>77.084000000000003</v>
      </c>
      <c r="AH117">
        <v>33.813785523630088</v>
      </c>
      <c r="AI117">
        <v>8.9748444518331745</v>
      </c>
      <c r="AJ117">
        <v>4564855</v>
      </c>
      <c r="AK117">
        <v>79656.803378564626</v>
      </c>
      <c r="AL117">
        <v>318258551203.88544</v>
      </c>
      <c r="AM117">
        <v>53.155010241415582</v>
      </c>
      <c r="AN117" s="14">
        <v>5387.57</v>
      </c>
      <c r="AO117" s="23">
        <v>3.42</v>
      </c>
      <c r="AP117" s="23">
        <v>38.19</v>
      </c>
      <c r="AQ117" s="26">
        <v>483.09930411565824</v>
      </c>
      <c r="AR117">
        <v>0.68208673750000015</v>
      </c>
      <c r="AT117" s="31"/>
      <c r="AU117" s="28"/>
    </row>
    <row r="118" spans="1:47" x14ac:dyDescent="0.3">
      <c r="A118" s="5" t="s">
        <v>68</v>
      </c>
      <c r="B118" s="5" t="s">
        <v>84</v>
      </c>
      <c r="C118" s="14">
        <f>'Gross Heat GWh'!C118*1000000</f>
        <v>3366944000</v>
      </c>
      <c r="D118" s="14">
        <v>4345482000</v>
      </c>
      <c r="E118" s="14">
        <f>'Gross Heat GWh'!D118*1000000</f>
        <v>105556000</v>
      </c>
      <c r="F118" s="14">
        <f>'Gross Heat GWh'!E118*1000000</f>
        <v>1944000</v>
      </c>
      <c r="G118" s="14">
        <f>'Gross Heat GWh'!F118*1000000</f>
        <v>0</v>
      </c>
      <c r="H118" s="14">
        <f>'Gross Heat GWh'!G118*1000000</f>
        <v>0</v>
      </c>
      <c r="I118" s="14">
        <f>'Gross Heat GWh'!H118*1000000</f>
        <v>60278000</v>
      </c>
      <c r="J118" s="14">
        <f>'Gross Heat GWh'!I118*1000000</f>
        <v>231667000</v>
      </c>
      <c r="K118" s="14">
        <f>'Gross Heat GWh'!J118*1000000</f>
        <v>0</v>
      </c>
      <c r="L118" s="14">
        <f>'Gross Heat GWh'!K118*1000000</f>
        <v>0</v>
      </c>
      <c r="M118" s="14">
        <f>'Gross Heat GWh'!L118*1000000</f>
        <v>0</v>
      </c>
      <c r="N118" s="14">
        <f>'Gross Heat GWh'!M118*1000000</f>
        <v>1205278000</v>
      </c>
      <c r="O118" s="14" t="e">
        <f>'Gross Heat GWh'!N118*1000000</f>
        <v>#VALUE!</v>
      </c>
      <c r="P118" s="14">
        <f>'Gross Heat GWh'!O118*1000000</f>
        <v>0</v>
      </c>
      <c r="Q118" s="14" t="e">
        <f>'Gross Heat GWh'!P118*1000000</f>
        <v>#VALUE!</v>
      </c>
      <c r="R118" s="14">
        <f>'Gross Heat GWh'!Q118*1000000</f>
        <v>0</v>
      </c>
      <c r="S118" s="14" t="e">
        <f>'Gross Heat GWh'!R118*1000000</f>
        <v>#VALUE!</v>
      </c>
      <c r="T118" s="14" t="e">
        <f>'Gross Heat GWh'!S118*1000000</f>
        <v>#VALUE!</v>
      </c>
      <c r="U118" s="14">
        <f>'Gross Heat GWh'!T118*1000000</f>
        <v>130556000.00000001</v>
      </c>
      <c r="V118" s="24">
        <v>1109094000</v>
      </c>
      <c r="W118" s="14">
        <f>'Gross Heat GWh'!U118*1000000</f>
        <v>291944000</v>
      </c>
      <c r="X118" s="14" t="e">
        <f>'Gross Heat GWh'!V118*1000000</f>
        <v>#VALUE!</v>
      </c>
      <c r="Y118" s="14">
        <f>'Gross Heat GWh'!W118*1000000</f>
        <v>0</v>
      </c>
      <c r="Z118" s="14">
        <f>'Gross Heat GWh'!X118*1000000</f>
        <v>780556000</v>
      </c>
      <c r="AA118" s="14">
        <f>'Gross Heat GWh'!Y118*1000000</f>
        <v>780278000</v>
      </c>
      <c r="AB118" s="14">
        <f>'Gross Heat GWh'!Z118*1000000</f>
        <v>0</v>
      </c>
      <c r="AC118" s="14">
        <f>'Gross Heat GWh'!AA118*1000000</f>
        <v>539444000</v>
      </c>
      <c r="AD118" s="14" t="e">
        <f>'Gross Heat GWh'!AB118*1000000</f>
        <v>#VALUE!</v>
      </c>
      <c r="AE118" s="14">
        <f>'Gross Heat GWh'!AC118*1000000</f>
        <v>1074722000</v>
      </c>
      <c r="AF118" s="14">
        <f>'Gross Heat GWh'!AD118*1000000</f>
        <v>1179722000</v>
      </c>
      <c r="AG118">
        <v>77.399000000000001</v>
      </c>
      <c r="AH118">
        <v>35.426086460495164</v>
      </c>
      <c r="AI118">
        <v>8.6373252846700144</v>
      </c>
      <c r="AJ118">
        <v>4591910</v>
      </c>
      <c r="AK118">
        <v>82366.525624028305</v>
      </c>
      <c r="AL118">
        <v>331035320863.90405</v>
      </c>
      <c r="AM118">
        <v>52.757083200682899</v>
      </c>
      <c r="AN118" s="15">
        <v>5431.36</v>
      </c>
      <c r="AO118" s="23">
        <v>3.76</v>
      </c>
      <c r="AP118" s="23">
        <v>63.48</v>
      </c>
      <c r="AQ118" s="26">
        <v>503.11905134367817</v>
      </c>
      <c r="AR118">
        <v>1.1262469333333331</v>
      </c>
      <c r="AT118" s="31"/>
      <c r="AU118" s="28"/>
    </row>
    <row r="119" spans="1:47" x14ac:dyDescent="0.3">
      <c r="A119" s="5" t="s">
        <v>68</v>
      </c>
      <c r="B119" s="5" t="s">
        <v>85</v>
      </c>
      <c r="C119" s="14">
        <f>'Gross Heat GWh'!C119*1000000</f>
        <v>3535278000</v>
      </c>
      <c r="D119" s="14">
        <v>4691517000</v>
      </c>
      <c r="E119" s="14">
        <f>'Gross Heat GWh'!D119*1000000</f>
        <v>95833000</v>
      </c>
      <c r="F119" s="14">
        <f>'Gross Heat GWh'!E119*1000000</f>
        <v>4167000</v>
      </c>
      <c r="G119" s="14">
        <f>'Gross Heat GWh'!F119*1000000</f>
        <v>0</v>
      </c>
      <c r="H119" s="14">
        <f>'Gross Heat GWh'!G119*1000000</f>
        <v>0</v>
      </c>
      <c r="I119" s="14">
        <f>'Gross Heat GWh'!H119*1000000</f>
        <v>87778000</v>
      </c>
      <c r="J119" s="14">
        <f>'Gross Heat GWh'!I119*1000000</f>
        <v>124167000</v>
      </c>
      <c r="K119" s="14">
        <f>'Gross Heat GWh'!J119*1000000</f>
        <v>0</v>
      </c>
      <c r="L119" s="14">
        <f>'Gross Heat GWh'!K119*1000000</f>
        <v>0</v>
      </c>
      <c r="M119" s="14">
        <f>'Gross Heat GWh'!L119*1000000</f>
        <v>0</v>
      </c>
      <c r="N119" s="14">
        <f>'Gross Heat GWh'!M119*1000000</f>
        <v>1271111000</v>
      </c>
      <c r="O119" s="14" t="e">
        <f>'Gross Heat GWh'!N119*1000000</f>
        <v>#VALUE!</v>
      </c>
      <c r="P119" s="14">
        <f>'Gross Heat GWh'!O119*1000000</f>
        <v>0</v>
      </c>
      <c r="Q119" s="14" t="e">
        <f>'Gross Heat GWh'!P119*1000000</f>
        <v>#VALUE!</v>
      </c>
      <c r="R119" s="14">
        <f>'Gross Heat GWh'!Q119*1000000</f>
        <v>0</v>
      </c>
      <c r="S119" s="14" t="e">
        <f>'Gross Heat GWh'!R119*1000000</f>
        <v>#VALUE!</v>
      </c>
      <c r="T119" s="14" t="e">
        <f>'Gross Heat GWh'!S119*1000000</f>
        <v>#VALUE!</v>
      </c>
      <c r="U119" s="14">
        <f>'Gross Heat GWh'!T119*1000000</f>
        <v>145556000</v>
      </c>
      <c r="V119" s="24">
        <v>1301795000</v>
      </c>
      <c r="W119" s="14">
        <f>'Gross Heat GWh'!U119*1000000</f>
        <v>365556000</v>
      </c>
      <c r="X119" s="14" t="e">
        <f>'Gross Heat GWh'!V119*1000000</f>
        <v>#VALUE!</v>
      </c>
      <c r="Y119" s="14">
        <f>'Gross Heat GWh'!W119*1000000</f>
        <v>0</v>
      </c>
      <c r="Z119" s="14">
        <f>'Gross Heat GWh'!X119*1000000</f>
        <v>757778000</v>
      </c>
      <c r="AA119" s="14">
        <f>'Gross Heat GWh'!Y119*1000000</f>
        <v>757778000</v>
      </c>
      <c r="AB119" s="14">
        <f>'Gross Heat GWh'!Z119*1000000</f>
        <v>0</v>
      </c>
      <c r="AC119" s="14">
        <f>'Gross Heat GWh'!AA119*1000000</f>
        <v>628611000</v>
      </c>
      <c r="AD119" s="14" t="e">
        <f>'Gross Heat GWh'!AB119*1000000</f>
        <v>#VALUE!</v>
      </c>
      <c r="AE119" s="14">
        <f>'Gross Heat GWh'!AC119*1000000</f>
        <v>1125556000</v>
      </c>
      <c r="AF119" s="14">
        <f>'Gross Heat GWh'!AD119*1000000</f>
        <v>1069722000</v>
      </c>
      <c r="AG119">
        <v>77.674999999999997</v>
      </c>
      <c r="AH119">
        <v>38.380410578271714</v>
      </c>
      <c r="AI119">
        <v>8.231394811413109</v>
      </c>
      <c r="AJ119">
        <v>4623291</v>
      </c>
      <c r="AK119">
        <v>84004.08619896711</v>
      </c>
      <c r="AL119">
        <v>339924026041.12836</v>
      </c>
      <c r="AM119">
        <v>52.322098624574863</v>
      </c>
      <c r="AN119" s="14">
        <v>5365.38</v>
      </c>
      <c r="AO119" s="23">
        <v>5.65</v>
      </c>
      <c r="AP119" s="23">
        <v>54.09</v>
      </c>
      <c r="AQ119" s="26">
        <v>524.51822197650836</v>
      </c>
      <c r="AR119">
        <v>1.4681784699999998</v>
      </c>
      <c r="AT119" s="31"/>
      <c r="AU119" s="28"/>
    </row>
    <row r="120" spans="1:47" x14ac:dyDescent="0.3">
      <c r="A120" s="5" t="s">
        <v>68</v>
      </c>
      <c r="B120" s="5" t="s">
        <v>86</v>
      </c>
      <c r="C120" s="14">
        <f>'Gross Heat GWh'!C120*1000000</f>
        <v>3692500000</v>
      </c>
      <c r="D120" s="14">
        <v>5134819000</v>
      </c>
      <c r="E120" s="14">
        <f>'Gross Heat GWh'!D120*1000000</f>
        <v>91667000</v>
      </c>
      <c r="F120" s="14">
        <f>'Gross Heat GWh'!E120*1000000</f>
        <v>2778000</v>
      </c>
      <c r="G120" s="14">
        <f>'Gross Heat GWh'!F120*1000000</f>
        <v>0</v>
      </c>
      <c r="H120" s="14">
        <f>'Gross Heat GWh'!G120*1000000</f>
        <v>0</v>
      </c>
      <c r="I120" s="14">
        <f>'Gross Heat GWh'!H120*1000000</f>
        <v>118611000</v>
      </c>
      <c r="J120" s="14">
        <f>'Gross Heat GWh'!I120*1000000</f>
        <v>226944000</v>
      </c>
      <c r="K120" s="14">
        <f>'Gross Heat GWh'!J120*1000000</f>
        <v>0</v>
      </c>
      <c r="L120" s="14">
        <f>'Gross Heat GWh'!K120*1000000</f>
        <v>0</v>
      </c>
      <c r="M120" s="14">
        <f>'Gross Heat GWh'!L120*1000000</f>
        <v>0</v>
      </c>
      <c r="N120" s="14">
        <f>'Gross Heat GWh'!M120*1000000</f>
        <v>1431389000</v>
      </c>
      <c r="O120" s="14" t="e">
        <f>'Gross Heat GWh'!N120*1000000</f>
        <v>#VALUE!</v>
      </c>
      <c r="P120" s="14">
        <f>'Gross Heat GWh'!O120*1000000</f>
        <v>0</v>
      </c>
      <c r="Q120" s="14" t="e">
        <f>'Gross Heat GWh'!P120*1000000</f>
        <v>#VALUE!</v>
      </c>
      <c r="R120" s="14">
        <f>'Gross Heat GWh'!Q120*1000000</f>
        <v>0</v>
      </c>
      <c r="S120" s="14" t="e">
        <f>'Gross Heat GWh'!R120*1000000</f>
        <v>#VALUE!</v>
      </c>
      <c r="T120" s="14" t="e">
        <f>'Gross Heat GWh'!S120*1000000</f>
        <v>#VALUE!</v>
      </c>
      <c r="U120" s="14">
        <f>'Gross Heat GWh'!T120*1000000</f>
        <v>246111000</v>
      </c>
      <c r="V120" s="24">
        <v>1688430000</v>
      </c>
      <c r="W120" s="14">
        <f>'Gross Heat GWh'!U120*1000000</f>
        <v>424722000</v>
      </c>
      <c r="X120" s="14" t="e">
        <f>'Gross Heat GWh'!V120*1000000</f>
        <v>#VALUE!</v>
      </c>
      <c r="Y120" s="14">
        <f>'Gross Heat GWh'!W120*1000000</f>
        <v>0</v>
      </c>
      <c r="Z120" s="14">
        <f>'Gross Heat GWh'!X120*1000000</f>
        <v>758333000</v>
      </c>
      <c r="AA120" s="14">
        <f>'Gross Heat GWh'!Y120*1000000</f>
        <v>758333000</v>
      </c>
      <c r="AB120" s="14">
        <f>'Gross Heat GWh'!Z120*1000000</f>
        <v>0</v>
      </c>
      <c r="AC120" s="14">
        <f>'Gross Heat GWh'!AA120*1000000</f>
        <v>512778000</v>
      </c>
      <c r="AD120" s="14" t="e">
        <f>'Gross Heat GWh'!AB120*1000000</f>
        <v>#VALUE!</v>
      </c>
      <c r="AE120" s="14">
        <f>'Gross Heat GWh'!AC120*1000000</f>
        <v>1185278000</v>
      </c>
      <c r="AF120" s="14">
        <f>'Gross Heat GWh'!AD120*1000000</f>
        <v>1198333000</v>
      </c>
      <c r="AG120">
        <v>77.95</v>
      </c>
      <c r="AH120">
        <v>40.056299893342128</v>
      </c>
      <c r="AI120">
        <v>8.3535180241910663</v>
      </c>
      <c r="AJ120">
        <v>4660677</v>
      </c>
      <c r="AK120">
        <v>85381.392066597211</v>
      </c>
      <c r="AL120">
        <v>348291164617.1333</v>
      </c>
      <c r="AM120">
        <v>51.79583234403534</v>
      </c>
      <c r="AN120" s="15">
        <v>5228.95</v>
      </c>
      <c r="AO120" s="23">
        <v>7.74</v>
      </c>
      <c r="AP120" s="23">
        <v>58.61</v>
      </c>
      <c r="AQ120" s="26">
        <v>561.6733560262677</v>
      </c>
      <c r="AR120">
        <v>1.8892109491666667</v>
      </c>
      <c r="AT120" s="31"/>
      <c r="AU120" s="28"/>
    </row>
    <row r="121" spans="1:47" x14ac:dyDescent="0.3">
      <c r="A121" s="5" t="s">
        <v>68</v>
      </c>
      <c r="B121" s="5" t="s">
        <v>87</v>
      </c>
      <c r="C121" s="14">
        <f>'Gross Heat GWh'!C121*1000000</f>
        <v>4032778000</v>
      </c>
      <c r="D121" s="14">
        <v>5857524000</v>
      </c>
      <c r="E121" s="14">
        <f>'Gross Heat GWh'!D121*1000000</f>
        <v>102500000</v>
      </c>
      <c r="F121" s="14">
        <f>'Gross Heat GWh'!E121*1000000</f>
        <v>2778000</v>
      </c>
      <c r="G121" s="14">
        <f>'Gross Heat GWh'!F121*1000000</f>
        <v>0</v>
      </c>
      <c r="H121" s="14">
        <f>'Gross Heat GWh'!G121*1000000</f>
        <v>0</v>
      </c>
      <c r="I121" s="14">
        <f>'Gross Heat GWh'!H121*1000000</f>
        <v>138333000</v>
      </c>
      <c r="J121" s="14">
        <f>'Gross Heat GWh'!I121*1000000</f>
        <v>207500000</v>
      </c>
      <c r="K121" s="14">
        <f>'Gross Heat GWh'!J121*1000000</f>
        <v>0</v>
      </c>
      <c r="L121" s="14">
        <f>'Gross Heat GWh'!K121*1000000</f>
        <v>0</v>
      </c>
      <c r="M121" s="14">
        <f>'Gross Heat GWh'!L121*1000000</f>
        <v>0</v>
      </c>
      <c r="N121" s="14">
        <f>'Gross Heat GWh'!M121*1000000</f>
        <v>1463611000</v>
      </c>
      <c r="O121" s="14" t="e">
        <f>'Gross Heat GWh'!N121*1000000</f>
        <v>#VALUE!</v>
      </c>
      <c r="P121" s="14">
        <f>'Gross Heat GWh'!O121*1000000</f>
        <v>0</v>
      </c>
      <c r="Q121" s="14" t="e">
        <f>'Gross Heat GWh'!P121*1000000</f>
        <v>#VALUE!</v>
      </c>
      <c r="R121" s="14">
        <f>'Gross Heat GWh'!Q121*1000000</f>
        <v>0</v>
      </c>
      <c r="S121" s="14" t="e">
        <f>'Gross Heat GWh'!R121*1000000</f>
        <v>#VALUE!</v>
      </c>
      <c r="T121" s="14" t="e">
        <f>'Gross Heat GWh'!S121*1000000</f>
        <v>#VALUE!</v>
      </c>
      <c r="U121" s="14">
        <f>'Gross Heat GWh'!T121*1000000</f>
        <v>240556000</v>
      </c>
      <c r="V121" s="24">
        <v>2065302000</v>
      </c>
      <c r="W121" s="14">
        <f>'Gross Heat GWh'!U121*1000000</f>
        <v>407778000</v>
      </c>
      <c r="X121" s="14" t="e">
        <f>'Gross Heat GWh'!V121*1000000</f>
        <v>#VALUE!</v>
      </c>
      <c r="Y121" s="14">
        <f>'Gross Heat GWh'!W121*1000000</f>
        <v>0</v>
      </c>
      <c r="Z121" s="14">
        <f>'Gross Heat GWh'!X121*1000000</f>
        <v>814722000</v>
      </c>
      <c r="AA121" s="14">
        <f>'Gross Heat GWh'!Y121*1000000</f>
        <v>813611000</v>
      </c>
      <c r="AB121" s="14">
        <f>'Gross Heat GWh'!Z121*1000000</f>
        <v>0</v>
      </c>
      <c r="AC121" s="14">
        <f>'Gross Heat GWh'!AA121*1000000</f>
        <v>621389000</v>
      </c>
      <c r="AD121" s="14" t="e">
        <f>'Gross Heat GWh'!AB121*1000000</f>
        <v>#VALUE!</v>
      </c>
      <c r="AE121" s="14">
        <f>'Gross Heat GWh'!AC121*1000000</f>
        <v>1223056000</v>
      </c>
      <c r="AF121" s="14">
        <f>'Gross Heat GWh'!AD121*1000000</f>
        <v>1264722000</v>
      </c>
      <c r="AG121">
        <v>78.233999999999995</v>
      </c>
      <c r="AH121">
        <v>37.619260274878044</v>
      </c>
      <c r="AI121">
        <v>8.3516723766976497</v>
      </c>
      <c r="AJ121">
        <v>4709153</v>
      </c>
      <c r="AK121">
        <v>86964.912348519079</v>
      </c>
      <c r="AL121">
        <v>358440508422.03149</v>
      </c>
      <c r="AM121">
        <v>51.26844216876372</v>
      </c>
      <c r="AN121" s="14">
        <v>5404.05</v>
      </c>
      <c r="AO121" s="23">
        <v>7.88</v>
      </c>
      <c r="AP121" s="23">
        <v>81.760000000000005</v>
      </c>
      <c r="AQ121" s="26">
        <v>612.81366545344838</v>
      </c>
      <c r="AR121">
        <v>1.2972536208333334</v>
      </c>
      <c r="AT121" s="31"/>
      <c r="AU121" s="28"/>
    </row>
    <row r="122" spans="1:47" x14ac:dyDescent="0.3">
      <c r="A122" s="5" t="s">
        <v>68</v>
      </c>
      <c r="B122" s="5" t="s">
        <v>88</v>
      </c>
      <c r="C122" s="14">
        <f>'Gross Heat GWh'!C122*1000000</f>
        <v>4172500000</v>
      </c>
      <c r="D122" s="14">
        <v>6372672000</v>
      </c>
      <c r="E122" s="14">
        <f>'Gross Heat GWh'!D122*1000000</f>
        <v>65000000</v>
      </c>
      <c r="F122" s="14">
        <f>'Gross Heat GWh'!E122*1000000</f>
        <v>1944000</v>
      </c>
      <c r="G122" s="14">
        <f>'Gross Heat GWh'!F122*1000000</f>
        <v>0</v>
      </c>
      <c r="H122" s="14">
        <f>'Gross Heat GWh'!G122*1000000</f>
        <v>0</v>
      </c>
      <c r="I122" s="14">
        <f>'Gross Heat GWh'!H122*1000000</f>
        <v>175278000</v>
      </c>
      <c r="J122" s="14">
        <f>'Gross Heat GWh'!I122*1000000</f>
        <v>178889000</v>
      </c>
      <c r="K122" s="14">
        <f>'Gross Heat GWh'!J122*1000000</f>
        <v>0</v>
      </c>
      <c r="L122" s="14">
        <f>'Gross Heat GWh'!K122*1000000</f>
        <v>0</v>
      </c>
      <c r="M122" s="14">
        <f>'Gross Heat GWh'!L122*1000000</f>
        <v>0</v>
      </c>
      <c r="N122" s="14">
        <f>'Gross Heat GWh'!M122*1000000</f>
        <v>1660556000</v>
      </c>
      <c r="O122" s="14" t="e">
        <f>'Gross Heat GWh'!N122*1000000</f>
        <v>#VALUE!</v>
      </c>
      <c r="P122" s="14">
        <f>'Gross Heat GWh'!O122*1000000</f>
        <v>0</v>
      </c>
      <c r="Q122" s="14" t="e">
        <f>'Gross Heat GWh'!P122*1000000</f>
        <v>#VALUE!</v>
      </c>
      <c r="R122" s="14">
        <f>'Gross Heat GWh'!Q122*1000000</f>
        <v>0</v>
      </c>
      <c r="S122" s="14" t="e">
        <f>'Gross Heat GWh'!R122*1000000</f>
        <v>#VALUE!</v>
      </c>
      <c r="T122" s="14" t="e">
        <f>'Gross Heat GWh'!S122*1000000</f>
        <v>#VALUE!</v>
      </c>
      <c r="U122" s="14">
        <f>'Gross Heat GWh'!T122*1000000</f>
        <v>327500000</v>
      </c>
      <c r="V122" s="24">
        <v>2527672000</v>
      </c>
      <c r="W122" s="14">
        <f>'Gross Heat GWh'!U122*1000000</f>
        <v>431389000</v>
      </c>
      <c r="X122" s="14" t="e">
        <f>'Gross Heat GWh'!V122*1000000</f>
        <v>#VALUE!</v>
      </c>
      <c r="Y122" s="14">
        <f>'Gross Heat GWh'!W122*1000000</f>
        <v>0</v>
      </c>
      <c r="Z122" s="14">
        <f>'Gross Heat GWh'!X122*1000000</f>
        <v>899722000</v>
      </c>
      <c r="AA122" s="14">
        <f>'Gross Heat GWh'!Y122*1000000</f>
        <v>900000000</v>
      </c>
      <c r="AB122" s="14">
        <f>'Gross Heat GWh'!Z122*1000000</f>
        <v>0</v>
      </c>
      <c r="AC122" s="14">
        <f>'Gross Heat GWh'!AA122*1000000</f>
        <v>543056000</v>
      </c>
      <c r="AD122" s="14" t="e">
        <f>'Gross Heat GWh'!AB122*1000000</f>
        <v>#VALUE!</v>
      </c>
      <c r="AE122" s="14">
        <f>'Gross Heat GWh'!AC122*1000000</f>
        <v>1333056000</v>
      </c>
      <c r="AF122" s="14">
        <f>'Gross Heat GWh'!AD122*1000000</f>
        <v>1321111000</v>
      </c>
      <c r="AG122">
        <v>78.525999999999996</v>
      </c>
      <c r="AH122">
        <v>40.811590555024821</v>
      </c>
      <c r="AI122">
        <v>7.8150819847185593</v>
      </c>
      <c r="AJ122">
        <v>4768212</v>
      </c>
      <c r="AK122">
        <v>86301.67622003617</v>
      </c>
      <c r="AL122">
        <v>360167903275.80853</v>
      </c>
      <c r="AM122">
        <v>50.921759046196833</v>
      </c>
      <c r="AN122" s="21">
        <v>5450.1</v>
      </c>
      <c r="AO122" s="23">
        <v>12.81</v>
      </c>
      <c r="AP122" s="23">
        <v>141.09</v>
      </c>
      <c r="AQ122" s="26">
        <v>640.87621779866618</v>
      </c>
      <c r="AR122">
        <v>1.0965487333333332</v>
      </c>
      <c r="AT122" s="31"/>
      <c r="AU122" s="28"/>
    </row>
    <row r="123" spans="1:47" x14ac:dyDescent="0.3">
      <c r="A123" s="5" t="s">
        <v>68</v>
      </c>
      <c r="B123" s="5" t="s">
        <v>89</v>
      </c>
      <c r="C123" s="14">
        <f>'Gross Heat GWh'!C123*1000000</f>
        <v>4432500000</v>
      </c>
      <c r="D123" s="14">
        <v>7031540000</v>
      </c>
      <c r="E123" s="14">
        <f>'Gross Heat GWh'!D123*1000000</f>
        <v>65000000</v>
      </c>
      <c r="F123" s="14">
        <f>'Gross Heat GWh'!E123*1000000</f>
        <v>3333000</v>
      </c>
      <c r="G123" s="14">
        <f>'Gross Heat GWh'!F123*1000000</f>
        <v>0</v>
      </c>
      <c r="H123" s="14">
        <f>'Gross Heat GWh'!G123*1000000</f>
        <v>0</v>
      </c>
      <c r="I123" s="14">
        <f>'Gross Heat GWh'!H123*1000000</f>
        <v>172222000</v>
      </c>
      <c r="J123" s="14">
        <f>'Gross Heat GWh'!I123*1000000</f>
        <v>337778000</v>
      </c>
      <c r="K123" s="14">
        <f>'Gross Heat GWh'!J123*1000000</f>
        <v>0</v>
      </c>
      <c r="L123" s="14">
        <f>'Gross Heat GWh'!K123*1000000</f>
        <v>0</v>
      </c>
      <c r="M123" s="14">
        <f>'Gross Heat GWh'!L123*1000000</f>
        <v>0</v>
      </c>
      <c r="N123" s="14">
        <f>'Gross Heat GWh'!M123*1000000</f>
        <v>1826111000</v>
      </c>
      <c r="O123" s="14" t="e">
        <f>'Gross Heat GWh'!N123*1000000</f>
        <v>#VALUE!</v>
      </c>
      <c r="P123" s="14">
        <f>'Gross Heat GWh'!O123*1000000</f>
        <v>0</v>
      </c>
      <c r="Q123" s="14" t="e">
        <f>'Gross Heat GWh'!P123*1000000</f>
        <v>#VALUE!</v>
      </c>
      <c r="R123" s="14">
        <f>'Gross Heat GWh'!Q123*1000000</f>
        <v>0</v>
      </c>
      <c r="S123" s="14" t="e">
        <f>'Gross Heat GWh'!R123*1000000</f>
        <v>#VALUE!</v>
      </c>
      <c r="T123" s="14" t="e">
        <f>'Gross Heat GWh'!S123*1000000</f>
        <v>#VALUE!</v>
      </c>
      <c r="U123" s="14">
        <f>'Gross Heat GWh'!T123*1000000</f>
        <v>374444000</v>
      </c>
      <c r="V123" s="24">
        <v>2973484000</v>
      </c>
      <c r="W123" s="14">
        <f>'Gross Heat GWh'!U123*1000000</f>
        <v>525278000</v>
      </c>
      <c r="X123" s="14" t="e">
        <f>'Gross Heat GWh'!V123*1000000</f>
        <v>#VALUE!</v>
      </c>
      <c r="Y123" s="14">
        <f>'Gross Heat GWh'!W123*1000000</f>
        <v>0</v>
      </c>
      <c r="Z123" s="14">
        <f>'Gross Heat GWh'!X123*1000000</f>
        <v>923333000</v>
      </c>
      <c r="AA123" s="14">
        <f>'Gross Heat GWh'!Y123*1000000</f>
        <v>923333000</v>
      </c>
      <c r="AB123" s="14">
        <f>'Gross Heat GWh'!Z123*1000000</f>
        <v>0</v>
      </c>
      <c r="AC123" s="14">
        <f>'Gross Heat GWh'!AA123*1000000</f>
        <v>700000000</v>
      </c>
      <c r="AD123" s="14" t="e">
        <f>'Gross Heat GWh'!AB123*1000000</f>
        <v>#VALUE!</v>
      </c>
      <c r="AE123" s="14">
        <f>'Gross Heat GWh'!AC123*1000000</f>
        <v>1451667000</v>
      </c>
      <c r="AF123" s="14">
        <f>'Gross Heat GWh'!AD123*1000000</f>
        <v>1501667000</v>
      </c>
      <c r="AG123">
        <v>78.814999999999998</v>
      </c>
      <c r="AH123">
        <v>34.869074710457625</v>
      </c>
      <c r="AI123">
        <v>7.4724393698928404</v>
      </c>
      <c r="AJ123">
        <v>4828726</v>
      </c>
      <c r="AK123">
        <v>83566.554922501688</v>
      </c>
      <c r="AL123">
        <v>353179332437.73889</v>
      </c>
      <c r="AM123">
        <v>50.8957069938457</v>
      </c>
      <c r="AN123" s="20">
        <v>5527.4</v>
      </c>
      <c r="AO123" s="23">
        <v>8.5</v>
      </c>
      <c r="AP123" s="23">
        <v>68.73</v>
      </c>
      <c r="AQ123" s="26">
        <v>715.39469094838569</v>
      </c>
      <c r="AR123">
        <v>0.86965008916666664</v>
      </c>
      <c r="AT123" s="31"/>
      <c r="AU123" s="28"/>
    </row>
    <row r="124" spans="1:47" x14ac:dyDescent="0.3">
      <c r="A124" s="5" t="s">
        <v>68</v>
      </c>
      <c r="B124" s="5" t="s">
        <v>90</v>
      </c>
      <c r="C124" s="14">
        <f>'Gross Heat GWh'!C124*1000000</f>
        <v>5282815000</v>
      </c>
      <c r="D124" s="14">
        <v>8301931000</v>
      </c>
      <c r="E124" s="14">
        <f>'Gross Heat GWh'!D124*1000000</f>
        <v>67778000</v>
      </c>
      <c r="F124" s="14">
        <f>'Gross Heat GWh'!E124*1000000</f>
        <v>6389000</v>
      </c>
      <c r="G124" s="14">
        <f>'Gross Heat GWh'!F124*1000000</f>
        <v>0</v>
      </c>
      <c r="H124" s="14">
        <f>'Gross Heat GWh'!G124*1000000</f>
        <v>0</v>
      </c>
      <c r="I124" s="14">
        <f>'Gross Heat GWh'!H124*1000000</f>
        <v>216667000</v>
      </c>
      <c r="J124" s="14">
        <f>'Gross Heat GWh'!I124*1000000</f>
        <v>827222000</v>
      </c>
      <c r="K124" s="14">
        <f>'Gross Heat GWh'!J124*1000000</f>
        <v>0</v>
      </c>
      <c r="L124" s="14">
        <f>'Gross Heat GWh'!K124*1000000</f>
        <v>0</v>
      </c>
      <c r="M124" s="14">
        <f>'Gross Heat GWh'!L124*1000000</f>
        <v>0</v>
      </c>
      <c r="N124" s="14">
        <f>'Gross Heat GWh'!M124*1000000</f>
        <v>2140739999.9999998</v>
      </c>
      <c r="O124" s="14" t="e">
        <f>'Gross Heat GWh'!N124*1000000</f>
        <v>#VALUE!</v>
      </c>
      <c r="P124" s="14">
        <f>'Gross Heat GWh'!O124*1000000</f>
        <v>0</v>
      </c>
      <c r="Q124" s="14" t="e">
        <f>'Gross Heat GWh'!P124*1000000</f>
        <v>#VALUE!</v>
      </c>
      <c r="R124" s="14">
        <f>'Gross Heat GWh'!Q124*1000000</f>
        <v>0</v>
      </c>
      <c r="S124" s="14" t="e">
        <f>'Gross Heat GWh'!R124*1000000</f>
        <v>#VALUE!</v>
      </c>
      <c r="T124" s="14" t="e">
        <f>'Gross Heat GWh'!S124*1000000</f>
        <v>#VALUE!</v>
      </c>
      <c r="U124" s="14">
        <f>'Gross Heat GWh'!T124*1000000</f>
        <v>420184000</v>
      </c>
      <c r="V124" s="24">
        <v>3439300000</v>
      </c>
      <c r="W124" s="14">
        <f>'Gross Heat GWh'!U124*1000000</f>
        <v>729722000</v>
      </c>
      <c r="X124" s="14" t="e">
        <f>'Gross Heat GWh'!V124*1000000</f>
        <v>#VALUE!</v>
      </c>
      <c r="Y124" s="14">
        <f>'Gross Heat GWh'!W124*1000000</f>
        <v>0</v>
      </c>
      <c r="Z124" s="14">
        <f>'Gross Heat GWh'!X124*1000000</f>
        <v>781944000</v>
      </c>
      <c r="AA124" s="14">
        <f>'Gross Heat GWh'!Y124*1000000</f>
        <v>781944000</v>
      </c>
      <c r="AB124" s="14">
        <f>'Gross Heat GWh'!Z124*1000000</f>
        <v>0</v>
      </c>
      <c r="AC124" s="14">
        <f>'Gross Heat GWh'!AA124*1000000</f>
        <v>661944000</v>
      </c>
      <c r="AD124" s="14" t="e">
        <f>'Gross Heat GWh'!AB124*1000000</f>
        <v>#VALUE!</v>
      </c>
      <c r="AE124" s="14">
        <f>'Gross Heat GWh'!AC124*1000000</f>
        <v>1720556000</v>
      </c>
      <c r="AF124" s="14">
        <f>'Gross Heat GWh'!AD124*1000000</f>
        <v>1900000000</v>
      </c>
      <c r="AG124">
        <v>79.102000000000004</v>
      </c>
      <c r="AH124">
        <v>35.309484211532343</v>
      </c>
      <c r="AI124">
        <v>7.2776374469313341</v>
      </c>
      <c r="AJ124">
        <v>4889252</v>
      </c>
      <c r="AK124">
        <v>83181.621250855518</v>
      </c>
      <c r="AL124">
        <v>355959036891.59857</v>
      </c>
      <c r="AM124">
        <v>51.038276923685252</v>
      </c>
      <c r="AN124" s="15">
        <v>6205.66</v>
      </c>
      <c r="AO124" s="23">
        <v>8.2899999999999991</v>
      </c>
      <c r="AP124" s="23">
        <v>92.5</v>
      </c>
      <c r="AQ124" s="26">
        <v>892.03520463525331</v>
      </c>
      <c r="AR124">
        <v>-0.8512679125</v>
      </c>
      <c r="AT124" s="31"/>
      <c r="AU124" s="28"/>
    </row>
    <row r="125" spans="1:47" x14ac:dyDescent="0.3">
      <c r="A125" s="5" t="s">
        <v>68</v>
      </c>
      <c r="B125" s="5" t="s">
        <v>91</v>
      </c>
      <c r="C125" s="14">
        <f>'Gross Heat GWh'!C125*1000000</f>
        <v>4495874000</v>
      </c>
      <c r="D125" s="14">
        <v>8037663000</v>
      </c>
      <c r="E125" s="14">
        <f>'Gross Heat GWh'!D125*1000000</f>
        <v>81667000</v>
      </c>
      <c r="F125" s="14">
        <f>'Gross Heat GWh'!E125*1000000</f>
        <v>7500000</v>
      </c>
      <c r="G125" s="14">
        <f>'Gross Heat GWh'!F125*1000000</f>
        <v>0</v>
      </c>
      <c r="H125" s="14">
        <f>'Gross Heat GWh'!G125*1000000</f>
        <v>0</v>
      </c>
      <c r="I125" s="14">
        <f>'Gross Heat GWh'!H125*1000000</f>
        <v>195278000</v>
      </c>
      <c r="J125" s="14">
        <f>'Gross Heat GWh'!I125*1000000</f>
        <v>411111000</v>
      </c>
      <c r="K125" s="14">
        <f>'Gross Heat GWh'!J125*1000000</f>
        <v>0</v>
      </c>
      <c r="L125" s="14">
        <f>'Gross Heat GWh'!K125*1000000</f>
        <v>0</v>
      </c>
      <c r="M125" s="14">
        <f>'Gross Heat GWh'!L125*1000000</f>
        <v>0</v>
      </c>
      <c r="N125" s="14">
        <f>'Gross Heat GWh'!M125*1000000</f>
        <v>2040106000</v>
      </c>
      <c r="O125" s="14" t="e">
        <f>'Gross Heat GWh'!N125*1000000</f>
        <v>#VALUE!</v>
      </c>
      <c r="P125" s="14">
        <f>'Gross Heat GWh'!O125*1000000</f>
        <v>0</v>
      </c>
      <c r="Q125" s="14" t="e">
        <f>'Gross Heat GWh'!P125*1000000</f>
        <v>#VALUE!</v>
      </c>
      <c r="R125" s="14">
        <f>'Gross Heat GWh'!Q125*1000000</f>
        <v>0</v>
      </c>
      <c r="S125" s="14" t="e">
        <f>'Gross Heat GWh'!R125*1000000</f>
        <v>#VALUE!</v>
      </c>
      <c r="T125" s="14" t="e">
        <f>'Gross Heat GWh'!S125*1000000</f>
        <v>#VALUE!</v>
      </c>
      <c r="U125" s="14">
        <f>'Gross Heat GWh'!T125*1000000</f>
        <v>375662000</v>
      </c>
      <c r="V125" s="24">
        <v>3917451000</v>
      </c>
      <c r="W125" s="14">
        <f>'Gross Heat GWh'!U125*1000000</f>
        <v>766667000</v>
      </c>
      <c r="X125" s="14" t="e">
        <f>'Gross Heat GWh'!V125*1000000</f>
        <v>#VALUE!</v>
      </c>
      <c r="Y125" s="14">
        <f>'Gross Heat GWh'!W125*1000000</f>
        <v>0</v>
      </c>
      <c r="Z125" s="14">
        <f>'Gross Heat GWh'!X125*1000000</f>
        <v>877500000</v>
      </c>
      <c r="AA125" s="14">
        <f>'Gross Heat GWh'!Y125*1000000</f>
        <v>877500000</v>
      </c>
      <c r="AB125" s="14">
        <f>'Gross Heat GWh'!Z125*1000000</f>
        <v>0</v>
      </c>
      <c r="AC125" s="14">
        <f>'Gross Heat GWh'!AA125*1000000</f>
        <v>549722000</v>
      </c>
      <c r="AD125" s="14" t="e">
        <f>'Gross Heat GWh'!AB125*1000000</f>
        <v>#VALUE!</v>
      </c>
      <c r="AE125" s="14">
        <f>'Gross Heat GWh'!AC125*1000000</f>
        <v>1664444000</v>
      </c>
      <c r="AF125" s="14">
        <f>'Gross Heat GWh'!AD125*1000000</f>
        <v>1573056000</v>
      </c>
      <c r="AG125">
        <v>79.454999999999998</v>
      </c>
      <c r="AH125">
        <v>37.624580549900017</v>
      </c>
      <c r="AI125">
        <v>6.8312402199486186</v>
      </c>
      <c r="AJ125">
        <v>4953088</v>
      </c>
      <c r="AK125">
        <v>83017.415778688242</v>
      </c>
      <c r="AL125">
        <v>359894719437.84222</v>
      </c>
      <c r="AM125">
        <v>51.223074649686509</v>
      </c>
      <c r="AN125" s="14">
        <v>5198.7700000000004</v>
      </c>
      <c r="AO125" s="23">
        <v>10.65</v>
      </c>
      <c r="AP125" s="23">
        <v>123.04</v>
      </c>
      <c r="AQ125" s="26">
        <v>766.63208162037074</v>
      </c>
      <c r="AR125">
        <v>1.5839444975000003</v>
      </c>
      <c r="AT125" s="31"/>
      <c r="AU125" s="28"/>
    </row>
    <row r="126" spans="1:47" x14ac:dyDescent="0.3">
      <c r="A126" s="5" t="s">
        <v>68</v>
      </c>
      <c r="B126" s="5" t="s">
        <v>92</v>
      </c>
      <c r="C126" s="14">
        <f>'Gross Heat GWh'!C126*1000000</f>
        <v>4885126000</v>
      </c>
      <c r="D126" s="14">
        <v>8735900000</v>
      </c>
      <c r="E126" s="14">
        <f>'Gross Heat GWh'!D126*1000000</f>
        <v>68333000</v>
      </c>
      <c r="F126" s="14">
        <f>'Gross Heat GWh'!E126*1000000</f>
        <v>3889000</v>
      </c>
      <c r="G126" s="14">
        <f>'Gross Heat GWh'!F126*1000000</f>
        <v>0</v>
      </c>
      <c r="H126" s="14">
        <f>'Gross Heat GWh'!G126*1000000</f>
        <v>0</v>
      </c>
      <c r="I126" s="14">
        <f>'Gross Heat GWh'!H126*1000000</f>
        <v>169722000</v>
      </c>
      <c r="J126" s="14">
        <f>'Gross Heat GWh'!I126*1000000</f>
        <v>208889000</v>
      </c>
      <c r="K126" s="14">
        <f>'Gross Heat GWh'!J126*1000000</f>
        <v>0</v>
      </c>
      <c r="L126" s="14">
        <f>'Gross Heat GWh'!K126*1000000</f>
        <v>0</v>
      </c>
      <c r="M126" s="14">
        <f>'Gross Heat GWh'!L126*1000000</f>
        <v>0</v>
      </c>
      <c r="N126" s="14">
        <f>'Gross Heat GWh'!M126*1000000</f>
        <v>2373436000</v>
      </c>
      <c r="O126" s="14" t="e">
        <f>'Gross Heat GWh'!N126*1000000</f>
        <v>#VALUE!</v>
      </c>
      <c r="P126" s="14">
        <f>'Gross Heat GWh'!O126*1000000</f>
        <v>0</v>
      </c>
      <c r="Q126" s="14" t="e">
        <f>'Gross Heat GWh'!P126*1000000</f>
        <v>#VALUE!</v>
      </c>
      <c r="R126" s="14">
        <f>'Gross Heat GWh'!Q126*1000000</f>
        <v>0</v>
      </c>
      <c r="S126" s="14" t="e">
        <f>'Gross Heat GWh'!R126*1000000</f>
        <v>#VALUE!</v>
      </c>
      <c r="T126" s="14" t="e">
        <f>'Gross Heat GWh'!S126*1000000</f>
        <v>#VALUE!</v>
      </c>
      <c r="U126" s="14">
        <f>'Gross Heat GWh'!T126*1000000</f>
        <v>438714000</v>
      </c>
      <c r="V126" s="24">
        <v>4289488000</v>
      </c>
      <c r="W126" s="14">
        <f>'Gross Heat GWh'!U126*1000000</f>
        <v>898889000</v>
      </c>
      <c r="X126" s="14" t="e">
        <f>'Gross Heat GWh'!V126*1000000</f>
        <v>#VALUE!</v>
      </c>
      <c r="Y126" s="14">
        <f>'Gross Heat GWh'!W126*1000000</f>
        <v>0</v>
      </c>
      <c r="Z126" s="14">
        <f>'Gross Heat GWh'!X126*1000000</f>
        <v>998056000</v>
      </c>
      <c r="AA126" s="14">
        <f>'Gross Heat GWh'!Y126*1000000</f>
        <v>998056000</v>
      </c>
      <c r="AB126" s="14">
        <f>'Gross Heat GWh'!Z126*1000000</f>
        <v>0</v>
      </c>
      <c r="AC126" s="14">
        <f>'Gross Heat GWh'!AA126*1000000</f>
        <v>769444000</v>
      </c>
      <c r="AD126" s="14" t="e">
        <f>'Gross Heat GWh'!AB126*1000000</f>
        <v>#VALUE!</v>
      </c>
      <c r="AE126" s="14">
        <f>'Gross Heat GWh'!AC126*1000000</f>
        <v>1934722000</v>
      </c>
      <c r="AF126" s="14">
        <f>'Gross Heat GWh'!AD126*1000000</f>
        <v>1448889000</v>
      </c>
      <c r="AG126">
        <v>79.873999999999995</v>
      </c>
      <c r="AH126">
        <v>37.476576238936779</v>
      </c>
      <c r="AI126">
        <v>6.7069560944016962</v>
      </c>
      <c r="AJ126">
        <v>5018573</v>
      </c>
      <c r="AK126">
        <v>84161.097653304649</v>
      </c>
      <c r="AL126">
        <v>369676511315.49023</v>
      </c>
      <c r="AM126">
        <v>51.444061568953948</v>
      </c>
      <c r="AN126" s="21">
        <v>5783.7</v>
      </c>
      <c r="AO126" s="23">
        <v>11.7</v>
      </c>
      <c r="AP126" s="23">
        <v>94.34</v>
      </c>
      <c r="AQ126" s="26">
        <v>853.72552283952461</v>
      </c>
      <c r="AR126">
        <v>0.66518975250000023</v>
      </c>
      <c r="AT126" s="31"/>
      <c r="AU126" s="28"/>
    </row>
    <row r="127" spans="1:47" x14ac:dyDescent="0.3">
      <c r="A127" s="5" t="s">
        <v>68</v>
      </c>
      <c r="B127" s="5" t="s">
        <v>93</v>
      </c>
      <c r="C127" s="14">
        <f>'Gross Heat GWh'!C127*1000000</f>
        <v>6121203000</v>
      </c>
      <c r="D127" s="14">
        <v>10215295000</v>
      </c>
      <c r="E127" s="14">
        <f>'Gross Heat GWh'!D127*1000000</f>
        <v>64721999.999999993</v>
      </c>
      <c r="F127" s="14">
        <f>'Gross Heat GWh'!E127*1000000</f>
        <v>3333000</v>
      </c>
      <c r="G127" s="14">
        <f>'Gross Heat GWh'!F127*1000000</f>
        <v>0</v>
      </c>
      <c r="H127" s="14">
        <f>'Gross Heat GWh'!G127*1000000</f>
        <v>0</v>
      </c>
      <c r="I127" s="14">
        <f>'Gross Heat GWh'!H127*1000000</f>
        <v>155000000</v>
      </c>
      <c r="J127" s="14">
        <f>'Gross Heat GWh'!I127*1000000</f>
        <v>184444000</v>
      </c>
      <c r="K127" s="14">
        <f>'Gross Heat GWh'!J127*1000000</f>
        <v>0</v>
      </c>
      <c r="L127" s="14">
        <f>'Gross Heat GWh'!K127*1000000</f>
        <v>0</v>
      </c>
      <c r="M127" s="14">
        <f>'Gross Heat GWh'!L127*1000000</f>
        <v>0</v>
      </c>
      <c r="N127" s="14">
        <f>'Gross Heat GWh'!M127*1000000</f>
        <v>2839232000</v>
      </c>
      <c r="O127" s="14" t="e">
        <f>'Gross Heat GWh'!N127*1000000</f>
        <v>#VALUE!</v>
      </c>
      <c r="P127" s="14">
        <f>'Gross Heat GWh'!O127*1000000</f>
        <v>0</v>
      </c>
      <c r="Q127" s="14" t="e">
        <f>'Gross Heat GWh'!P127*1000000</f>
        <v>#VALUE!</v>
      </c>
      <c r="R127" s="14">
        <f>'Gross Heat GWh'!Q127*1000000</f>
        <v>0</v>
      </c>
      <c r="S127" s="14" t="e">
        <f>'Gross Heat GWh'!R127*1000000</f>
        <v>#VALUE!</v>
      </c>
      <c r="T127" s="14" t="e">
        <f>'Gross Heat GWh'!S127*1000000</f>
        <v>#VALUE!</v>
      </c>
      <c r="U127" s="14">
        <f>'Gross Heat GWh'!T127*1000000</f>
        <v>521732000</v>
      </c>
      <c r="V127" s="24">
        <v>4615824000</v>
      </c>
      <c r="W127" s="14">
        <f>'Gross Heat GWh'!U127*1000000</f>
        <v>1139167000</v>
      </c>
      <c r="X127" s="14" t="e">
        <f>'Gross Heat GWh'!V127*1000000</f>
        <v>#VALUE!</v>
      </c>
      <c r="Y127" s="14">
        <f>'Gross Heat GWh'!W127*1000000</f>
        <v>0</v>
      </c>
      <c r="Z127" s="14">
        <f>'Gross Heat GWh'!X127*1000000</f>
        <v>1132500000</v>
      </c>
      <c r="AA127" s="14">
        <f>'Gross Heat GWh'!Y127*1000000</f>
        <v>1132500000</v>
      </c>
      <c r="AB127" s="14">
        <f>'Gross Heat GWh'!Z127*1000000</f>
        <v>0</v>
      </c>
      <c r="AC127" s="14">
        <f>'Gross Heat GWh'!AA127*1000000</f>
        <v>765833000</v>
      </c>
      <c r="AD127" s="14" t="e">
        <f>'Gross Heat GWh'!AB127*1000000</f>
        <v>#VALUE!</v>
      </c>
      <c r="AE127" s="14">
        <f>'Gross Heat GWh'!AC127*1000000</f>
        <v>2317500000</v>
      </c>
      <c r="AF127" s="14">
        <f>'Gross Heat GWh'!AD127*1000000</f>
        <v>1540000000</v>
      </c>
      <c r="AG127">
        <v>80.286000000000001</v>
      </c>
      <c r="AH127">
        <v>36.273931466976883</v>
      </c>
      <c r="AI127">
        <v>6.7093696961656262</v>
      </c>
      <c r="AJ127">
        <v>5079623</v>
      </c>
      <c r="AK127">
        <v>83994.556961336741</v>
      </c>
      <c r="AL127">
        <v>373433130102.30432</v>
      </c>
      <c r="AM127">
        <v>51.671601833690495</v>
      </c>
      <c r="AN127" s="14">
        <v>5492.84</v>
      </c>
      <c r="AO127" s="23">
        <v>12.28</v>
      </c>
      <c r="AP127" s="23">
        <v>85.08</v>
      </c>
      <c r="AQ127" s="26">
        <v>936.82481565178011</v>
      </c>
      <c r="AR127">
        <v>0.97025249999999963</v>
      </c>
      <c r="AT127" s="31"/>
      <c r="AU127" s="28"/>
    </row>
    <row r="128" spans="1:47" x14ac:dyDescent="0.3">
      <c r="A128" s="5" t="s">
        <v>68</v>
      </c>
      <c r="B128" s="5" t="s">
        <v>94</v>
      </c>
      <c r="C128" s="14">
        <f>'Gross Heat GWh'!C128*1000000</f>
        <v>6045141000</v>
      </c>
      <c r="D128" s="14">
        <v>10480494000</v>
      </c>
      <c r="E128" s="14">
        <f>'Gross Heat GWh'!D128*1000000</f>
        <v>65278000.000000007</v>
      </c>
      <c r="F128" s="14">
        <f>'Gross Heat GWh'!E128*1000000</f>
        <v>2500000</v>
      </c>
      <c r="G128" s="14">
        <f>'Gross Heat GWh'!F128*1000000</f>
        <v>0</v>
      </c>
      <c r="H128" s="14">
        <f>'Gross Heat GWh'!G128*1000000</f>
        <v>0</v>
      </c>
      <c r="I128" s="14">
        <f>'Gross Heat GWh'!H128*1000000</f>
        <v>124167000</v>
      </c>
      <c r="J128" s="14">
        <f>'Gross Heat GWh'!I128*1000000</f>
        <v>122500000</v>
      </c>
      <c r="K128" s="14">
        <f>'Gross Heat GWh'!J128*1000000</f>
        <v>0</v>
      </c>
      <c r="L128" s="14">
        <f>'Gross Heat GWh'!K128*1000000</f>
        <v>0</v>
      </c>
      <c r="M128" s="14">
        <f>'Gross Heat GWh'!L128*1000000</f>
        <v>0</v>
      </c>
      <c r="N128" s="14">
        <f>'Gross Heat GWh'!M128*1000000</f>
        <v>2667522000</v>
      </c>
      <c r="O128" s="14" t="e">
        <f>'Gross Heat GWh'!N128*1000000</f>
        <v>#VALUE!</v>
      </c>
      <c r="P128" s="14">
        <f>'Gross Heat GWh'!O128*1000000</f>
        <v>0</v>
      </c>
      <c r="Q128" s="14" t="e">
        <f>'Gross Heat GWh'!P128*1000000</f>
        <v>#VALUE!</v>
      </c>
      <c r="R128" s="14">
        <f>'Gross Heat GWh'!Q128*1000000</f>
        <v>0</v>
      </c>
      <c r="S128" s="14" t="e">
        <f>'Gross Heat GWh'!R128*1000000</f>
        <v>#VALUE!</v>
      </c>
      <c r="T128" s="14" t="e">
        <f>'Gross Heat GWh'!S128*1000000</f>
        <v>#VALUE!</v>
      </c>
      <c r="U128" s="14">
        <f>'Gross Heat GWh'!T128*1000000</f>
        <v>471688000</v>
      </c>
      <c r="V128" s="24">
        <v>4907041000</v>
      </c>
      <c r="W128" s="14">
        <f>'Gross Heat GWh'!U128*1000000</f>
        <v>873333000</v>
      </c>
      <c r="X128" s="14" t="e">
        <f>'Gross Heat GWh'!V128*1000000</f>
        <v>#VALUE!</v>
      </c>
      <c r="Y128" s="14">
        <f>'Gross Heat GWh'!W128*1000000</f>
        <v>0</v>
      </c>
      <c r="Z128" s="14">
        <f>'Gross Heat GWh'!X128*1000000</f>
        <v>1244722000</v>
      </c>
      <c r="AA128" s="14">
        <f>'Gross Heat GWh'!Y128*1000000</f>
        <v>1244722000</v>
      </c>
      <c r="AB128" s="14">
        <f>'Gross Heat GWh'!Z128*1000000</f>
        <v>0</v>
      </c>
      <c r="AC128" s="14">
        <f>'Gross Heat GWh'!AA128*1000000</f>
        <v>669167000</v>
      </c>
      <c r="AD128" s="14" t="e">
        <f>'Gross Heat GWh'!AB128*1000000</f>
        <v>#VALUE!</v>
      </c>
      <c r="AE128" s="14">
        <f>'Gross Heat GWh'!AC128*1000000</f>
        <v>2195833000</v>
      </c>
      <c r="AF128" s="14">
        <f>'Gross Heat GWh'!AD128*1000000</f>
        <v>1559167000</v>
      </c>
      <c r="AG128">
        <v>80.691999999999993</v>
      </c>
      <c r="AH128">
        <v>34.673835211602594</v>
      </c>
      <c r="AI128">
        <v>6.8871102823223413</v>
      </c>
      <c r="AJ128">
        <v>5137232</v>
      </c>
      <c r="AK128">
        <v>84753.668395331813</v>
      </c>
      <c r="AL128">
        <v>381081533533.11963</v>
      </c>
      <c r="AM128">
        <v>51.888856793045775</v>
      </c>
      <c r="AN128" s="15">
        <v>5136.42</v>
      </c>
      <c r="AO128" s="23">
        <v>10.68</v>
      </c>
      <c r="AP128" s="23">
        <v>80.11</v>
      </c>
      <c r="AQ128" s="26">
        <v>881.30704487898663</v>
      </c>
      <c r="AR128">
        <v>2.0748505916666669</v>
      </c>
      <c r="AT128" s="31"/>
      <c r="AU128" s="28"/>
    </row>
    <row r="129" spans="1:47" x14ac:dyDescent="0.3">
      <c r="A129" s="5" t="s">
        <v>68</v>
      </c>
      <c r="B129" s="5" t="s">
        <v>95</v>
      </c>
      <c r="C129" s="14">
        <f>'Gross Heat GWh'!C129*1000000</f>
        <v>6528154000</v>
      </c>
      <c r="D129" s="14">
        <v>11156333000</v>
      </c>
      <c r="E129" s="14">
        <f>'Gross Heat GWh'!D129*1000000</f>
        <v>61389000</v>
      </c>
      <c r="F129" s="14">
        <f>'Gross Heat GWh'!E129*1000000</f>
        <v>6111000</v>
      </c>
      <c r="G129" s="14">
        <f>'Gross Heat GWh'!F129*1000000</f>
        <v>0</v>
      </c>
      <c r="H129" s="14">
        <f>'Gross Heat GWh'!G129*1000000</f>
        <v>0</v>
      </c>
      <c r="I129" s="14">
        <f>'Gross Heat GWh'!H129*1000000</f>
        <v>103056000</v>
      </c>
      <c r="J129" s="14">
        <f>'Gross Heat GWh'!I129*1000000</f>
        <v>124722000</v>
      </c>
      <c r="K129" s="14">
        <f>'Gross Heat GWh'!J129*1000000</f>
        <v>0</v>
      </c>
      <c r="L129" s="14">
        <f>'Gross Heat GWh'!K129*1000000</f>
        <v>0</v>
      </c>
      <c r="M129" s="14">
        <f>'Gross Heat GWh'!L129*1000000</f>
        <v>0</v>
      </c>
      <c r="N129" s="14">
        <f>'Gross Heat GWh'!M129*1000000</f>
        <v>3028406000</v>
      </c>
      <c r="O129" s="14" t="e">
        <f>'Gross Heat GWh'!N129*1000000</f>
        <v>#VALUE!</v>
      </c>
      <c r="P129" s="14">
        <f>'Gross Heat GWh'!O129*1000000</f>
        <v>0</v>
      </c>
      <c r="Q129" s="14" t="e">
        <f>'Gross Heat GWh'!P129*1000000</f>
        <v>#VALUE!</v>
      </c>
      <c r="R129" s="14">
        <f>'Gross Heat GWh'!Q129*1000000</f>
        <v>0</v>
      </c>
      <c r="S129" s="14" t="e">
        <f>'Gross Heat GWh'!R129*1000000</f>
        <v>#VALUE!</v>
      </c>
      <c r="T129" s="14" t="e">
        <f>'Gross Heat GWh'!S129*1000000</f>
        <v>#VALUE!</v>
      </c>
      <c r="U129" s="14">
        <f>'Gross Heat GWh'!T129*1000000</f>
        <v>542573000</v>
      </c>
      <c r="V129" s="24">
        <v>5170752000</v>
      </c>
      <c r="W129" s="14">
        <f>'Gross Heat GWh'!U129*1000000</f>
        <v>1086667000</v>
      </c>
      <c r="X129" s="14" t="e">
        <f>'Gross Heat GWh'!V129*1000000</f>
        <v>#VALUE!</v>
      </c>
      <c r="Y129" s="14">
        <f>'Gross Heat GWh'!W129*1000000</f>
        <v>0</v>
      </c>
      <c r="Z129" s="14">
        <f>'Gross Heat GWh'!X129*1000000</f>
        <v>1337778000</v>
      </c>
      <c r="AA129" s="14">
        <f>'Gross Heat GWh'!Y129*1000000</f>
        <v>1337778000</v>
      </c>
      <c r="AB129" s="14">
        <f>'Gross Heat GWh'!Z129*1000000</f>
        <v>0</v>
      </c>
      <c r="AC129" s="14">
        <f>'Gross Heat GWh'!AA129*1000000</f>
        <v>673333000</v>
      </c>
      <c r="AD129" s="14" t="e">
        <f>'Gross Heat GWh'!AB129*1000000</f>
        <v>#VALUE!</v>
      </c>
      <c r="AE129" s="14">
        <f>'Gross Heat GWh'!AC129*1000000</f>
        <v>2485833000</v>
      </c>
      <c r="AF129" s="14">
        <f>'Gross Heat GWh'!AD129*1000000</f>
        <v>1633056000</v>
      </c>
      <c r="AG129">
        <v>81.090999999999994</v>
      </c>
      <c r="AH129">
        <v>31.598631773286101</v>
      </c>
      <c r="AI129">
        <v>6.9615738121381403</v>
      </c>
      <c r="AJ129">
        <v>5188607</v>
      </c>
      <c r="AK129">
        <v>85473.056790412651</v>
      </c>
      <c r="AL129">
        <v>388159512245.53046</v>
      </c>
      <c r="AM129">
        <v>52.10445668446971</v>
      </c>
      <c r="AN129" s="14">
        <v>5264.25</v>
      </c>
      <c r="AO129" s="23">
        <v>7.41</v>
      </c>
      <c r="AP129" s="23">
        <v>61.67</v>
      </c>
      <c r="AQ129" s="26">
        <v>942.99389722734793</v>
      </c>
      <c r="AR129">
        <v>1.7820890808333338</v>
      </c>
      <c r="AT129" s="31"/>
      <c r="AU129" s="28"/>
    </row>
    <row r="130" spans="1:47" x14ac:dyDescent="0.3">
      <c r="A130" s="5" t="s">
        <v>68</v>
      </c>
      <c r="B130" s="5" t="s">
        <v>96</v>
      </c>
      <c r="C130" s="14">
        <f>'Gross Heat GWh'!C130*1000000</f>
        <v>6906068000</v>
      </c>
      <c r="D130" s="14">
        <v>11775855000</v>
      </c>
      <c r="E130" s="14">
        <f>'Gross Heat GWh'!D130*1000000</f>
        <v>63056000</v>
      </c>
      <c r="F130" s="14">
        <f>'Gross Heat GWh'!E130*1000000</f>
        <v>3611000</v>
      </c>
      <c r="G130" s="14">
        <f>'Gross Heat GWh'!F130*1000000</f>
        <v>0</v>
      </c>
      <c r="H130" s="14">
        <f>'Gross Heat GWh'!G130*1000000</f>
        <v>0</v>
      </c>
      <c r="I130" s="14">
        <f>'Gross Heat GWh'!H130*1000000</f>
        <v>140000000</v>
      </c>
      <c r="J130" s="14">
        <f>'Gross Heat GWh'!I130*1000000</f>
        <v>156944000</v>
      </c>
      <c r="K130" s="14">
        <f>'Gross Heat GWh'!J130*1000000</f>
        <v>0</v>
      </c>
      <c r="L130" s="14">
        <f>'Gross Heat GWh'!K130*1000000</f>
        <v>0</v>
      </c>
      <c r="M130" s="14">
        <f>'Gross Heat GWh'!L130*1000000</f>
        <v>0</v>
      </c>
      <c r="N130" s="14">
        <f>'Gross Heat GWh'!M130*1000000</f>
        <v>3264575000</v>
      </c>
      <c r="O130" s="14" t="e">
        <f>'Gross Heat GWh'!N130*1000000</f>
        <v>#VALUE!</v>
      </c>
      <c r="P130" s="14">
        <f>'Gross Heat GWh'!O130*1000000</f>
        <v>0</v>
      </c>
      <c r="Q130" s="14" t="e">
        <f>'Gross Heat GWh'!P130*1000000</f>
        <v>#VALUE!</v>
      </c>
      <c r="R130" s="14">
        <f>'Gross Heat GWh'!Q130*1000000</f>
        <v>0</v>
      </c>
      <c r="S130" s="14" t="e">
        <f>'Gross Heat GWh'!R130*1000000</f>
        <v>#VALUE!</v>
      </c>
      <c r="T130" s="14" t="e">
        <f>'Gross Heat GWh'!S130*1000000</f>
        <v>#VALUE!</v>
      </c>
      <c r="U130" s="14">
        <f>'Gross Heat GWh'!T130*1000000</f>
        <v>574298000</v>
      </c>
      <c r="V130" s="24">
        <v>5444085000</v>
      </c>
      <c r="W130" s="14">
        <f>'Gross Heat GWh'!U130*1000000</f>
        <v>1239444000</v>
      </c>
      <c r="X130" s="14" t="e">
        <f>'Gross Heat GWh'!V130*1000000</f>
        <v>#VALUE!</v>
      </c>
      <c r="Y130" s="14">
        <f>'Gross Heat GWh'!W130*1000000</f>
        <v>0</v>
      </c>
      <c r="Z130" s="14">
        <f>'Gross Heat GWh'!X130*1000000</f>
        <v>1376111000</v>
      </c>
      <c r="AA130" s="14">
        <f>'Gross Heat GWh'!Y130*1000000</f>
        <v>1376111000</v>
      </c>
      <c r="AB130" s="14">
        <f>'Gross Heat GWh'!Z130*1000000</f>
        <v>0</v>
      </c>
      <c r="AC130" s="14">
        <f>'Gross Heat GWh'!AA130*1000000</f>
        <v>784444000</v>
      </c>
      <c r="AD130" s="14" t="e">
        <f>'Gross Heat GWh'!AB130*1000000</f>
        <v>#VALUE!</v>
      </c>
      <c r="AE130" s="14">
        <f>'Gross Heat GWh'!AC130*1000000</f>
        <v>2690278000</v>
      </c>
      <c r="AF130" s="14">
        <f>'Gross Heat GWh'!AD130*1000000</f>
        <v>1739722000</v>
      </c>
      <c r="AG130">
        <v>81.484999999999999</v>
      </c>
      <c r="AH130">
        <v>28.53061663299674</v>
      </c>
      <c r="AI130">
        <v>6.6696940181994107</v>
      </c>
      <c r="AJ130">
        <v>5234519</v>
      </c>
      <c r="AK130">
        <v>85710.165703589009</v>
      </c>
      <c r="AL130">
        <v>392680500155.00653</v>
      </c>
      <c r="AM130">
        <v>52.416185960757154</v>
      </c>
      <c r="AN130" s="15">
        <v>5371.01</v>
      </c>
      <c r="AO130" s="23">
        <v>5.13</v>
      </c>
      <c r="AP130" s="23">
        <v>67.56</v>
      </c>
      <c r="AQ130" s="26">
        <v>1012.9196663320687</v>
      </c>
      <c r="AR130">
        <v>2.0308357999999997</v>
      </c>
      <c r="AT130" s="31"/>
      <c r="AU130" s="28"/>
    </row>
    <row r="131" spans="1:47" x14ac:dyDescent="0.3">
      <c r="A131" s="5" t="s">
        <v>68</v>
      </c>
      <c r="B131" s="5" t="s">
        <v>97</v>
      </c>
      <c r="C131" s="14">
        <f>'Gross Heat GWh'!C131*1000000</f>
        <v>7200343000</v>
      </c>
      <c r="D131" s="14">
        <v>12308798000</v>
      </c>
      <c r="E131" s="14">
        <f>'Gross Heat GWh'!D131*1000000</f>
        <v>67778000</v>
      </c>
      <c r="F131" s="14">
        <f>'Gross Heat GWh'!E131*1000000</f>
        <v>6944000</v>
      </c>
      <c r="G131" s="14">
        <f>'Gross Heat GWh'!F131*1000000</f>
        <v>0</v>
      </c>
      <c r="H131" s="14">
        <f>'Gross Heat GWh'!G131*1000000</f>
        <v>0</v>
      </c>
      <c r="I131" s="14">
        <f>'Gross Heat GWh'!H131*1000000</f>
        <v>142778000</v>
      </c>
      <c r="J131" s="14">
        <f>'Gross Heat GWh'!I131*1000000</f>
        <v>137222000</v>
      </c>
      <c r="K131" s="14">
        <f>'Gross Heat GWh'!J131*1000000</f>
        <v>0</v>
      </c>
      <c r="L131" s="14">
        <f>'Gross Heat GWh'!K131*1000000</f>
        <v>0</v>
      </c>
      <c r="M131" s="14">
        <f>'Gross Heat GWh'!L131*1000000</f>
        <v>0</v>
      </c>
      <c r="N131" s="14">
        <f>'Gross Heat GWh'!M131*1000000</f>
        <v>3434342000</v>
      </c>
      <c r="O131" s="14" t="e">
        <f>'Gross Heat GWh'!N131*1000000</f>
        <v>#VALUE!</v>
      </c>
      <c r="P131" s="14">
        <f>'Gross Heat GWh'!O131*1000000</f>
        <v>0</v>
      </c>
      <c r="Q131" s="14" t="e">
        <f>'Gross Heat GWh'!P131*1000000</f>
        <v>#VALUE!</v>
      </c>
      <c r="R131" s="14">
        <f>'Gross Heat GWh'!Q131*1000000</f>
        <v>0</v>
      </c>
      <c r="S131" s="14" t="e">
        <f>'Gross Heat GWh'!R131*1000000</f>
        <v>#VALUE!</v>
      </c>
      <c r="T131" s="14" t="e">
        <f>'Gross Heat GWh'!S131*1000000</f>
        <v>#VALUE!</v>
      </c>
      <c r="U131" s="14">
        <f>'Gross Heat GWh'!T131*1000000</f>
        <v>601842000</v>
      </c>
      <c r="V131" s="24">
        <v>5710297000</v>
      </c>
      <c r="W131" s="14">
        <f>'Gross Heat GWh'!U131*1000000</f>
        <v>1312778000</v>
      </c>
      <c r="X131" s="14" t="e">
        <f>'Gross Heat GWh'!V131*1000000</f>
        <v>#VALUE!</v>
      </c>
      <c r="Y131" s="14">
        <f>'Gross Heat GWh'!W131*1000000</f>
        <v>0</v>
      </c>
      <c r="Z131" s="14">
        <f>'Gross Heat GWh'!X131*1000000</f>
        <v>1461944000</v>
      </c>
      <c r="AA131" s="14">
        <f>'Gross Heat GWh'!Y131*1000000</f>
        <v>1461944000</v>
      </c>
      <c r="AB131" s="14">
        <f>'Gross Heat GWh'!Z131*1000000</f>
        <v>0</v>
      </c>
      <c r="AC131" s="14">
        <f>'Gross Heat GWh'!AA131*1000000</f>
        <v>788611000</v>
      </c>
      <c r="AD131" s="14" t="e">
        <f>'Gross Heat GWh'!AB131*1000000</f>
        <v>#VALUE!</v>
      </c>
      <c r="AE131" s="14">
        <f>'Gross Heat GWh'!AC131*1000000</f>
        <v>2832500000</v>
      </c>
      <c r="AF131" s="14">
        <f>'Gross Heat GWh'!AD131*1000000</f>
        <v>1816667000</v>
      </c>
      <c r="AG131">
        <v>81.870999999999995</v>
      </c>
      <c r="AH131">
        <v>30.493367193252812</v>
      </c>
      <c r="AI131">
        <v>6.4776806496819379</v>
      </c>
      <c r="AJ131">
        <v>5276968</v>
      </c>
      <c r="AK131">
        <v>87115.389994389217</v>
      </c>
      <c r="AL131">
        <v>402355151389.89337</v>
      </c>
      <c r="AM131">
        <v>52.818721782519432</v>
      </c>
      <c r="AN131" s="14">
        <v>5513.51</v>
      </c>
      <c r="AO131" s="23">
        <v>6.55</v>
      </c>
      <c r="AP131" s="23">
        <v>96.81</v>
      </c>
      <c r="AQ131" s="26">
        <v>1050.0395513315782</v>
      </c>
      <c r="AR131">
        <v>1.1712372833333335</v>
      </c>
      <c r="AT131" s="31"/>
      <c r="AU131" s="28"/>
    </row>
    <row r="132" spans="1:47" x14ac:dyDescent="0.3">
      <c r="A132" s="5" t="s">
        <v>68</v>
      </c>
      <c r="B132" s="5" t="s">
        <v>98</v>
      </c>
      <c r="C132" s="14">
        <f>'Gross Heat GWh'!C132*1000000</f>
        <v>7558420000</v>
      </c>
      <c r="D132" s="14">
        <v>13001938000</v>
      </c>
      <c r="E132" s="14">
        <f>'Gross Heat GWh'!D132*1000000</f>
        <v>69676000</v>
      </c>
      <c r="F132" s="14">
        <f>'Gross Heat GWh'!E132*1000000</f>
        <v>3578000</v>
      </c>
      <c r="G132" s="14">
        <f>'Gross Heat GWh'!F132*1000000</f>
        <v>0</v>
      </c>
      <c r="H132" s="14">
        <f>'Gross Heat GWh'!G132*1000000</f>
        <v>0</v>
      </c>
      <c r="I132" s="14">
        <f>'Gross Heat GWh'!H132*1000000</f>
        <v>168360000</v>
      </c>
      <c r="J132" s="14">
        <f>'Gross Heat GWh'!I132*1000000</f>
        <v>169195000</v>
      </c>
      <c r="K132" s="14">
        <f>'Gross Heat GWh'!J132*1000000</f>
        <v>0</v>
      </c>
      <c r="L132" s="14">
        <f>'Gross Heat GWh'!K132*1000000</f>
        <v>0</v>
      </c>
      <c r="M132" s="14">
        <f>'Gross Heat GWh'!L132*1000000</f>
        <v>0</v>
      </c>
      <c r="N132" s="14">
        <f>'Gross Heat GWh'!M132*1000000</f>
        <v>3712968000</v>
      </c>
      <c r="O132" s="14" t="e">
        <f>'Gross Heat GWh'!N132*1000000</f>
        <v>#VALUE!</v>
      </c>
      <c r="P132" s="14">
        <f>'Gross Heat GWh'!O132*1000000</f>
        <v>0</v>
      </c>
      <c r="Q132" s="14" t="e">
        <f>'Gross Heat GWh'!P132*1000000</f>
        <v>#VALUE!</v>
      </c>
      <c r="R132" s="14">
        <f>'Gross Heat GWh'!Q132*1000000</f>
        <v>0</v>
      </c>
      <c r="S132" s="14" t="e">
        <f>'Gross Heat GWh'!R132*1000000</f>
        <v>#VALUE!</v>
      </c>
      <c r="T132" s="14" t="e">
        <f>'Gross Heat GWh'!S132*1000000</f>
        <v>#VALUE!</v>
      </c>
      <c r="U132" s="14">
        <f>'Gross Heat GWh'!T132*1000000</f>
        <v>643265000</v>
      </c>
      <c r="V132" s="24">
        <v>6086783000</v>
      </c>
      <c r="W132" s="14">
        <f>'Gross Heat GWh'!U132*1000000</f>
        <v>1481796000</v>
      </c>
      <c r="X132" s="14" t="e">
        <f>'Gross Heat GWh'!V132*1000000</f>
        <v>#VALUE!</v>
      </c>
      <c r="Y132" s="14">
        <f>'Gross Heat GWh'!W132*1000000</f>
        <v>0</v>
      </c>
      <c r="Z132" s="14">
        <f>'Gross Heat GWh'!X132*1000000</f>
        <v>1471301000</v>
      </c>
      <c r="AA132" s="14">
        <f>'Gross Heat GWh'!Y132*1000000</f>
        <v>1471301000</v>
      </c>
      <c r="AB132" s="14">
        <f>'Gross Heat GWh'!Z132*1000000</f>
        <v>0</v>
      </c>
      <c r="AC132" s="14">
        <f>'Gross Heat GWh'!AA132*1000000</f>
        <v>752017000</v>
      </c>
      <c r="AD132" s="14" t="e">
        <f>'Gross Heat GWh'!AB132*1000000</f>
        <v>#VALUE!</v>
      </c>
      <c r="AE132" s="14">
        <f>'Gross Heat GWh'!AC132*1000000</f>
        <v>3069703000</v>
      </c>
      <c r="AF132" s="14">
        <f>'Gross Heat GWh'!AD132*1000000</f>
        <v>1882111000</v>
      </c>
      <c r="AG132">
        <v>82.248000000000005</v>
      </c>
      <c r="AH132">
        <v>32.644612270769208</v>
      </c>
      <c r="AI132">
        <v>6.1039859016194518</v>
      </c>
      <c r="AJ132">
        <v>5311916</v>
      </c>
      <c r="AK132">
        <v>87259.592234640746</v>
      </c>
      <c r="AL132">
        <v>405690275911.95599</v>
      </c>
      <c r="AM132">
        <v>53.196027684159709</v>
      </c>
      <c r="AN132" s="15">
        <v>5420.27</v>
      </c>
      <c r="AO132" s="23">
        <v>9.0399999999999991</v>
      </c>
      <c r="AP132" s="23">
        <v>108.1</v>
      </c>
      <c r="AQ132" s="26">
        <v>1093.1148990726144</v>
      </c>
      <c r="AR132">
        <v>1.6358338025000003</v>
      </c>
      <c r="AT132" s="31"/>
      <c r="AU132" s="28"/>
    </row>
    <row r="133" spans="1:47" x14ac:dyDescent="0.3">
      <c r="A133" s="5" t="s">
        <v>68</v>
      </c>
      <c r="B133" s="5" t="s">
        <v>99</v>
      </c>
      <c r="C133" s="14">
        <f>'Gross Heat GWh'!C133*1000000</f>
        <v>7662819000</v>
      </c>
      <c r="D133" s="14">
        <v>13387197000</v>
      </c>
      <c r="E133" s="14">
        <f>'Gross Heat GWh'!D133*1000000</f>
        <v>75056000</v>
      </c>
      <c r="F133" s="14">
        <f>'Gross Heat GWh'!E133*1000000</f>
        <v>5015000</v>
      </c>
      <c r="G133" s="14">
        <f>'Gross Heat GWh'!F133*1000000</f>
        <v>0</v>
      </c>
      <c r="H133" s="14">
        <f>'Gross Heat GWh'!G133*1000000</f>
        <v>0</v>
      </c>
      <c r="I133" s="14">
        <f>'Gross Heat GWh'!H133*1000000</f>
        <v>136206000</v>
      </c>
      <c r="J133" s="14">
        <f>'Gross Heat GWh'!I133*1000000</f>
        <v>177375000</v>
      </c>
      <c r="K133" s="14">
        <f>'Gross Heat GWh'!J133*1000000</f>
        <v>0</v>
      </c>
      <c r="L133" s="14">
        <f>'Gross Heat GWh'!K133*1000000</f>
        <v>0</v>
      </c>
      <c r="M133" s="14">
        <f>'Gross Heat GWh'!L133*1000000</f>
        <v>0</v>
      </c>
      <c r="N133" s="14">
        <f>'Gross Heat GWh'!M133*1000000</f>
        <v>3965981000</v>
      </c>
      <c r="O133" s="14" t="e">
        <f>'Gross Heat GWh'!N133*1000000</f>
        <v>#VALUE!</v>
      </c>
      <c r="P133" s="14">
        <f>'Gross Heat GWh'!O133*1000000</f>
        <v>0</v>
      </c>
      <c r="Q133" s="14" t="e">
        <f>'Gross Heat GWh'!P133*1000000</f>
        <v>#VALUE!</v>
      </c>
      <c r="R133" s="14">
        <f>'Gross Heat GWh'!Q133*1000000</f>
        <v>0</v>
      </c>
      <c r="S133" s="14" t="e">
        <f>'Gross Heat GWh'!R133*1000000</f>
        <v>#VALUE!</v>
      </c>
      <c r="T133" s="14" t="e">
        <f>'Gross Heat GWh'!S133*1000000</f>
        <v>#VALUE!</v>
      </c>
      <c r="U133" s="14">
        <f>'Gross Heat GWh'!T133*1000000</f>
        <v>694444000</v>
      </c>
      <c r="V133" s="24">
        <v>6418822000</v>
      </c>
      <c r="W133" s="14">
        <f>'Gross Heat GWh'!U133*1000000</f>
        <v>1590014000</v>
      </c>
      <c r="X133" s="14" t="e">
        <f>'Gross Heat GWh'!V133*1000000</f>
        <v>#VALUE!</v>
      </c>
      <c r="Y133" s="14">
        <f>'Gross Heat GWh'!W133*1000000</f>
        <v>0</v>
      </c>
      <c r="Z133" s="14">
        <f>'Gross Heat GWh'!X133*1000000</f>
        <v>1571877000</v>
      </c>
      <c r="AA133" s="14">
        <f>'Gross Heat GWh'!Y133*1000000</f>
        <v>1450963000</v>
      </c>
      <c r="AB133" s="14">
        <f>'Gross Heat GWh'!Z133*1000000</f>
        <v>0</v>
      </c>
      <c r="AC133" s="14">
        <f>'Gross Heat GWh'!AA133*1000000</f>
        <v>645556000</v>
      </c>
      <c r="AD133" s="14" t="e">
        <f>'Gross Heat GWh'!AB133*1000000</f>
        <v>#VALUE!</v>
      </c>
      <c r="AE133" s="14">
        <f>'Gross Heat GWh'!AC133*1000000</f>
        <v>3271537000</v>
      </c>
      <c r="AF133" s="14">
        <f>'Gross Heat GWh'!AD133*1000000</f>
        <v>1844615000</v>
      </c>
      <c r="AG133">
        <v>82.616</v>
      </c>
      <c r="AH133">
        <v>29.824458977179752</v>
      </c>
      <c r="AI133">
        <v>6.2760621050632803</v>
      </c>
      <c r="AJ133">
        <v>5347896</v>
      </c>
      <c r="AK133">
        <v>87646.526815974023</v>
      </c>
      <c r="AL133">
        <v>410249333471.11694</v>
      </c>
      <c r="AM133">
        <v>53.450684644963367</v>
      </c>
      <c r="AN133" s="14">
        <v>5509.44</v>
      </c>
      <c r="AO133" s="23">
        <v>5.78</v>
      </c>
      <c r="AP133" s="23">
        <v>72.36</v>
      </c>
      <c r="AQ133" s="26">
        <v>1082.2838816735873</v>
      </c>
      <c r="AR133">
        <v>1.0335246141666667</v>
      </c>
      <c r="AT133" s="31"/>
      <c r="AU133" s="28"/>
    </row>
    <row r="134" spans="1:47" x14ac:dyDescent="0.3">
      <c r="A134" s="5" t="s">
        <v>68</v>
      </c>
      <c r="B134" s="5" t="s">
        <v>100</v>
      </c>
      <c r="C134" s="14">
        <f>'Gross Heat GWh'!C134*1000000</f>
        <v>7039226000</v>
      </c>
      <c r="D134" s="14">
        <v>13082644000</v>
      </c>
      <c r="E134" s="14">
        <f>'Gross Heat GWh'!D134*1000000</f>
        <v>75679000</v>
      </c>
      <c r="F134" s="14">
        <f>'Gross Heat GWh'!E134*1000000</f>
        <v>247000</v>
      </c>
      <c r="G134" s="14">
        <f>'Gross Heat GWh'!F134*1000000</f>
        <v>0</v>
      </c>
      <c r="H134" s="14">
        <f>'Gross Heat GWh'!G134*1000000</f>
        <v>0</v>
      </c>
      <c r="I134" s="14">
        <f>'Gross Heat GWh'!H134*1000000</f>
        <v>85084000</v>
      </c>
      <c r="J134" s="14">
        <f>'Gross Heat GWh'!I134*1000000</f>
        <v>78177000</v>
      </c>
      <c r="K134" s="14">
        <f>'Gross Heat GWh'!J134*1000000</f>
        <v>0</v>
      </c>
      <c r="L134" s="14">
        <f>'Gross Heat GWh'!K134*1000000</f>
        <v>0</v>
      </c>
      <c r="M134" s="14">
        <f>'Gross Heat GWh'!L134*1000000</f>
        <v>0</v>
      </c>
      <c r="N134" s="14">
        <f>'Gross Heat GWh'!M134*1000000</f>
        <v>3573006000</v>
      </c>
      <c r="O134" s="14" t="e">
        <f>'Gross Heat GWh'!N134*1000000</f>
        <v>#VALUE!</v>
      </c>
      <c r="P134" s="14">
        <f>'Gross Heat GWh'!O134*1000000</f>
        <v>0</v>
      </c>
      <c r="Q134" s="14" t="e">
        <f>'Gross Heat GWh'!P134*1000000</f>
        <v>#VALUE!</v>
      </c>
      <c r="R134" s="14">
        <f>'Gross Heat GWh'!Q134*1000000</f>
        <v>0</v>
      </c>
      <c r="S134" s="14" t="e">
        <f>'Gross Heat GWh'!R134*1000000</f>
        <v>#VALUE!</v>
      </c>
      <c r="T134" s="14" t="e">
        <f>'Gross Heat GWh'!S134*1000000</f>
        <v>#VALUE!</v>
      </c>
      <c r="U134" s="14">
        <f>'Gross Heat GWh'!T134*1000000</f>
        <v>663513000</v>
      </c>
      <c r="V134" s="24">
        <v>6706931000</v>
      </c>
      <c r="W134" s="14">
        <f>'Gross Heat GWh'!U134*1000000</f>
        <v>1311832000</v>
      </c>
      <c r="X134" s="14" t="e">
        <f>'Gross Heat GWh'!V134*1000000</f>
        <v>#VALUE!</v>
      </c>
      <c r="Y134" s="14">
        <f>'Gross Heat GWh'!W134*1000000</f>
        <v>0</v>
      </c>
      <c r="Z134" s="14">
        <f>'Gross Heat GWh'!X134*1000000</f>
        <v>1526767000</v>
      </c>
      <c r="AA134" s="14">
        <f>'Gross Heat GWh'!Y134*1000000</f>
        <v>1409323000</v>
      </c>
      <c r="AB134" s="14">
        <f>'Gross Heat GWh'!Z134*1000000</f>
        <v>0</v>
      </c>
      <c r="AC134" s="14">
        <f>'Gross Heat GWh'!AA134*1000000</f>
        <v>731657000</v>
      </c>
      <c r="AD134" s="14" t="e">
        <f>'Gross Heat GWh'!AB134*1000000</f>
        <v>#VALUE!</v>
      </c>
      <c r="AE134" s="14">
        <f>'Gross Heat GWh'!AC134*1000000</f>
        <v>2909493000</v>
      </c>
      <c r="AF134" s="14">
        <f>'Gross Heat GWh'!AD134*1000000</f>
        <v>1648511000</v>
      </c>
      <c r="AG134">
        <v>82.974000000000004</v>
      </c>
      <c r="AH134">
        <v>26.883167344344699</v>
      </c>
      <c r="AI134">
        <v>6.5879260163364943</v>
      </c>
      <c r="AJ134">
        <v>5379475</v>
      </c>
      <c r="AK134">
        <v>86018.32069799873</v>
      </c>
      <c r="AL134">
        <v>405005642244.49713</v>
      </c>
      <c r="AM134">
        <v>53.702403677331745</v>
      </c>
      <c r="AN134" s="15">
        <v>5088.9399999999996</v>
      </c>
      <c r="AO134" s="23">
        <v>3.95</v>
      </c>
      <c r="AP134" s="23">
        <v>61.07</v>
      </c>
      <c r="AQ134" s="26">
        <v>984.16243530579686</v>
      </c>
      <c r="AR134">
        <v>1.9717461483333327</v>
      </c>
      <c r="AT134" s="31"/>
      <c r="AU134" s="28"/>
    </row>
    <row r="135" spans="1:47" x14ac:dyDescent="0.3">
      <c r="A135" s="5" t="s">
        <v>68</v>
      </c>
      <c r="B135" s="5" t="s">
        <v>101</v>
      </c>
      <c r="C135" s="14">
        <f>'Gross Heat GWh'!C135*1000000</f>
        <v>8610855000</v>
      </c>
      <c r="D135" s="14">
        <v>14754283000</v>
      </c>
      <c r="E135" s="14">
        <f>'Gross Heat GWh'!D135*1000000</f>
        <v>90261000</v>
      </c>
      <c r="F135" s="14">
        <f>'Gross Heat GWh'!E135*1000000</f>
        <v>3915000</v>
      </c>
      <c r="G135" s="14">
        <f>'Gross Heat GWh'!F135*1000000</f>
        <v>0</v>
      </c>
      <c r="H135" s="14">
        <f>'Gross Heat GWh'!G135*1000000</f>
        <v>0</v>
      </c>
      <c r="I135" s="14">
        <f>'Gross Heat GWh'!H135*1000000</f>
        <v>131419000.00000001</v>
      </c>
      <c r="J135" s="14">
        <f>'Gross Heat GWh'!I135*1000000</f>
        <v>193784000</v>
      </c>
      <c r="K135" s="14">
        <f>'Gross Heat GWh'!J135*1000000</f>
        <v>0</v>
      </c>
      <c r="L135" s="14">
        <f>'Gross Heat GWh'!K135*1000000</f>
        <v>0</v>
      </c>
      <c r="M135" s="14">
        <f>'Gross Heat GWh'!L135*1000000</f>
        <v>0</v>
      </c>
      <c r="N135" s="14">
        <f>'Gross Heat GWh'!M135*1000000</f>
        <v>4494474000</v>
      </c>
      <c r="O135" s="14" t="e">
        <f>'Gross Heat GWh'!N135*1000000</f>
        <v>#VALUE!</v>
      </c>
      <c r="P135" s="14">
        <f>'Gross Heat GWh'!O135*1000000</f>
        <v>0</v>
      </c>
      <c r="Q135" s="14" t="e">
        <f>'Gross Heat GWh'!P135*1000000</f>
        <v>#VALUE!</v>
      </c>
      <c r="R135" s="14">
        <f>'Gross Heat GWh'!Q135*1000000</f>
        <v>0</v>
      </c>
      <c r="S135" s="14" t="e">
        <f>'Gross Heat GWh'!R135*1000000</f>
        <v>#VALUE!</v>
      </c>
      <c r="T135" s="14" t="e">
        <f>'Gross Heat GWh'!S135*1000000</f>
        <v>#VALUE!</v>
      </c>
      <c r="U135" s="14">
        <f>'Gross Heat GWh'!T135*1000000</f>
        <v>735645000</v>
      </c>
      <c r="V135" s="24">
        <v>6879073000</v>
      </c>
      <c r="W135" s="14">
        <f>'Gross Heat GWh'!U135*1000000</f>
        <v>1919450000</v>
      </c>
      <c r="X135" s="14" t="e">
        <f>'Gross Heat GWh'!V135*1000000</f>
        <v>#VALUE!</v>
      </c>
      <c r="Y135" s="14">
        <f>'Gross Heat GWh'!W135*1000000</f>
        <v>0</v>
      </c>
      <c r="Z135" s="14">
        <f>'Gross Heat GWh'!X135*1000000</f>
        <v>1601332000</v>
      </c>
      <c r="AA135" s="14">
        <f>'Gross Heat GWh'!Y135*1000000</f>
        <v>1478153000</v>
      </c>
      <c r="AB135" s="14">
        <f>'Gross Heat GWh'!Z135*1000000</f>
        <v>0</v>
      </c>
      <c r="AC135" s="14">
        <f>'Gross Heat GWh'!AA135*1000000</f>
        <v>781263000</v>
      </c>
      <c r="AD135" s="14" t="e">
        <f>'Gross Heat GWh'!AB135*1000000</f>
        <v>#VALUE!</v>
      </c>
      <c r="AE135" s="14">
        <f>'Gross Heat GWh'!AC135*1000000</f>
        <v>3758829000</v>
      </c>
      <c r="AF135" s="14">
        <f>'Gross Heat GWh'!AD135*1000000</f>
        <v>1897531000</v>
      </c>
      <c r="AG135">
        <v>83.322999999999993</v>
      </c>
      <c r="AH135">
        <v>37.901923041787668</v>
      </c>
      <c r="AI135">
        <v>5.6152838701635153</v>
      </c>
      <c r="AJ135">
        <v>5408320</v>
      </c>
      <c r="AK135">
        <v>88903.801028632864</v>
      </c>
      <c r="AL135">
        <v>420836044228.58313</v>
      </c>
      <c r="AM135">
        <v>53.99426029469592</v>
      </c>
      <c r="AN135" s="14">
        <v>5539.23</v>
      </c>
      <c r="AO135" s="23">
        <v>20.32</v>
      </c>
      <c r="AP135" s="23">
        <v>154.55000000000001</v>
      </c>
      <c r="AQ135" s="26">
        <v>1200.1753060305407</v>
      </c>
      <c r="AR135">
        <v>0.9751191583333334</v>
      </c>
      <c r="AT135" s="31"/>
      <c r="AU135" s="28"/>
    </row>
    <row r="136" spans="1:47" x14ac:dyDescent="0.3">
      <c r="A136" s="5" t="s">
        <v>68</v>
      </c>
      <c r="B136" s="5" t="s">
        <v>102</v>
      </c>
      <c r="C136" s="14">
        <f>'Gross Heat GWh'!C136*1000000</f>
        <v>8477447000</v>
      </c>
      <c r="D136" s="14">
        <v>15076009000</v>
      </c>
      <c r="E136" s="14">
        <f>'Gross Heat GWh'!D136*1000000</f>
        <v>78925000</v>
      </c>
      <c r="F136" s="14">
        <f>'Gross Heat GWh'!E136*1000000</f>
        <v>3741000</v>
      </c>
      <c r="G136" s="14">
        <f>'Gross Heat GWh'!F136*1000000</f>
        <v>0</v>
      </c>
      <c r="H136" s="14">
        <f>'Gross Heat GWh'!G136*1000000</f>
        <v>0</v>
      </c>
      <c r="I136" s="14">
        <f>'Gross Heat GWh'!H136*1000000</f>
        <v>80427000</v>
      </c>
      <c r="J136" s="14">
        <f>'Gross Heat GWh'!I136*1000000</f>
        <v>155795000</v>
      </c>
      <c r="K136" s="14">
        <f>'Gross Heat GWh'!J136*1000000</f>
        <v>0</v>
      </c>
      <c r="L136" s="14">
        <f>'Gross Heat GWh'!K136*1000000</f>
        <v>0</v>
      </c>
      <c r="M136" s="14">
        <f>'Gross Heat GWh'!L136*1000000</f>
        <v>0</v>
      </c>
      <c r="N136" s="14">
        <f>'Gross Heat GWh'!M136*1000000</f>
        <v>4522389000</v>
      </c>
      <c r="O136" s="14" t="e">
        <f>'Gross Heat GWh'!N136*1000000</f>
        <v>#VALUE!</v>
      </c>
      <c r="P136" s="14">
        <f>'Gross Heat GWh'!O136*1000000</f>
        <v>0</v>
      </c>
      <c r="Q136" s="14" t="e">
        <f>'Gross Heat GWh'!P136*1000000</f>
        <v>#VALUE!</v>
      </c>
      <c r="R136" s="14">
        <f>'Gross Heat GWh'!Q136*1000000</f>
        <v>0</v>
      </c>
      <c r="S136" s="14" t="e">
        <f>'Gross Heat GWh'!R136*1000000</f>
        <v>#VALUE!</v>
      </c>
      <c r="T136" s="14" t="e">
        <f>'Gross Heat GWh'!S136*1000000</f>
        <v>#VALUE!</v>
      </c>
      <c r="U136" s="14">
        <f>'Gross Heat GWh'!T136*1000000</f>
        <v>669757000</v>
      </c>
      <c r="V136" s="24">
        <v>7268319000</v>
      </c>
      <c r="W136" s="14">
        <f>'Gross Heat GWh'!U136*1000000</f>
        <v>1973349000</v>
      </c>
      <c r="X136" s="14" t="e">
        <f>'Gross Heat GWh'!V136*1000000</f>
        <v>#VALUE!</v>
      </c>
      <c r="Y136" s="14">
        <f>'Gross Heat GWh'!W136*1000000</f>
        <v>0</v>
      </c>
      <c r="Z136" s="14">
        <f>'Gross Heat GWh'!X136*1000000</f>
        <v>1575445000</v>
      </c>
      <c r="AA136" s="14">
        <f>'Gross Heat GWh'!Y136*1000000</f>
        <v>1454257000</v>
      </c>
      <c r="AB136" s="14">
        <f>'Gross Heat GWh'!Z136*1000000</f>
        <v>0</v>
      </c>
      <c r="AC136" s="14">
        <f>'Gross Heat GWh'!AA136*1000000</f>
        <v>509185000</v>
      </c>
      <c r="AD136" s="14" t="e">
        <f>'Gross Heat GWh'!AB136*1000000</f>
        <v>#VALUE!</v>
      </c>
      <c r="AE136" s="14">
        <f>'Gross Heat GWh'!AC136*1000000</f>
        <v>3852662000</v>
      </c>
      <c r="AF136" s="14">
        <f>'Gross Heat GWh'!AD136*1000000</f>
        <v>1773115000</v>
      </c>
      <c r="AG136">
        <v>83.664000000000001</v>
      </c>
      <c r="AH136">
        <v>49.15819200131741</v>
      </c>
      <c r="AI136">
        <v>4.9353297630247068</v>
      </c>
      <c r="AJ136">
        <v>5457127</v>
      </c>
      <c r="AK136">
        <v>90756.895766965594</v>
      </c>
      <c r="AL136">
        <v>433484840343.08148</v>
      </c>
      <c r="AM136">
        <v>54.12189436981101</v>
      </c>
      <c r="AN136" s="15">
        <v>5294.82</v>
      </c>
      <c r="AO136" s="23">
        <v>53.78</v>
      </c>
      <c r="AP136" s="23">
        <v>388.36</v>
      </c>
      <c r="AQ136" s="26">
        <v>1127.0505610776888</v>
      </c>
      <c r="AR136">
        <v>1.6485525199999997</v>
      </c>
      <c r="AT136" s="31"/>
      <c r="AU136" s="28"/>
    </row>
    <row r="137" spans="1:47" x14ac:dyDescent="0.3">
      <c r="A137" s="5" t="s">
        <v>68</v>
      </c>
      <c r="B137" s="5" t="s">
        <v>103</v>
      </c>
      <c r="C137" s="14">
        <f>'Gross Heat GWh'!C137*1000000</f>
        <v>9245820000</v>
      </c>
      <c r="D137" s="14">
        <v>16218896000</v>
      </c>
      <c r="E137" s="14">
        <f>'Gross Heat GWh'!D137*1000000</f>
        <v>62318000</v>
      </c>
      <c r="F137" s="14">
        <f>'Gross Heat GWh'!E137*1000000</f>
        <v>7489000</v>
      </c>
      <c r="G137" s="14">
        <f>'Gross Heat GWh'!F137*1000000</f>
        <v>0</v>
      </c>
      <c r="H137" s="14">
        <f>'Gross Heat GWh'!G137*1000000</f>
        <v>0</v>
      </c>
      <c r="I137" s="14">
        <f>'Gross Heat GWh'!H137*1000000</f>
        <v>116554000</v>
      </c>
      <c r="J137" s="14">
        <f>'Gross Heat GWh'!I137*1000000</f>
        <v>192034000</v>
      </c>
      <c r="K137" s="14">
        <f>'Gross Heat GWh'!J137*1000000</f>
        <v>0</v>
      </c>
      <c r="L137" s="14">
        <f>'Gross Heat GWh'!K137*1000000</f>
        <v>0</v>
      </c>
      <c r="M137" s="14">
        <f>'Gross Heat GWh'!L137*1000000</f>
        <v>0</v>
      </c>
      <c r="N137" s="14">
        <f>'Gross Heat GWh'!M137*1000000</f>
        <v>4900660000</v>
      </c>
      <c r="O137" s="14" t="e">
        <f>'Gross Heat GWh'!N137*1000000</f>
        <v>#VALUE!</v>
      </c>
      <c r="P137" s="14">
        <f>'Gross Heat GWh'!O137*1000000</f>
        <v>0</v>
      </c>
      <c r="Q137" s="14" t="e">
        <f>'Gross Heat GWh'!P137*1000000</f>
        <v>#VALUE!</v>
      </c>
      <c r="R137" s="14">
        <f>'Gross Heat GWh'!Q137*1000000</f>
        <v>0</v>
      </c>
      <c r="S137" s="14" t="e">
        <f>'Gross Heat GWh'!R137*1000000</f>
        <v>#VALUE!</v>
      </c>
      <c r="T137" s="14" t="e">
        <f>'Gross Heat GWh'!S137*1000000</f>
        <v>#VALUE!</v>
      </c>
      <c r="U137" s="14">
        <f>'Gross Heat GWh'!T137*1000000</f>
        <v>737580000</v>
      </c>
      <c r="V137" s="24">
        <v>7710656000</v>
      </c>
      <c r="W137" s="14">
        <f>'Gross Heat GWh'!U137*1000000</f>
        <v>2290436000</v>
      </c>
      <c r="X137" s="14" t="e">
        <f>'Gross Heat GWh'!V137*1000000</f>
        <v>#VALUE!</v>
      </c>
      <c r="Y137" s="14">
        <f>'Gross Heat GWh'!W137*1000000</f>
        <v>0</v>
      </c>
      <c r="Z137" s="14">
        <f>'Gross Heat GWh'!X137*1000000</f>
        <v>1601713000</v>
      </c>
      <c r="AA137" s="14">
        <f>'Gross Heat GWh'!Y137*1000000</f>
        <v>1478504000</v>
      </c>
      <c r="AB137" s="14">
        <f>'Gross Heat GWh'!Z137*1000000</f>
        <v>0</v>
      </c>
      <c r="AC137" s="14">
        <f>'Gross Heat GWh'!AA137*1000000</f>
        <v>821908000</v>
      </c>
      <c r="AD137" s="14" t="e">
        <f>'Gross Heat GWh'!AB137*1000000</f>
        <v>#VALUE!</v>
      </c>
      <c r="AE137" s="14">
        <f>'Gross Heat GWh'!AC137*1000000</f>
        <v>4163140000.0000005</v>
      </c>
      <c r="AF137" s="14">
        <f>'Gross Heat GWh'!AD137*1000000</f>
        <v>1856838000</v>
      </c>
      <c r="AG137">
        <v>83.995000000000005</v>
      </c>
      <c r="AH137">
        <v>38.977138398517511</v>
      </c>
      <c r="AI137">
        <v>6.060918755486199</v>
      </c>
      <c r="AJ137">
        <v>5519594</v>
      </c>
      <c r="AK137">
        <v>90160.157501630878</v>
      </c>
      <c r="AL137">
        <v>435564038441.66577</v>
      </c>
      <c r="AM137">
        <v>53.942329843530622</v>
      </c>
      <c r="AN137" s="14">
        <v>5586.96</v>
      </c>
      <c r="AO137" s="23">
        <v>18.45</v>
      </c>
      <c r="AP137" s="23">
        <v>182.24</v>
      </c>
      <c r="AQ137" s="26">
        <v>1114.2953715838892</v>
      </c>
      <c r="AR137">
        <v>1.0514458816666672</v>
      </c>
      <c r="AT137" s="31"/>
      <c r="AU137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4656-FB1B-4329-82BB-ED8FA08B78D9}">
  <dimension ref="A1:J142"/>
  <sheetViews>
    <sheetView topLeftCell="A39" workbookViewId="0">
      <selection activeCell="C3" sqref="C3:C138"/>
    </sheetView>
  </sheetViews>
  <sheetFormatPr defaultRowHeight="14.4" x14ac:dyDescent="0.3"/>
  <cols>
    <col min="3" max="3" width="15.6640625" bestFit="1" customWidth="1"/>
    <col min="4" max="4" width="14.6640625" hidden="1" customWidth="1"/>
    <col min="5" max="5" width="15.6640625" hidden="1" customWidth="1"/>
    <col min="6" max="6" width="13.33203125" bestFit="1" customWidth="1"/>
    <col min="7" max="7" width="14.109375" bestFit="1" customWidth="1"/>
    <col min="8" max="8" width="19.33203125" bestFit="1" customWidth="1"/>
  </cols>
  <sheetData>
    <row r="1" spans="1:8" x14ac:dyDescent="0.3">
      <c r="A1" s="23"/>
      <c r="B1" s="23"/>
      <c r="C1" s="23"/>
      <c r="D1" s="23"/>
      <c r="E1" s="23"/>
      <c r="F1" s="23"/>
    </row>
    <row r="2" spans="1:8" x14ac:dyDescent="0.3">
      <c r="A2" s="23" t="s">
        <v>141</v>
      </c>
      <c r="B2" s="23" t="s">
        <v>109</v>
      </c>
      <c r="C2" s="23" t="s">
        <v>36</v>
      </c>
      <c r="D2" s="23" t="s">
        <v>178</v>
      </c>
      <c r="E2" s="23" t="s">
        <v>179</v>
      </c>
      <c r="F2" s="23" t="s">
        <v>180</v>
      </c>
      <c r="G2" s="23" t="s">
        <v>181</v>
      </c>
      <c r="H2" s="23" t="s">
        <v>182</v>
      </c>
    </row>
    <row r="3" spans="1:8" x14ac:dyDescent="0.3">
      <c r="A3" s="23" t="s">
        <v>65</v>
      </c>
      <c r="B3" s="23">
        <v>1990</v>
      </c>
      <c r="C3" s="33">
        <v>25663611000</v>
      </c>
      <c r="D3" s="33">
        <v>25157000000</v>
      </c>
      <c r="E3" s="33">
        <v>825000000</v>
      </c>
      <c r="F3" s="23">
        <f>C3/'Gross Electricity kWh'!$AK2</f>
        <v>4992.0084638234375</v>
      </c>
      <c r="G3" s="23">
        <f>D3/'Gross Electricity kWh'!$AK2</f>
        <v>4893.4640150369414</v>
      </c>
      <c r="H3" s="23">
        <f>E3/'Gross Electricity kWh'!$AK2</f>
        <v>160.47651995092724</v>
      </c>
    </row>
    <row r="4" spans="1:8" x14ac:dyDescent="0.3">
      <c r="A4" s="23" t="s">
        <v>65</v>
      </c>
      <c r="B4" s="23">
        <v>1991</v>
      </c>
      <c r="C4" s="33">
        <v>29156429503.5714</v>
      </c>
      <c r="D4" s="33">
        <v>35488000000</v>
      </c>
      <c r="E4" s="33">
        <v>1057000000</v>
      </c>
      <c r="F4" s="23">
        <f>C4/'Gross Electricity kWh'!$AK3</f>
        <v>5656.7217307907695</v>
      </c>
      <c r="G4" s="23">
        <f>D4/'Gross Electricity kWh'!$AK3</f>
        <v>6885.1277128330566</v>
      </c>
      <c r="H4" s="23">
        <f>E4/'Gross Electricity kWh'!$AK3</f>
        <v>205.07157327729209</v>
      </c>
    </row>
    <row r="5" spans="1:8" x14ac:dyDescent="0.3">
      <c r="A5" s="23" t="s">
        <v>65</v>
      </c>
      <c r="B5" s="23">
        <v>1992</v>
      </c>
      <c r="C5" s="33">
        <v>29125097408.5714</v>
      </c>
      <c r="D5" s="33">
        <v>29386000000</v>
      </c>
      <c r="E5" s="33">
        <v>1352000000</v>
      </c>
      <c r="F5" s="23">
        <f>C5/'Gross Electricity kWh'!$AK4</f>
        <v>5631.9887009769946</v>
      </c>
      <c r="G5" s="23">
        <f>D5/'Gross Electricity kWh'!$AK4</f>
        <v>5682.4400497353699</v>
      </c>
      <c r="H5" s="23">
        <f>E5/'Gross Electricity kWh'!$AK4</f>
        <v>261.43942514266047</v>
      </c>
    </row>
    <row r="6" spans="1:8" x14ac:dyDescent="0.3">
      <c r="A6" s="23" t="s">
        <v>65</v>
      </c>
      <c r="B6" s="23">
        <v>1993</v>
      </c>
      <c r="C6" s="33">
        <v>30938504715</v>
      </c>
      <c r="D6" s="33">
        <v>32367000000</v>
      </c>
      <c r="E6" s="33">
        <v>1607000000</v>
      </c>
      <c r="F6" s="23">
        <f>C6/'Gross Electricity kWh'!$AK5</f>
        <v>5962.7525262940417</v>
      </c>
      <c r="G6" s="23">
        <f>D6/'Gross Electricity kWh'!$AK5</f>
        <v>6238.065245764391</v>
      </c>
      <c r="H6" s="23">
        <f>E6/'Gross Electricity kWh'!$AK5</f>
        <v>309.71578613845509</v>
      </c>
    </row>
    <row r="7" spans="1:8" x14ac:dyDescent="0.3">
      <c r="A7" s="23" t="s">
        <v>65</v>
      </c>
      <c r="B7" s="23">
        <v>1994</v>
      </c>
      <c r="C7" s="33">
        <v>31488872422.857101</v>
      </c>
      <c r="D7" s="33">
        <v>38835000000</v>
      </c>
      <c r="E7" s="33">
        <v>1743000000</v>
      </c>
      <c r="F7" s="23">
        <f>C7/'Gross Electricity kWh'!$AK6</f>
        <v>6048.3641408589601</v>
      </c>
      <c r="G7" s="23">
        <f>D7/'Gross Electricity kWh'!$AK6</f>
        <v>7459.4040159963733</v>
      </c>
      <c r="H7" s="23">
        <f>E7/'Gross Electricity kWh'!$AK6</f>
        <v>334.7944174039315</v>
      </c>
    </row>
    <row r="8" spans="1:8" x14ac:dyDescent="0.3">
      <c r="A8" s="23" t="s">
        <v>65</v>
      </c>
      <c r="B8" s="23">
        <v>1995</v>
      </c>
      <c r="C8" s="33">
        <v>33100921532.142899</v>
      </c>
      <c r="D8" s="33">
        <v>34884000000</v>
      </c>
      <c r="E8" s="33">
        <v>1852443000</v>
      </c>
      <c r="F8" s="23">
        <f>C8/'Gross Electricity kWh'!$AK7</f>
        <v>6324.9689124285424</v>
      </c>
      <c r="G8" s="23">
        <f>D8/'Gross Electricity kWh'!$AK7</f>
        <v>6665.6819607545649</v>
      </c>
      <c r="H8" s="23">
        <f>E8/'Gross Electricity kWh'!$AK7</f>
        <v>353.9673170630108</v>
      </c>
    </row>
    <row r="9" spans="1:8" x14ac:dyDescent="0.3">
      <c r="A9" s="23" t="s">
        <v>65</v>
      </c>
      <c r="B9" s="23">
        <v>1996</v>
      </c>
      <c r="C9" s="33">
        <v>36586322042.857101</v>
      </c>
      <c r="D9" s="33">
        <v>51469000000</v>
      </c>
      <c r="E9" s="33">
        <v>2078947999.9999998</v>
      </c>
      <c r="F9" s="23">
        <f>C9/'Gross Electricity kWh'!$AK8</f>
        <v>6951.5119952440537</v>
      </c>
      <c r="G9" s="23">
        <f>D9/'Gross Electricity kWh'!$AK8</f>
        <v>9779.2658814981514</v>
      </c>
      <c r="H9" s="23">
        <f>E9/'Gross Electricity kWh'!$AK8</f>
        <v>395.00641640227741</v>
      </c>
    </row>
    <row r="10" spans="1:8" x14ac:dyDescent="0.3">
      <c r="A10" s="23" t="s">
        <v>65</v>
      </c>
      <c r="B10" s="23">
        <v>1997</v>
      </c>
      <c r="C10" s="33">
        <v>34470626955</v>
      </c>
      <c r="D10" s="33">
        <v>41347000000</v>
      </c>
      <c r="E10" s="33">
        <v>2928605000</v>
      </c>
      <c r="F10" s="23">
        <f>C10/'Gross Electricity kWh'!$AK9</f>
        <v>6522.3624704375088</v>
      </c>
      <c r="G10" s="23">
        <f>D10/'Gross Electricity kWh'!$AK9</f>
        <v>7823.4759529391822</v>
      </c>
      <c r="H10" s="23">
        <f>E10/'Gross Electricity kWh'!$AK9</f>
        <v>554.13623220928855</v>
      </c>
    </row>
    <row r="11" spans="1:8" x14ac:dyDescent="0.3">
      <c r="A11" s="23" t="s">
        <v>65</v>
      </c>
      <c r="B11" s="23">
        <v>1998</v>
      </c>
      <c r="C11" s="33">
        <v>35290504268.571404</v>
      </c>
      <c r="D11" s="33">
        <v>37150000000</v>
      </c>
      <c r="E11" s="33">
        <v>3925000000</v>
      </c>
      <c r="F11" s="23">
        <f>C11/'Gross Electricity kWh'!$AK10</f>
        <v>6653.2894415881783</v>
      </c>
      <c r="G11" s="23">
        <f>D11/'Gross Electricity kWh'!$AK10</f>
        <v>7003.8586265009044</v>
      </c>
      <c r="H11" s="23">
        <f>E11/'Gross Electricity kWh'!$AK10</f>
        <v>739.9769881296379</v>
      </c>
    </row>
    <row r="12" spans="1:8" x14ac:dyDescent="0.3">
      <c r="A12" s="23" t="s">
        <v>65</v>
      </c>
      <c r="B12" s="23">
        <v>1999</v>
      </c>
      <c r="C12" s="33">
        <v>34328174983.5714</v>
      </c>
      <c r="D12" s="33">
        <v>34503000000</v>
      </c>
      <c r="E12" s="33">
        <v>4379000000</v>
      </c>
      <c r="F12" s="23">
        <f>C12/'Gross Electricity kWh'!$AK11</f>
        <v>6450.4831887809742</v>
      </c>
      <c r="G12" s="23">
        <f>D12/'Gross Electricity kWh'!$AK11</f>
        <v>6483.3339252384394</v>
      </c>
      <c r="H12" s="23">
        <f>E12/'Gross Electricity kWh'!$AK11</f>
        <v>822.84205021647756</v>
      </c>
    </row>
    <row r="13" spans="1:8" x14ac:dyDescent="0.3">
      <c r="A13" s="23" t="s">
        <v>65</v>
      </c>
      <c r="B13" s="23">
        <v>2000</v>
      </c>
      <c r="C13" s="33">
        <v>33193525114.285702</v>
      </c>
      <c r="D13" s="33">
        <v>30442000000</v>
      </c>
      <c r="E13" s="33">
        <v>5572000000</v>
      </c>
      <c r="F13" s="23">
        <f>C13/'Gross Electricity kWh'!$AK12</f>
        <v>6216.4629655551453</v>
      </c>
      <c r="G13" s="23">
        <f>D13/'Gross Electricity kWh'!$AK12</f>
        <v>5701.1590346571738</v>
      </c>
      <c r="H13" s="23">
        <f>E13/'Gross Electricity kWh'!$AK12</f>
        <v>1043.5207325770243</v>
      </c>
    </row>
    <row r="14" spans="1:8" x14ac:dyDescent="0.3">
      <c r="A14" s="23" t="s">
        <v>65</v>
      </c>
      <c r="B14" s="23">
        <v>2001</v>
      </c>
      <c r="C14" s="33">
        <v>35947132235.714302</v>
      </c>
      <c r="D14" s="33">
        <v>31867000000</v>
      </c>
      <c r="E14" s="33">
        <v>5846000000</v>
      </c>
      <c r="F14" s="23">
        <f>C14/'Gross Electricity kWh'!$AK13</f>
        <v>6708.0776056269306</v>
      </c>
      <c r="G14" s="23">
        <f>D14/'Gross Electricity kWh'!$AK13</f>
        <v>5946.6860292719448</v>
      </c>
      <c r="H14" s="23">
        <f>E14/'Gross Electricity kWh'!$AK13</f>
        <v>1090.9193374689739</v>
      </c>
    </row>
    <row r="15" spans="1:8" x14ac:dyDescent="0.3">
      <c r="A15" s="23" t="s">
        <v>65</v>
      </c>
      <c r="B15" s="23">
        <v>2002</v>
      </c>
      <c r="C15" s="33">
        <v>35783364514.285698</v>
      </c>
      <c r="D15" s="33">
        <v>32485000000</v>
      </c>
      <c r="E15" s="33">
        <v>6789000000</v>
      </c>
      <c r="F15" s="23">
        <f>C15/'Gross Electricity kWh'!$AK14</f>
        <v>6656.2172234512864</v>
      </c>
      <c r="G15" s="23">
        <f>D15/'Gross Electricity kWh'!$AK14</f>
        <v>6042.6742828358474</v>
      </c>
      <c r="H15" s="23">
        <f>E15/'Gross Electricity kWh'!$AK14</f>
        <v>1262.8510298960309</v>
      </c>
    </row>
    <row r="16" spans="1:8" x14ac:dyDescent="0.3">
      <c r="A16" s="23" t="s">
        <v>65</v>
      </c>
      <c r="B16" s="23">
        <v>2003</v>
      </c>
      <c r="C16" s="33">
        <v>37020865928.571404</v>
      </c>
      <c r="D16" s="33">
        <v>38089000000</v>
      </c>
      <c r="E16" s="33">
        <v>8078000000</v>
      </c>
      <c r="F16" s="23">
        <f>C16/'Gross Electricity kWh'!$AK15</f>
        <v>6867.7038713449447</v>
      </c>
      <c r="G16" s="23">
        <f>D16/'Gross Electricity kWh'!$AK15</f>
        <v>7065.8523563538874</v>
      </c>
      <c r="H16" s="23">
        <f>E16/'Gross Electricity kWh'!$AK15</f>
        <v>1498.5417137395757</v>
      </c>
    </row>
    <row r="17" spans="1:8" x14ac:dyDescent="0.3">
      <c r="A17" s="23" t="s">
        <v>65</v>
      </c>
      <c r="B17" s="23">
        <v>2004</v>
      </c>
      <c r="C17" s="33">
        <v>36991681000</v>
      </c>
      <c r="D17" s="33">
        <v>30900000000</v>
      </c>
      <c r="E17" s="33">
        <v>9519000000</v>
      </c>
      <c r="F17" s="23">
        <f>C17/'Gross Electricity kWh'!$AK16</f>
        <v>6844.5783281891854</v>
      </c>
      <c r="G17" s="23">
        <f>D17/'Gross Electricity kWh'!$AK16</f>
        <v>5717.4333424059814</v>
      </c>
      <c r="H17" s="23">
        <f>E17/'Gross Electricity kWh'!$AK16</f>
        <v>1761.3025238305027</v>
      </c>
    </row>
    <row r="18" spans="1:8" x14ac:dyDescent="0.3">
      <c r="A18" s="23" t="s">
        <v>65</v>
      </c>
      <c r="B18" s="23">
        <v>2005</v>
      </c>
      <c r="C18" s="33">
        <v>36682420000</v>
      </c>
      <c r="D18" s="33">
        <v>26434000000</v>
      </c>
      <c r="E18" s="33">
        <v>9812000000</v>
      </c>
      <c r="F18" s="23">
        <f>C18/'Gross Electricity kWh'!$AK17</f>
        <v>6768.6835077919604</v>
      </c>
      <c r="G18" s="23">
        <f>D18/'Gross Electricity kWh'!$AK17</f>
        <v>4877.632932750148</v>
      </c>
      <c r="H18" s="23">
        <f>E18/'Gross Electricity kWh'!$AK17</f>
        <v>1810.5218406652209</v>
      </c>
    </row>
    <row r="19" spans="1:8" x14ac:dyDescent="0.3">
      <c r="A19" s="23" t="s">
        <v>65</v>
      </c>
      <c r="B19" s="23">
        <v>2006</v>
      </c>
      <c r="C19" s="33">
        <v>36599835000</v>
      </c>
      <c r="D19" s="33">
        <v>36410000000</v>
      </c>
      <c r="E19" s="33">
        <v>9201000000</v>
      </c>
      <c r="F19" s="23">
        <f>C19/'Gross Electricity kWh'!$AK18</f>
        <v>6731.2863877326718</v>
      </c>
      <c r="G19" s="23">
        <f>D19/'Gross Electricity kWh'!$AK18</f>
        <v>6696.3727398592528</v>
      </c>
      <c r="H19" s="23">
        <f>E19/'Gross Electricity kWh'!$AK18</f>
        <v>1692.2088871036799</v>
      </c>
    </row>
    <row r="20" spans="1:8" x14ac:dyDescent="0.3">
      <c r="A20" s="23" t="s">
        <v>65</v>
      </c>
      <c r="B20" s="23">
        <v>2007</v>
      </c>
      <c r="C20" s="33">
        <v>35824371000</v>
      </c>
      <c r="D20" s="33">
        <v>29011000000</v>
      </c>
      <c r="E20" s="33">
        <v>10305000000</v>
      </c>
      <c r="F20" s="23">
        <f>C20/'Gross Electricity kWh'!$AK19</f>
        <v>6559.5125313150129</v>
      </c>
      <c r="G20" s="23">
        <f>D20/'Gross Electricity kWh'!$AK19</f>
        <v>5311.9709497754984</v>
      </c>
      <c r="H20" s="23">
        <f>E20/'Gross Electricity kWh'!$AK19</f>
        <v>1886.8656936140262</v>
      </c>
    </row>
    <row r="21" spans="1:8" x14ac:dyDescent="0.3">
      <c r="A21" s="23" t="s">
        <v>65</v>
      </c>
      <c r="B21" s="23">
        <v>2008</v>
      </c>
      <c r="C21" s="33">
        <v>36875747000</v>
      </c>
      <c r="D21" s="33">
        <v>26520000000</v>
      </c>
      <c r="E21" s="33">
        <v>10096000000</v>
      </c>
      <c r="F21" s="23">
        <f>C21/'Gross Electricity kWh'!$AK20</f>
        <v>6712.4665134343995</v>
      </c>
      <c r="G21" s="23">
        <f>D21/'Gross Electricity kWh'!$AK20</f>
        <v>4827.4171079512034</v>
      </c>
      <c r="H21" s="23">
        <f>E21/'Gross Electricity kWh'!$AK20</f>
        <v>1837.7678401913784</v>
      </c>
    </row>
    <row r="22" spans="1:8" x14ac:dyDescent="0.3">
      <c r="A22" s="23" t="s">
        <v>65</v>
      </c>
      <c r="B22" s="23">
        <v>2009</v>
      </c>
      <c r="C22" s="33">
        <v>37742066000</v>
      </c>
      <c r="D22" s="33">
        <v>26320000000</v>
      </c>
      <c r="E22" s="33">
        <v>10063000000</v>
      </c>
      <c r="F22" s="23">
        <f>C22/'Gross Electricity kWh'!$AK21</f>
        <v>6833.4993332542717</v>
      </c>
      <c r="G22" s="23">
        <f>D22/'Gross Electricity kWh'!$AK21</f>
        <v>4765.4440128225206</v>
      </c>
      <c r="H22" s="23">
        <f>E22/'Gross Electricity kWh'!$AK21</f>
        <v>1821.985680130434</v>
      </c>
    </row>
    <row r="23" spans="1:8" x14ac:dyDescent="0.3">
      <c r="A23" s="23" t="s">
        <v>65</v>
      </c>
      <c r="B23" s="23">
        <v>2010</v>
      </c>
      <c r="C23" s="33">
        <v>43106206000</v>
      </c>
      <c r="D23" s="33">
        <v>26432918000</v>
      </c>
      <c r="E23" s="33">
        <v>12429178000</v>
      </c>
      <c r="F23" s="23">
        <f>C23/'Gross Electricity kWh'!$AK22</f>
        <v>7770.1278173248184</v>
      </c>
      <c r="G23" s="23">
        <f>D23/'Gross Electricity kWh'!$AK22</f>
        <v>4764.677073293481</v>
      </c>
      <c r="H23" s="23">
        <f>E23/'Gross Electricity kWh'!$AK22</f>
        <v>2240.4268592852186</v>
      </c>
    </row>
    <row r="24" spans="1:8" x14ac:dyDescent="0.3">
      <c r="A24" s="23" t="s">
        <v>65</v>
      </c>
      <c r="B24" s="23">
        <v>2011</v>
      </c>
      <c r="C24" s="33">
        <v>38224203000</v>
      </c>
      <c r="D24" s="33">
        <v>21048268000</v>
      </c>
      <c r="E24" s="33">
        <v>14180853000</v>
      </c>
      <c r="F24" s="23">
        <f>C24/'Gross Electricity kWh'!$AK23</f>
        <v>6861.8093438160386</v>
      </c>
      <c r="G24" s="23">
        <f>D24/'Gross Electricity kWh'!$AK23</f>
        <v>3778.4751727470716</v>
      </c>
      <c r="H24" s="23">
        <f>E24/'Gross Electricity kWh'!$AK23</f>
        <v>2545.6726885497574</v>
      </c>
    </row>
    <row r="25" spans="1:8" x14ac:dyDescent="0.3">
      <c r="A25" s="23" t="s">
        <v>65</v>
      </c>
      <c r="B25" s="23">
        <v>2012</v>
      </c>
      <c r="C25" s="33">
        <v>39305457000</v>
      </c>
      <c r="D25" s="33">
        <v>15863889000</v>
      </c>
      <c r="E25" s="33">
        <v>14837229000</v>
      </c>
      <c r="F25" s="23">
        <f>C25/'Gross Electricity kWh'!$AK24</f>
        <v>7029.4108705029639</v>
      </c>
      <c r="G25" s="23">
        <f>D25/'Gross Electricity kWh'!$AK24</f>
        <v>2837.1071677159839</v>
      </c>
      <c r="H25" s="23">
        <f>E25/'Gross Electricity kWh'!$AK24</f>
        <v>2653.4986941060583</v>
      </c>
    </row>
    <row r="26" spans="1:8" x14ac:dyDescent="0.3">
      <c r="A26" s="23" t="s">
        <v>65</v>
      </c>
      <c r="B26" s="23">
        <v>2013</v>
      </c>
      <c r="C26" s="33">
        <v>39176181000</v>
      </c>
      <c r="D26" s="33">
        <v>18775052000</v>
      </c>
      <c r="E26" s="33">
        <v>15967728000</v>
      </c>
      <c r="F26" s="23">
        <f>C26/'Gross Electricity kWh'!$AK25</f>
        <v>6977.142554887575</v>
      </c>
      <c r="G26" s="23">
        <f>D26/'Gross Electricity kWh'!$AK25</f>
        <v>3343.7719281373311</v>
      </c>
      <c r="H26" s="23">
        <f>E26/'Gross Electricity kWh'!$AK25</f>
        <v>2843.7972178469836</v>
      </c>
    </row>
    <row r="27" spans="1:8" x14ac:dyDescent="0.3">
      <c r="A27" s="23" t="s">
        <v>65</v>
      </c>
      <c r="B27" s="23">
        <v>2014</v>
      </c>
      <c r="C27" s="33">
        <v>35903387000</v>
      </c>
      <c r="D27" s="33">
        <v>14193976000</v>
      </c>
      <c r="E27" s="33">
        <v>17983683000</v>
      </c>
      <c r="F27" s="23">
        <f>C27/'Gross Electricity kWh'!$AK26</f>
        <v>6361.928953348779</v>
      </c>
      <c r="G27" s="23">
        <f>D27/'Gross Electricity kWh'!$AK26</f>
        <v>2515.1127629696243</v>
      </c>
      <c r="H27" s="23">
        <f>E27/'Gross Electricity kWh'!$AK26</f>
        <v>3186.6328813364107</v>
      </c>
    </row>
    <row r="28" spans="1:8" x14ac:dyDescent="0.3">
      <c r="A28" s="23" t="s">
        <v>65</v>
      </c>
      <c r="B28" s="23">
        <v>2015</v>
      </c>
      <c r="C28" s="33">
        <v>38045054000</v>
      </c>
      <c r="D28" s="33">
        <v>9988282000</v>
      </c>
      <c r="E28" s="33">
        <v>18937051000</v>
      </c>
      <c r="F28" s="23">
        <f>C28/'Gross Electricity kWh'!$AK27</f>
        <v>6693.9681177897428</v>
      </c>
      <c r="G28" s="23">
        <f>D28/'Gross Electricity kWh'!$AK27</f>
        <v>1757.4226930915427</v>
      </c>
      <c r="H28" s="23">
        <f>E28/'Gross Electricity kWh'!$AK27</f>
        <v>3331.9446895504043</v>
      </c>
    </row>
    <row r="29" spans="1:8" x14ac:dyDescent="0.3">
      <c r="A29" s="23" t="s">
        <v>65</v>
      </c>
      <c r="B29" s="23">
        <v>2016</v>
      </c>
      <c r="C29" s="33">
        <v>39627507000</v>
      </c>
      <c r="D29" s="33">
        <v>12091736000</v>
      </c>
      <c r="E29" s="33">
        <v>18390025000</v>
      </c>
      <c r="F29" s="23">
        <f>C29/'Gross Electricity kWh'!$AK28</f>
        <v>6918.1979430901829</v>
      </c>
      <c r="G29" s="23">
        <f>D29/'Gross Electricity kWh'!$AK28</f>
        <v>2110.9837447909485</v>
      </c>
      <c r="H29" s="23">
        <f>E29/'Gross Electricity kWh'!$AK28</f>
        <v>3210.543452263526</v>
      </c>
    </row>
    <row r="30" spans="1:8" x14ac:dyDescent="0.3">
      <c r="A30" s="23" t="s">
        <v>65</v>
      </c>
      <c r="B30" s="23">
        <v>2017</v>
      </c>
      <c r="C30" s="33">
        <v>39860214000</v>
      </c>
      <c r="D30" s="33">
        <v>9138570000</v>
      </c>
      <c r="E30" s="33">
        <v>21797914000</v>
      </c>
      <c r="F30" s="23">
        <f>C30/'Gross Electricity kWh'!$AK29</f>
        <v>6914.1981411904289</v>
      </c>
      <c r="G30" s="23">
        <f>D30/'Gross Electricity kWh'!$AK29</f>
        <v>1585.1867656089007</v>
      </c>
      <c r="H30" s="23">
        <f>E30/'Gross Electricity kWh'!$AK29</f>
        <v>3781.0910011830051</v>
      </c>
    </row>
    <row r="31" spans="1:8" x14ac:dyDescent="0.3">
      <c r="A31" s="23" t="s">
        <v>65</v>
      </c>
      <c r="B31" s="23">
        <v>2018</v>
      </c>
      <c r="C31" s="33">
        <v>39933905000</v>
      </c>
      <c r="D31" s="33">
        <v>9487406000</v>
      </c>
      <c r="E31" s="33">
        <v>20759881000</v>
      </c>
      <c r="F31" s="23">
        <f>C31/'Gross Electricity kWh'!$AK30</f>
        <v>6892.7190109975845</v>
      </c>
      <c r="G31" s="23">
        <f>D31/'Gross Electricity kWh'!$AK30</f>
        <v>1637.5564498701679</v>
      </c>
      <c r="H31" s="23">
        <f>E31/'Gross Electricity kWh'!$AK30</f>
        <v>3583.2214864723983</v>
      </c>
    </row>
    <row r="32" spans="1:8" x14ac:dyDescent="0.3">
      <c r="A32" s="23" t="s">
        <v>65</v>
      </c>
      <c r="B32" s="23">
        <v>2019</v>
      </c>
      <c r="C32" s="33">
        <v>39427642000</v>
      </c>
      <c r="D32" s="33">
        <v>6268902000</v>
      </c>
      <c r="E32" s="33">
        <v>23073203000</v>
      </c>
      <c r="F32" s="23">
        <f>C32/'Gross Electricity kWh'!$AK31</f>
        <v>6781.0079832526771</v>
      </c>
      <c r="G32" s="23">
        <f>D32/'Gross Electricity kWh'!$AK31</f>
        <v>1078.1642612111746</v>
      </c>
      <c r="H32" s="23">
        <f>E32/'Gross Electricity kWh'!$AK31</f>
        <v>3968.271136838709</v>
      </c>
    </row>
    <row r="33" spans="1:10" x14ac:dyDescent="0.3">
      <c r="A33" s="23" t="s">
        <v>65</v>
      </c>
      <c r="B33" s="23">
        <v>2020</v>
      </c>
      <c r="C33" s="33">
        <v>39520909000</v>
      </c>
      <c r="D33" s="33">
        <v>5115705000</v>
      </c>
      <c r="E33" s="33">
        <v>23446867000</v>
      </c>
      <c r="F33" s="23">
        <f>C33/'Gross Electricity kWh'!$AK32</f>
        <v>6777.2544999454676</v>
      </c>
      <c r="G33" s="23">
        <f>D33/'Gross Electricity kWh'!$AK32</f>
        <v>877.26815017446916</v>
      </c>
      <c r="H33" s="23">
        <f>E33/'Gross Electricity kWh'!$AK32</f>
        <v>4020.7927627720528</v>
      </c>
    </row>
    <row r="34" spans="1:10" x14ac:dyDescent="0.3">
      <c r="A34" s="23" t="s">
        <v>65</v>
      </c>
      <c r="B34" s="23">
        <v>2021</v>
      </c>
      <c r="C34" s="33">
        <v>42607006000</v>
      </c>
      <c r="D34" s="33">
        <v>6651807000</v>
      </c>
      <c r="E34" s="33">
        <v>26097976000</v>
      </c>
      <c r="F34" s="23">
        <f>C34/'Gross Electricity kWh'!$AK33</f>
        <v>7274.8759419287171</v>
      </c>
      <c r="G34" s="23">
        <f>D34/'Gross Electricity kWh'!$AK33</f>
        <v>1135.7538409212098</v>
      </c>
      <c r="H34" s="23">
        <f>E34/'Gross Electricity kWh'!$AK33</f>
        <v>4456.0638157826215</v>
      </c>
    </row>
    <row r="35" spans="1:10" x14ac:dyDescent="0.3">
      <c r="A35" s="23" t="s">
        <v>65</v>
      </c>
      <c r="B35" s="23">
        <v>2022</v>
      </c>
      <c r="C35" s="33">
        <v>39585519000</v>
      </c>
      <c r="D35" s="33">
        <v>6335159000</v>
      </c>
      <c r="E35" s="33">
        <v>28512843000</v>
      </c>
      <c r="F35" s="23">
        <f>C35/'Gross Electricity kWh'!$AK34</f>
        <v>6705.9581364643318</v>
      </c>
      <c r="G35" s="23">
        <f>D35/'Gross Electricity kWh'!$AK34</f>
        <v>1073.2033358422113</v>
      </c>
      <c r="H35" s="23">
        <f>E35/'Gross Electricity kWh'!$AK34</f>
        <v>4830.1989298051158</v>
      </c>
    </row>
    <row r="36" spans="1:10" ht="15" thickBot="1" x14ac:dyDescent="0.35">
      <c r="A36" s="32" t="s">
        <v>65</v>
      </c>
      <c r="B36" s="32">
        <v>2023</v>
      </c>
      <c r="C36" s="34">
        <v>41264319000</v>
      </c>
      <c r="D36" s="34">
        <v>4201595999.9999995</v>
      </c>
      <c r="E36" s="34">
        <v>29212913000</v>
      </c>
      <c r="F36" s="23">
        <f>C36/'Gross Electricity kWh'!$AK35</f>
        <v>6938.7341616343965</v>
      </c>
      <c r="G36" s="23">
        <f>D36/'Gross Electricity kWh'!$AK35</f>
        <v>706.51251262831772</v>
      </c>
      <c r="H36" s="23">
        <f>E36/'Gross Electricity kWh'!$AK35</f>
        <v>4912.2496700830943</v>
      </c>
    </row>
    <row r="37" spans="1:10" x14ac:dyDescent="0.3">
      <c r="A37" s="23" t="s">
        <v>66</v>
      </c>
      <c r="B37" s="23">
        <v>1990</v>
      </c>
      <c r="C37" s="33">
        <v>24120000000</v>
      </c>
      <c r="D37" s="33">
        <v>19146000000</v>
      </c>
      <c r="E37" s="33">
        <v>16015455000</v>
      </c>
      <c r="F37" s="33">
        <f>C37/'Gross Electricity kWh'!$AK36</f>
        <v>4837.1269952396815</v>
      </c>
      <c r="G37" s="23">
        <f>D37/'Gross Electricity kWh'!$AK36</f>
        <v>3839.61996064921</v>
      </c>
      <c r="H37" s="23">
        <f>E37/'Gross Electricity kWh'!$AK36</f>
        <v>3211.8072023858349</v>
      </c>
      <c r="I37" s="35"/>
      <c r="J37" s="35"/>
    </row>
    <row r="38" spans="1:10" x14ac:dyDescent="0.3">
      <c r="A38" s="23" t="s">
        <v>66</v>
      </c>
      <c r="B38" s="23">
        <v>1991</v>
      </c>
      <c r="C38" s="33">
        <v>25501315567.857101</v>
      </c>
      <c r="D38" s="33">
        <v>20278000000</v>
      </c>
      <c r="E38" s="33">
        <v>18196520000</v>
      </c>
      <c r="F38" s="33">
        <f>C38/'Gross Electricity kWh'!$AK37</f>
        <v>5086.2859996443976</v>
      </c>
      <c r="G38" s="23">
        <f>D38/'Gross Electricity kWh'!$AK37</f>
        <v>4044.485753150343</v>
      </c>
      <c r="H38" s="23">
        <f>E38/'Gross Electricity kWh'!$AK37</f>
        <v>3629.3305995125397</v>
      </c>
      <c r="I38" s="35"/>
      <c r="J38" s="35"/>
    </row>
    <row r="39" spans="1:10" x14ac:dyDescent="0.3">
      <c r="A39" s="23" t="s">
        <v>66</v>
      </c>
      <c r="B39" s="23">
        <v>1992</v>
      </c>
      <c r="C39" s="33">
        <v>25570379362.857101</v>
      </c>
      <c r="D39" s="33">
        <v>18405000000</v>
      </c>
      <c r="E39" s="33">
        <v>20059594000</v>
      </c>
      <c r="F39" s="33">
        <f>C39/'Gross Electricity kWh'!$AK38</f>
        <v>5071.4835253322699</v>
      </c>
      <c r="G39" s="23">
        <f>D39/'Gross Electricity kWh'!$AK38</f>
        <v>3650.3429596873616</v>
      </c>
      <c r="H39" s="23">
        <f>E39/'Gross Electricity kWh'!$AK38</f>
        <v>3978.5057175814636</v>
      </c>
      <c r="I39" s="35"/>
      <c r="J39" s="35"/>
    </row>
    <row r="40" spans="1:10" x14ac:dyDescent="0.3">
      <c r="A40" s="23" t="s">
        <v>66</v>
      </c>
      <c r="B40" s="23">
        <v>1993</v>
      </c>
      <c r="C40" s="33">
        <v>26536636385</v>
      </c>
      <c r="D40" s="33">
        <v>21712000000</v>
      </c>
      <c r="E40" s="33">
        <v>19438672000</v>
      </c>
      <c r="F40" s="33">
        <f>C40/'Gross Electricity kWh'!$AK39</f>
        <v>5237.7211061321668</v>
      </c>
      <c r="G40" s="23">
        <f>D40/'Gross Electricity kWh'!$AK39</f>
        <v>4285.4489546619161</v>
      </c>
      <c r="H40" s="23">
        <f>E40/'Gross Electricity kWh'!$AK39</f>
        <v>3836.746343147377</v>
      </c>
      <c r="I40" s="35"/>
      <c r="J40" s="35"/>
    </row>
    <row r="41" spans="1:10" x14ac:dyDescent="0.3">
      <c r="A41" s="23" t="s">
        <v>66</v>
      </c>
      <c r="B41" s="23">
        <v>1994</v>
      </c>
      <c r="C41" s="33">
        <v>26868419634.285702</v>
      </c>
      <c r="D41" s="33">
        <v>27944000000</v>
      </c>
      <c r="E41" s="33">
        <v>18259751000</v>
      </c>
      <c r="F41" s="33">
        <f>C41/'Gross Electricity kWh'!$AK40</f>
        <v>5280.3972606127982</v>
      </c>
      <c r="G41" s="23">
        <f>D41/'Gross Electricity kWh'!$AK40</f>
        <v>5491.7789382102155</v>
      </c>
      <c r="H41" s="23">
        <f>E41/'Gross Electricity kWh'!$AK40</f>
        <v>3588.5526753064314</v>
      </c>
      <c r="I41" s="35"/>
      <c r="J41" s="35"/>
    </row>
    <row r="42" spans="1:10" x14ac:dyDescent="0.3">
      <c r="A42" s="23" t="s">
        <v>66</v>
      </c>
      <c r="B42" s="23">
        <v>1995</v>
      </c>
      <c r="C42" s="33">
        <v>27151840110.714298</v>
      </c>
      <c r="D42" s="33">
        <v>25274000000</v>
      </c>
      <c r="E42" s="33">
        <v>19544837000</v>
      </c>
      <c r="F42" s="33">
        <f>C42/'Gross Electricity kWh'!$AK41</f>
        <v>5315.7706387134749</v>
      </c>
      <c r="G42" s="23">
        <f>D42/'Gross Electricity kWh'!$AK41</f>
        <v>4948.1282511614609</v>
      </c>
      <c r="H42" s="23">
        <f>E42/'Gross Electricity kWh'!$AK41</f>
        <v>3826.4762255300238</v>
      </c>
      <c r="I42" s="35"/>
      <c r="J42" s="35"/>
    </row>
    <row r="43" spans="1:10" x14ac:dyDescent="0.3">
      <c r="A43" s="23" t="s">
        <v>66</v>
      </c>
      <c r="B43" s="23">
        <v>1996</v>
      </c>
      <c r="C43" s="33">
        <v>34622453814.285698</v>
      </c>
      <c r="D43" s="33">
        <v>32136000000</v>
      </c>
      <c r="E43" s="33">
        <v>17760982000</v>
      </c>
      <c r="F43" s="33">
        <f>C43/'Gross Electricity kWh'!$AK42</f>
        <v>6756.1636480318848</v>
      </c>
      <c r="G43" s="23">
        <f>D43/'Gross Electricity kWh'!$AK42</f>
        <v>6270.9615025486028</v>
      </c>
      <c r="H43" s="23">
        <f>E43/'Gross Electricity kWh'!$AK42</f>
        <v>3465.8462275783759</v>
      </c>
      <c r="I43" s="35"/>
      <c r="J43" s="35"/>
    </row>
    <row r="44" spans="1:10" x14ac:dyDescent="0.3">
      <c r="A44" s="23" t="s">
        <v>66</v>
      </c>
      <c r="B44" s="23">
        <v>1997</v>
      </c>
      <c r="C44" s="33">
        <v>34313315745</v>
      </c>
      <c r="D44" s="33">
        <v>28131000000</v>
      </c>
      <c r="E44" s="33">
        <v>20151208000</v>
      </c>
      <c r="F44" s="33">
        <f>C44/'Gross Electricity kWh'!$AK43</f>
        <v>6675.956668842482</v>
      </c>
      <c r="G44" s="23">
        <f>D44/'Gross Electricity kWh'!$AK43</f>
        <v>5473.1328923982965</v>
      </c>
      <c r="H44" s="23">
        <f>E44/'Gross Electricity kWh'!$AK43</f>
        <v>3920.5943381450961</v>
      </c>
      <c r="I44" s="35"/>
      <c r="J44" s="35"/>
    </row>
    <row r="45" spans="1:10" x14ac:dyDescent="0.3">
      <c r="A45" s="23" t="s">
        <v>66</v>
      </c>
      <c r="B45" s="23">
        <v>1998</v>
      </c>
      <c r="C45" s="33">
        <v>32172202902.857101</v>
      </c>
      <c r="D45" s="33">
        <v>23906000000</v>
      </c>
      <c r="E45" s="33">
        <v>24408292000</v>
      </c>
      <c r="F45" s="33">
        <f>C45/'Gross Electricity kWh'!$AK44</f>
        <v>6242.7894418232245</v>
      </c>
      <c r="G45" s="23">
        <f>D45/'Gross Electricity kWh'!$AK44</f>
        <v>4638.7909726558546</v>
      </c>
      <c r="H45" s="23">
        <f>E45/'Gross Electricity kWh'!$AK44</f>
        <v>4736.2571985086634</v>
      </c>
      <c r="I45" s="35"/>
      <c r="J45" s="35"/>
    </row>
    <row r="46" spans="1:10" x14ac:dyDescent="0.3">
      <c r="A46" s="23" t="s">
        <v>66</v>
      </c>
      <c r="B46" s="23">
        <v>1999</v>
      </c>
      <c r="C46" s="33">
        <v>34560506287.857101</v>
      </c>
      <c r="D46" s="33">
        <v>25290000000</v>
      </c>
      <c r="E46" s="33">
        <v>21193417000</v>
      </c>
      <c r="F46" s="33">
        <f>C46/'Gross Electricity kWh'!$AK45</f>
        <v>6690.6747159809729</v>
      </c>
      <c r="G46" s="23">
        <f>D46/'Gross Electricity kWh'!$AK45</f>
        <v>4895.9688888183346</v>
      </c>
      <c r="H46" s="23">
        <f>E46/'Gross Electricity kWh'!$AK45</f>
        <v>4102.8987852808859</v>
      </c>
      <c r="I46" s="35"/>
      <c r="J46" s="35"/>
    </row>
    <row r="47" spans="1:10" x14ac:dyDescent="0.3">
      <c r="A47" s="23" t="s">
        <v>66</v>
      </c>
      <c r="B47" s="23">
        <v>2000</v>
      </c>
      <c r="C47" s="33">
        <v>41862098171.428596</v>
      </c>
      <c r="D47" s="33">
        <v>23927302000</v>
      </c>
      <c r="E47" s="33">
        <v>23378601000</v>
      </c>
      <c r="F47" s="33">
        <f>C47/'Gross Electricity kWh'!$AK46</f>
        <v>8087.4049273181581</v>
      </c>
      <c r="G47" s="23">
        <f>D47/'Gross Electricity kWh'!$AK46</f>
        <v>4622.5533010742029</v>
      </c>
      <c r="H47" s="23">
        <f>E47/'Gross Electricity kWh'!$AK46</f>
        <v>4516.5488874193452</v>
      </c>
      <c r="I47" s="35"/>
      <c r="J47" s="35"/>
    </row>
    <row r="48" spans="1:10" x14ac:dyDescent="0.3">
      <c r="A48" s="23" t="s">
        <v>66</v>
      </c>
      <c r="B48" s="23">
        <v>2001</v>
      </c>
      <c r="C48" s="33">
        <v>44978216478.571404</v>
      </c>
      <c r="D48" s="33">
        <v>29985820000</v>
      </c>
      <c r="E48" s="33">
        <v>21548567000</v>
      </c>
      <c r="F48" s="33">
        <f>C48/'Gross Electricity kWh'!$AK47</f>
        <v>8669.6505631007894</v>
      </c>
      <c r="G48" s="23">
        <f>D48/'Gross Electricity kWh'!$AK47</f>
        <v>5779.8330303268613</v>
      </c>
      <c r="H48" s="23">
        <f>E48/'Gross Electricity kWh'!$AK47</f>
        <v>4153.5338804412022</v>
      </c>
      <c r="I48" s="35"/>
      <c r="J48" s="35"/>
    </row>
    <row r="49" spans="1:10" x14ac:dyDescent="0.3">
      <c r="A49" s="23" t="s">
        <v>66</v>
      </c>
      <c r="B49" s="23">
        <v>2002</v>
      </c>
      <c r="C49" s="33">
        <v>50436108771.428596</v>
      </c>
      <c r="D49" s="33">
        <v>32594498000</v>
      </c>
      <c r="E49" s="33">
        <v>19830679000</v>
      </c>
      <c r="F49" s="33">
        <f>C49/'Gross Electricity kWh'!$AK48</f>
        <v>9698.1364011270616</v>
      </c>
      <c r="G49" s="23">
        <f>D49/'Gross Electricity kWh'!$AK48</f>
        <v>6267.4519353351288</v>
      </c>
      <c r="H49" s="23">
        <f>E49/'Gross Electricity kWh'!$AK48</f>
        <v>3813.1536027203024</v>
      </c>
      <c r="I49" s="35"/>
      <c r="J49" s="35"/>
    </row>
    <row r="50" spans="1:10" x14ac:dyDescent="0.3">
      <c r="A50" s="23" t="s">
        <v>66</v>
      </c>
      <c r="B50" s="23">
        <v>2003</v>
      </c>
      <c r="C50" s="33">
        <v>52688436642.857101</v>
      </c>
      <c r="D50" s="33">
        <v>42283967000</v>
      </c>
      <c r="E50" s="33">
        <v>19065383000</v>
      </c>
      <c r="F50" s="33">
        <f>C50/'Gross Electricity kWh'!$AK49</f>
        <v>10107.096708901434</v>
      </c>
      <c r="G50" s="23">
        <f>D50/'Gross Electricity kWh'!$AK49</f>
        <v>8111.2321969593786</v>
      </c>
      <c r="H50" s="23">
        <f>E50/'Gross Electricity kWh'!$AK49</f>
        <v>3657.2667942192365</v>
      </c>
      <c r="I50" s="35"/>
      <c r="J50" s="35"/>
    </row>
    <row r="51" spans="1:10" x14ac:dyDescent="0.3">
      <c r="A51" s="23" t="s">
        <v>66</v>
      </c>
      <c r="B51" s="23">
        <v>2004</v>
      </c>
      <c r="C51" s="33">
        <v>51923359000</v>
      </c>
      <c r="D51" s="33">
        <v>37240495000</v>
      </c>
      <c r="E51" s="33">
        <v>25631877000</v>
      </c>
      <c r="F51" s="33">
        <f>C51/'Gross Electricity kWh'!$AK50</f>
        <v>9931.4557745996117</v>
      </c>
      <c r="G51" s="23">
        <f>D51/'Gross Electricity kWh'!$AK50</f>
        <v>7123.0431975076563</v>
      </c>
      <c r="H51" s="23">
        <f>E51/'Gross Electricity kWh'!$AK50</f>
        <v>4902.6460873896267</v>
      </c>
      <c r="I51" s="35"/>
      <c r="J51" s="35"/>
    </row>
    <row r="52" spans="1:10" x14ac:dyDescent="0.3">
      <c r="A52" s="23" t="s">
        <v>66</v>
      </c>
      <c r="B52" s="23">
        <v>2005</v>
      </c>
      <c r="C52" s="33">
        <v>50390274000</v>
      </c>
      <c r="D52" s="33">
        <v>23595786000</v>
      </c>
      <c r="E52" s="33">
        <v>23468789000</v>
      </c>
      <c r="F52" s="33">
        <f>C52/'Gross Electricity kWh'!$AK51</f>
        <v>9605.2901052516008</v>
      </c>
      <c r="G52" s="23">
        <f>D52/'Gross Electricity kWh'!$AK51</f>
        <v>4497.780063498647</v>
      </c>
      <c r="H52" s="23">
        <f>E52/'Gross Electricity kWh'!$AK51</f>
        <v>4473.5721572765733</v>
      </c>
      <c r="I52" s="35"/>
      <c r="J52" s="35"/>
    </row>
    <row r="53" spans="1:10" x14ac:dyDescent="0.3">
      <c r="A53" s="23" t="s">
        <v>66</v>
      </c>
      <c r="B53" s="23">
        <v>2006</v>
      </c>
      <c r="C53" s="33">
        <v>54093756000</v>
      </c>
      <c r="D53" s="33">
        <v>36689681000</v>
      </c>
      <c r="E53" s="33">
        <v>22466651000</v>
      </c>
      <c r="F53" s="33">
        <f>C53/'Gross Electricity kWh'!$AK52</f>
        <v>10271.743861117588</v>
      </c>
      <c r="G53" s="23">
        <f>D53/'Gross Electricity kWh'!$AK52</f>
        <v>6966.9224961585696</v>
      </c>
      <c r="H53" s="23">
        <f>E53/'Gross Electricity kWh'!$AK52</f>
        <v>4266.1427409315284</v>
      </c>
      <c r="I53" s="35"/>
      <c r="J53" s="35"/>
    </row>
    <row r="54" spans="1:10" x14ac:dyDescent="0.3">
      <c r="A54" s="23" t="s">
        <v>66</v>
      </c>
      <c r="B54" s="23">
        <v>2007</v>
      </c>
      <c r="C54" s="33">
        <v>53313023000</v>
      </c>
      <c r="D54" s="33">
        <v>33247044000</v>
      </c>
      <c r="E54" s="33">
        <v>24324302000</v>
      </c>
      <c r="F54" s="33">
        <f>C54/'Gross Electricity kWh'!$AK53</f>
        <v>10080.515323178388</v>
      </c>
      <c r="G54" s="23">
        <f>D54/'Gross Electricity kWh'!$AK53</f>
        <v>6286.4065407130647</v>
      </c>
      <c r="H54" s="23">
        <f>E54/'Gross Electricity kWh'!$AK53</f>
        <v>4599.2795988443331</v>
      </c>
      <c r="I54" s="35"/>
      <c r="J54" s="35"/>
    </row>
    <row r="55" spans="1:10" x14ac:dyDescent="0.3">
      <c r="A55" s="23" t="s">
        <v>66</v>
      </c>
      <c r="B55" s="23">
        <v>2008</v>
      </c>
      <c r="C55" s="33">
        <v>54132364000</v>
      </c>
      <c r="D55" s="33">
        <v>26266106000</v>
      </c>
      <c r="E55" s="33">
        <v>27781234000</v>
      </c>
      <c r="F55" s="33">
        <f>C55/'Gross Electricity kWh'!$AK54</f>
        <v>10187.89742686367</v>
      </c>
      <c r="G55" s="23">
        <f>D55/'Gross Electricity kWh'!$AK54</f>
        <v>4943.371653436905</v>
      </c>
      <c r="H55" s="23">
        <f>E55/'Gross Electricity kWh'!$AK54</f>
        <v>5228.5239636624319</v>
      </c>
      <c r="I55" s="35"/>
      <c r="J55" s="35"/>
    </row>
    <row r="56" spans="1:10" x14ac:dyDescent="0.3">
      <c r="A56" s="23" t="s">
        <v>66</v>
      </c>
      <c r="B56" s="23">
        <v>2009</v>
      </c>
      <c r="C56" s="33">
        <v>54405307000</v>
      </c>
      <c r="D56" s="33">
        <v>26549044000</v>
      </c>
      <c r="E56" s="33">
        <v>21700953000</v>
      </c>
      <c r="F56" s="33">
        <f>C56/'Gross Electricity kWh'!$AK55</f>
        <v>10190.414228026862</v>
      </c>
      <c r="G56" s="23">
        <f>D56/'Gross Electricity kWh'!$AK55</f>
        <v>4972.782447824643</v>
      </c>
      <c r="H56" s="23">
        <f>E56/'Gross Electricity kWh'!$AK55</f>
        <v>4064.7082501150526</v>
      </c>
      <c r="I56" s="35"/>
      <c r="J56" s="35"/>
    </row>
    <row r="57" spans="1:10" x14ac:dyDescent="0.3">
      <c r="A57" s="23" t="s">
        <v>66</v>
      </c>
      <c r="B57" s="23">
        <v>2010</v>
      </c>
      <c r="C57" s="33">
        <v>60931461000</v>
      </c>
      <c r="D57" s="33">
        <v>33369497000.000004</v>
      </c>
      <c r="E57" s="33">
        <v>24195264000</v>
      </c>
      <c r="F57" s="33">
        <f>C57/'Gross Electricity kWh'!$AK56</f>
        <v>11360.705208235448</v>
      </c>
      <c r="G57" s="23">
        <f>D57/'Gross Electricity kWh'!$AK56</f>
        <v>6221.7615028810351</v>
      </c>
      <c r="H57" s="23">
        <f>E57/'Gross Electricity kWh'!$AK56</f>
        <v>4511.2205948817082</v>
      </c>
      <c r="I57" s="35"/>
      <c r="J57" s="35"/>
    </row>
    <row r="58" spans="1:10" x14ac:dyDescent="0.3">
      <c r="A58" s="23" t="s">
        <v>66</v>
      </c>
      <c r="B58" s="23">
        <v>2011</v>
      </c>
      <c r="C58" s="33">
        <v>55047429000</v>
      </c>
      <c r="D58" s="33">
        <v>25838696000</v>
      </c>
      <c r="E58" s="33">
        <v>24176565000</v>
      </c>
      <c r="F58" s="33">
        <f>C58/'Gross Electricity kWh'!$AK57</f>
        <v>10216.156311336917</v>
      </c>
      <c r="G58" s="23">
        <f>D58/'Gross Electricity kWh'!$AK57</f>
        <v>4795.3585119682157</v>
      </c>
      <c r="H58" s="23">
        <f>E58/'Gross Electricity kWh'!$AK57</f>
        <v>4486.8865194630116</v>
      </c>
      <c r="I58" s="35"/>
      <c r="J58" s="35"/>
    </row>
    <row r="59" spans="1:10" x14ac:dyDescent="0.3">
      <c r="A59" s="23" t="s">
        <v>66</v>
      </c>
      <c r="B59" s="23">
        <v>2012</v>
      </c>
      <c r="C59" s="33">
        <v>58631244000</v>
      </c>
      <c r="D59" s="33">
        <v>18543671000</v>
      </c>
      <c r="E59" s="33">
        <v>28559186000</v>
      </c>
      <c r="F59" s="33">
        <f>C59/'Gross Electricity kWh'!$AK58</f>
        <v>10829.619146463843</v>
      </c>
      <c r="G59" s="23">
        <f>D59/'Gross Electricity kWh'!$AK58</f>
        <v>3425.1515200210715</v>
      </c>
      <c r="H59" s="23">
        <f>E59/'Gross Electricity kWh'!$AK58</f>
        <v>5275.0903172551161</v>
      </c>
      <c r="I59" s="35"/>
      <c r="J59" s="35"/>
    </row>
    <row r="60" spans="1:10" x14ac:dyDescent="0.3">
      <c r="A60" s="23" t="s">
        <v>66</v>
      </c>
      <c r="B60" s="23">
        <v>2013</v>
      </c>
      <c r="C60" s="33">
        <v>55948171000</v>
      </c>
      <c r="D60" s="33">
        <v>21727312000</v>
      </c>
      <c r="E60" s="33">
        <v>25629667000</v>
      </c>
      <c r="F60" s="33">
        <f>C60/'Gross Electricity kWh'!$AK59</f>
        <v>10286.534109754564</v>
      </c>
      <c r="G60" s="23">
        <f>D60/'Gross Electricity kWh'!$AK59</f>
        <v>3994.7460659845278</v>
      </c>
      <c r="H60" s="23">
        <f>E60/'Gross Electricity kWh'!$AK59</f>
        <v>4712.2263177674013</v>
      </c>
      <c r="I60" s="35"/>
      <c r="J60" s="35"/>
    </row>
    <row r="61" spans="1:10" x14ac:dyDescent="0.3">
      <c r="A61" s="23" t="s">
        <v>66</v>
      </c>
      <c r="B61" s="23">
        <v>2014</v>
      </c>
      <c r="C61" s="33">
        <v>55194490000</v>
      </c>
      <c r="D61" s="33">
        <v>17946511000</v>
      </c>
      <c r="E61" s="33">
        <v>26270619000</v>
      </c>
      <c r="F61" s="33">
        <f>C61/'Gross Electricity kWh'!$AK60</f>
        <v>10106.082344962348</v>
      </c>
      <c r="G61" s="23">
        <f>D61/'Gross Electricity kWh'!$AK60</f>
        <v>3285.9968082098876</v>
      </c>
      <c r="H61" s="23">
        <f>E61/'Gross Electricity kWh'!$AK60</f>
        <v>4810.1366434789488</v>
      </c>
      <c r="I61" s="35"/>
      <c r="J61" s="35"/>
    </row>
    <row r="62" spans="1:10" x14ac:dyDescent="0.3">
      <c r="A62" s="23" t="s">
        <v>66</v>
      </c>
      <c r="B62" s="23">
        <v>2015</v>
      </c>
      <c r="C62" s="33">
        <v>52998720000</v>
      </c>
      <c r="D62" s="33">
        <v>14563315000</v>
      </c>
      <c r="E62" s="33">
        <v>30526724000</v>
      </c>
      <c r="F62" s="33">
        <f>C62/'Gross Electricity kWh'!$AK61</f>
        <v>9672.1270488295431</v>
      </c>
      <c r="G62" s="23">
        <f>D62/'Gross Electricity kWh'!$AK61</f>
        <v>2657.7666957263314</v>
      </c>
      <c r="H62" s="23">
        <f>E62/'Gross Electricity kWh'!$AK61</f>
        <v>5571.0468651422907</v>
      </c>
      <c r="I62" s="35"/>
      <c r="J62" s="35"/>
    </row>
    <row r="63" spans="1:10" x14ac:dyDescent="0.3">
      <c r="A63" s="23" t="s">
        <v>66</v>
      </c>
      <c r="B63" s="23">
        <v>2016</v>
      </c>
      <c r="C63" s="33">
        <v>58215735000</v>
      </c>
      <c r="D63" s="33">
        <v>14863512000</v>
      </c>
      <c r="E63" s="33">
        <v>30411957000</v>
      </c>
      <c r="F63" s="33">
        <f>C63/'Gross Electricity kWh'!$AK62</f>
        <v>10593.726133026696</v>
      </c>
      <c r="G63" s="23">
        <f>D63/'Gross Electricity kWh'!$AK62</f>
        <v>2704.7665979473745</v>
      </c>
      <c r="H63" s="23">
        <f>E63/'Gross Electricity kWh'!$AK62</f>
        <v>5534.1729109386688</v>
      </c>
      <c r="I63" s="35"/>
      <c r="J63" s="35"/>
    </row>
    <row r="64" spans="1:10" x14ac:dyDescent="0.3">
      <c r="A64" s="23" t="s">
        <v>66</v>
      </c>
      <c r="B64" s="23">
        <v>2017</v>
      </c>
      <c r="C64" s="33">
        <v>57490584000</v>
      </c>
      <c r="D64" s="33">
        <v>13155369000</v>
      </c>
      <c r="E64" s="33">
        <v>31476711000</v>
      </c>
      <c r="F64" s="33">
        <f>C64/'Gross Electricity kWh'!$AK63</f>
        <v>10437.245902210771</v>
      </c>
      <c r="G64" s="23">
        <f>D64/'Gross Electricity kWh'!$AK63</f>
        <v>2388.3184277154082</v>
      </c>
      <c r="H64" s="23">
        <f>E64/'Gross Electricity kWh'!$AK63</f>
        <v>5714.5040116451537</v>
      </c>
      <c r="I64" s="35"/>
      <c r="J64" s="35"/>
    </row>
    <row r="65" spans="1:10" x14ac:dyDescent="0.3">
      <c r="A65" s="23" t="s">
        <v>66</v>
      </c>
      <c r="B65" s="23">
        <v>2018</v>
      </c>
      <c r="C65" s="33">
        <v>56856770000</v>
      </c>
      <c r="D65" s="33">
        <v>15032094000</v>
      </c>
      <c r="E65" s="33">
        <v>32140222000</v>
      </c>
      <c r="F65" s="33">
        <f>C65/'Gross Electricity kWh'!$AK64</f>
        <v>10308.496471324126</v>
      </c>
      <c r="G65" s="23">
        <f>D65/'Gross Electricity kWh'!$AK64</f>
        <v>2725.4148970406263</v>
      </c>
      <c r="H65" s="23">
        <f>E65/'Gross Electricity kWh'!$AK64</f>
        <v>5827.2280517267172</v>
      </c>
      <c r="I65" s="35"/>
      <c r="J65" s="35"/>
    </row>
    <row r="66" spans="1:10" x14ac:dyDescent="0.3">
      <c r="A66" s="23" t="s">
        <v>66</v>
      </c>
      <c r="B66" s="23">
        <v>2019</v>
      </c>
      <c r="C66" s="33">
        <v>56000813000</v>
      </c>
      <c r="D66" s="33">
        <v>12617610000</v>
      </c>
      <c r="E66" s="33">
        <v>31884461000</v>
      </c>
      <c r="F66" s="33">
        <f>C66/'Gross Electricity kWh'!$AK65</f>
        <v>10142.12404869163</v>
      </c>
      <c r="G66" s="23">
        <f>D66/'Gross Electricity kWh'!$AK65</f>
        <v>2285.134071500212</v>
      </c>
      <c r="H66" s="23">
        <f>E66/'Gross Electricity kWh'!$AK65</f>
        <v>5774.4904290527065</v>
      </c>
      <c r="I66" s="35"/>
      <c r="J66" s="35"/>
    </row>
    <row r="67" spans="1:10" x14ac:dyDescent="0.3">
      <c r="A67" s="23" t="s">
        <v>66</v>
      </c>
      <c r="B67" s="23">
        <v>2020</v>
      </c>
      <c r="C67" s="33">
        <v>52393018000</v>
      </c>
      <c r="D67" s="33">
        <v>9805768000</v>
      </c>
      <c r="E67" s="33">
        <v>35927340000</v>
      </c>
      <c r="F67" s="33">
        <f>C67/'Gross Electricity kWh'!$AK66</f>
        <v>9475.1081599329282</v>
      </c>
      <c r="G67" s="23">
        <f>D67/'Gross Electricity kWh'!$AK66</f>
        <v>1773.3414859057973</v>
      </c>
      <c r="H67" s="23">
        <f>E67/'Gross Electricity kWh'!$AK66</f>
        <v>6497.3434513485108</v>
      </c>
      <c r="I67" s="35"/>
      <c r="J67" s="35"/>
    </row>
    <row r="68" spans="1:10" x14ac:dyDescent="0.3">
      <c r="A68" s="23" t="s">
        <v>66</v>
      </c>
      <c r="B68" s="23">
        <v>2021</v>
      </c>
      <c r="C68" s="33">
        <v>59006556000</v>
      </c>
      <c r="D68" s="33">
        <v>10071845000</v>
      </c>
      <c r="E68" s="33">
        <v>38174507000</v>
      </c>
      <c r="F68" s="33">
        <f>C68/'Gross Electricity kWh'!$AK67</f>
        <v>10649.047999672262</v>
      </c>
      <c r="G68" s="23">
        <f>D68/'Gross Electricity kWh'!$AK67</f>
        <v>1817.6888827448101</v>
      </c>
      <c r="H68" s="23">
        <f>E68/'Gross Electricity kWh'!$AK67</f>
        <v>6889.4405124546629</v>
      </c>
      <c r="I68" s="35"/>
      <c r="J68" s="35"/>
    </row>
    <row r="69" spans="1:10" x14ac:dyDescent="0.3">
      <c r="A69" s="23" t="s">
        <v>66</v>
      </c>
      <c r="B69" s="23">
        <v>2022</v>
      </c>
      <c r="C69" s="33">
        <v>56652364000</v>
      </c>
      <c r="D69" s="33">
        <v>7921837000</v>
      </c>
      <c r="E69" s="33">
        <v>38666631000</v>
      </c>
      <c r="F69" s="33">
        <f>C69/'Gross Electricity kWh'!$AK68</f>
        <v>10196.415259176121</v>
      </c>
      <c r="G69" s="23">
        <f>D69/'Gross Electricity kWh'!$AK68</f>
        <v>1425.7893927869627</v>
      </c>
      <c r="H69" s="23">
        <f>E69/'Gross Electricity kWh'!$AK68</f>
        <v>6959.3040521545126</v>
      </c>
      <c r="I69" s="35"/>
      <c r="J69" s="35"/>
    </row>
    <row r="70" spans="1:10" ht="15" thickBot="1" x14ac:dyDescent="0.35">
      <c r="A70" s="32" t="s">
        <v>66</v>
      </c>
      <c r="B70" s="32">
        <v>2023</v>
      </c>
      <c r="C70" s="34">
        <v>56990663000</v>
      </c>
      <c r="D70" s="34">
        <v>4683870000</v>
      </c>
      <c r="E70" s="34">
        <v>42302413000</v>
      </c>
      <c r="F70" s="33">
        <f>C70/'Gross Electricity kWh'!$AK69</f>
        <v>10206.226961711962</v>
      </c>
      <c r="G70" s="23">
        <f>D70/'Gross Electricity kWh'!$AK69</f>
        <v>838.8153034674084</v>
      </c>
      <c r="H70" s="23">
        <f>E70/'Gross Electricity kWh'!$AK69</f>
        <v>7575.7677728029694</v>
      </c>
      <c r="I70" s="35"/>
      <c r="J70" s="35"/>
    </row>
    <row r="71" spans="1:10" x14ac:dyDescent="0.3">
      <c r="A71" s="23" t="s">
        <v>67</v>
      </c>
      <c r="B71" s="23">
        <v>1990</v>
      </c>
      <c r="C71" s="33">
        <v>21703889000</v>
      </c>
      <c r="D71" s="33">
        <v>3347000000</v>
      </c>
      <c r="E71" s="33">
        <v>74452000000</v>
      </c>
      <c r="F71" s="33">
        <f>C71/'Gross Electricity kWh'!$AK70</f>
        <v>2535.8461753264319</v>
      </c>
      <c r="G71" s="23">
        <f>D71/'Gross Electricity kWh'!$AK70</f>
        <v>391.05789514577629</v>
      </c>
      <c r="H71" s="23">
        <f>E71/'Gross Electricity kWh'!$AK70</f>
        <v>8698.847448280052</v>
      </c>
      <c r="I71" s="35"/>
      <c r="J71" s="35"/>
    </row>
    <row r="72" spans="1:10" x14ac:dyDescent="0.3">
      <c r="A72" s="23" t="s">
        <v>67</v>
      </c>
      <c r="B72" s="23">
        <v>1991</v>
      </c>
      <c r="C72" s="33">
        <v>25305074707.142899</v>
      </c>
      <c r="D72" s="33">
        <v>5100000000</v>
      </c>
      <c r="E72" s="33">
        <v>65109000000</v>
      </c>
      <c r="F72" s="33">
        <f>C72/'Gross Electricity kWh'!$AK71</f>
        <v>2936.5177571061836</v>
      </c>
      <c r="G72" s="23">
        <f>D72/'Gross Electricity kWh'!$AK71</f>
        <v>591.82755769593405</v>
      </c>
      <c r="H72" s="23">
        <f>E72/'Gross Electricity kWh'!$AK71</f>
        <v>7555.5491086322691</v>
      </c>
      <c r="I72" s="35"/>
      <c r="J72" s="35"/>
    </row>
    <row r="73" spans="1:10" x14ac:dyDescent="0.3">
      <c r="A73" s="23" t="s">
        <v>67</v>
      </c>
      <c r="B73" s="23">
        <v>1992</v>
      </c>
      <c r="C73" s="33">
        <v>41192789697.142899</v>
      </c>
      <c r="D73" s="33">
        <v>6019000000</v>
      </c>
      <c r="E73" s="33">
        <v>76373405000</v>
      </c>
      <c r="F73" s="33">
        <f>C73/'Gross Electricity kWh'!$AK72</f>
        <v>4752.2463424824591</v>
      </c>
      <c r="G73" s="23">
        <f>D73/'Gross Electricity kWh'!$AK72</f>
        <v>694.38780295537629</v>
      </c>
      <c r="H73" s="23">
        <f>E73/'Gross Electricity kWh'!$AK72</f>
        <v>8810.8923246670802</v>
      </c>
      <c r="I73" s="35"/>
      <c r="J73" s="35"/>
    </row>
    <row r="74" spans="1:10" x14ac:dyDescent="0.3">
      <c r="A74" s="23" t="s">
        <v>67</v>
      </c>
      <c r="B74" s="23">
        <v>1993</v>
      </c>
      <c r="C74" s="33">
        <v>43753146970</v>
      </c>
      <c r="D74" s="33">
        <v>6981000000</v>
      </c>
      <c r="E74" s="33">
        <v>76870506000</v>
      </c>
      <c r="F74" s="33">
        <f>C74/'Gross Electricity kWh'!$AK73</f>
        <v>5018.3908755125985</v>
      </c>
      <c r="G74" s="23">
        <f>D74/'Gross Electricity kWh'!$AK73</f>
        <v>800.70552927254857</v>
      </c>
      <c r="H74" s="23">
        <f>E74/'Gross Electricity kWh'!$AK73</f>
        <v>8816.8799874199431</v>
      </c>
      <c r="I74" s="35"/>
      <c r="J74" s="35"/>
    </row>
    <row r="75" spans="1:10" x14ac:dyDescent="0.3">
      <c r="A75" s="23" t="s">
        <v>67</v>
      </c>
      <c r="B75" s="23">
        <v>1994</v>
      </c>
      <c r="C75" s="33">
        <v>43826699525.714302</v>
      </c>
      <c r="D75" s="33">
        <v>8142000000</v>
      </c>
      <c r="E75" s="33">
        <v>61401658000</v>
      </c>
      <c r="F75" s="33">
        <f>C75/'Gross Electricity kWh'!$AK74</f>
        <v>4991.227911266561</v>
      </c>
      <c r="G75" s="23">
        <f>D75/'Gross Electricity kWh'!$AK74</f>
        <v>927.25617245461524</v>
      </c>
      <c r="H75" s="23">
        <f>E75/'Gross Electricity kWh'!$AK74</f>
        <v>6992.761775908536</v>
      </c>
      <c r="I75" s="35"/>
      <c r="J75" s="35"/>
    </row>
    <row r="76" spans="1:10" x14ac:dyDescent="0.3">
      <c r="A76" s="23" t="s">
        <v>67</v>
      </c>
      <c r="B76" s="23">
        <v>1995</v>
      </c>
      <c r="C76" s="33">
        <v>45491782364.285698</v>
      </c>
      <c r="D76" s="33">
        <v>7802000000</v>
      </c>
      <c r="E76" s="33">
        <v>70555810000</v>
      </c>
      <c r="F76" s="33">
        <f>C76/'Gross Electricity kWh'!$AK75</f>
        <v>5153.7438249302159</v>
      </c>
      <c r="G76" s="23">
        <f>D76/'Gross Electricity kWh'!$AK75</f>
        <v>883.8851157802269</v>
      </c>
      <c r="H76" s="23">
        <f>E76/'Gross Electricity kWh'!$AK75</f>
        <v>7993.2363869286964</v>
      </c>
      <c r="I76" s="35"/>
      <c r="J76" s="35"/>
    </row>
    <row r="77" spans="1:10" x14ac:dyDescent="0.3">
      <c r="A77" s="23" t="s">
        <v>67</v>
      </c>
      <c r="B77" s="23">
        <v>1996</v>
      </c>
      <c r="C77" s="33">
        <v>49462561485.714302</v>
      </c>
      <c r="D77" s="33">
        <v>12350000000</v>
      </c>
      <c r="E77" s="33">
        <v>54002911000</v>
      </c>
      <c r="F77" s="33">
        <f>C77/'Gross Electricity kWh'!$AK76</f>
        <v>5594.6807685867934</v>
      </c>
      <c r="G77" s="23">
        <f>D77/'Gross Electricity kWh'!$AK76</f>
        <v>1396.9011190818051</v>
      </c>
      <c r="H77" s="23">
        <f>E77/'Gross Electricity kWh'!$AK76</f>
        <v>6108.2369886295646</v>
      </c>
      <c r="I77" s="35"/>
      <c r="J77" s="35"/>
    </row>
    <row r="78" spans="1:10" x14ac:dyDescent="0.3">
      <c r="A78" s="23" t="s">
        <v>67</v>
      </c>
      <c r="B78" s="23">
        <v>1997</v>
      </c>
      <c r="C78" s="33">
        <v>45500981890</v>
      </c>
      <c r="D78" s="33">
        <v>7245000000</v>
      </c>
      <c r="E78" s="33">
        <v>72033063000</v>
      </c>
      <c r="F78" s="33">
        <f>C78/'Gross Electricity kWh'!$AK77</f>
        <v>5143.6426615594601</v>
      </c>
      <c r="G78" s="23">
        <f>D78/'Gross Electricity kWh'!$AK77</f>
        <v>819.00850344480966</v>
      </c>
      <c r="H78" s="23">
        <f>E78/'Gross Electricity kWh'!$AK77</f>
        <v>8142.9525363941602</v>
      </c>
      <c r="I78" s="35"/>
      <c r="J78" s="35"/>
    </row>
    <row r="79" spans="1:10" x14ac:dyDescent="0.3">
      <c r="A79" s="23" t="s">
        <v>67</v>
      </c>
      <c r="B79" s="23">
        <v>1998</v>
      </c>
      <c r="C79" s="33">
        <v>47779543577.142899</v>
      </c>
      <c r="D79" s="33">
        <v>7110000000</v>
      </c>
      <c r="E79" s="33">
        <v>78098215000</v>
      </c>
      <c r="F79" s="33">
        <f>C79/'Gross Electricity kWh'!$AK78</f>
        <v>5398.2243736274559</v>
      </c>
      <c r="G79" s="23">
        <f>D79/'Gross Electricity kWh'!$AK78</f>
        <v>803.30142196779695</v>
      </c>
      <c r="H79" s="23">
        <f>E79/'Gross Electricity kWh'!$AK78</f>
        <v>8823.6859581781628</v>
      </c>
      <c r="I79" s="35"/>
      <c r="J79" s="35"/>
    </row>
    <row r="80" spans="1:10" x14ac:dyDescent="0.3">
      <c r="A80" s="23" t="s">
        <v>67</v>
      </c>
      <c r="B80" s="23">
        <v>1999</v>
      </c>
      <c r="C80" s="33">
        <v>48253245547.142899</v>
      </c>
      <c r="D80" s="33">
        <v>6903000000</v>
      </c>
      <c r="E80" s="33">
        <v>74747316000</v>
      </c>
      <c r="F80" s="33">
        <f>C80/'Gross Electricity kWh'!$AK79</f>
        <v>5447.4973957794946</v>
      </c>
      <c r="G80" s="23">
        <f>D80/'Gross Electricity kWh'!$AK79</f>
        <v>779.30663723597786</v>
      </c>
      <c r="H80" s="23">
        <f>E80/'Gross Electricity kWh'!$AK79</f>
        <v>8438.5165108467336</v>
      </c>
      <c r="I80" s="35"/>
      <c r="J80" s="35"/>
    </row>
    <row r="81" spans="1:10" x14ac:dyDescent="0.3">
      <c r="A81" s="23" t="s">
        <v>67</v>
      </c>
      <c r="B81" s="23">
        <v>2000</v>
      </c>
      <c r="C81" s="33">
        <v>46178498628.571404</v>
      </c>
      <c r="D81" s="33">
        <v>4775000000</v>
      </c>
      <c r="E81" s="33">
        <v>83140418000</v>
      </c>
      <c r="F81" s="33">
        <f>C81/'Gross Electricity kWh'!$AK80</f>
        <v>5204.9065930740262</v>
      </c>
      <c r="G81" s="23">
        <f>D81/'Gross Electricity kWh'!$AK80</f>
        <v>538.20348690486105</v>
      </c>
      <c r="H81" s="23">
        <f>E81/'Gross Electricity kWh'!$AK80</f>
        <v>9370.9869885502976</v>
      </c>
      <c r="I81" s="35"/>
      <c r="J81" s="35"/>
    </row>
    <row r="82" spans="1:10" x14ac:dyDescent="0.3">
      <c r="A82" s="23" t="s">
        <v>67</v>
      </c>
      <c r="B82" s="23">
        <v>2001</v>
      </c>
      <c r="C82" s="33">
        <v>51987423671.428596</v>
      </c>
      <c r="D82" s="33">
        <v>6165000000</v>
      </c>
      <c r="E82" s="33">
        <v>83320519000</v>
      </c>
      <c r="F82" s="33">
        <f>C82/'Gross Electricity kWh'!$AK81</f>
        <v>5843.9363116997602</v>
      </c>
      <c r="G82" s="23">
        <f>D82/'Gross Electricity kWh'!$AK81</f>
        <v>693.01120958277693</v>
      </c>
      <c r="H82" s="23">
        <f>E82/'Gross Electricity kWh'!$AK81</f>
        <v>9366.1076488653271</v>
      </c>
      <c r="I82" s="35"/>
      <c r="J82" s="35"/>
    </row>
    <row r="83" spans="1:10" x14ac:dyDescent="0.3">
      <c r="A83" s="23" t="s">
        <v>67</v>
      </c>
      <c r="B83" s="23">
        <v>2002</v>
      </c>
      <c r="C83" s="33">
        <v>53810463828.571404</v>
      </c>
      <c r="D83" s="33">
        <v>7444000000</v>
      </c>
      <c r="E83" s="33">
        <v>71144671000</v>
      </c>
      <c r="F83" s="33">
        <f>C83/'Gross Electricity kWh'!$AK82</f>
        <v>6029.2119950112265</v>
      </c>
      <c r="G83" s="23">
        <f>D83/'Gross Electricity kWh'!$AK82</f>
        <v>834.06554966421129</v>
      </c>
      <c r="H83" s="23">
        <f>E83/'Gross Electricity kWh'!$AK82</f>
        <v>7971.4292212915734</v>
      </c>
      <c r="I83" s="35"/>
      <c r="J83" s="35"/>
    </row>
    <row r="84" spans="1:10" x14ac:dyDescent="0.3">
      <c r="A84" s="23" t="s">
        <v>67</v>
      </c>
      <c r="B84" s="23">
        <v>2003</v>
      </c>
      <c r="C84" s="33">
        <v>57090505857.142899</v>
      </c>
      <c r="D84" s="33">
        <v>9233000000</v>
      </c>
      <c r="E84" s="33">
        <v>58730821000</v>
      </c>
      <c r="F84" s="33">
        <f>C84/'Gross Electricity kWh'!$AK83</f>
        <v>6372.9678999211674</v>
      </c>
      <c r="G84" s="23">
        <f>D84/'Gross Electricity kWh'!$AK83</f>
        <v>1030.6724688551722</v>
      </c>
      <c r="H84" s="23">
        <f>E84/'Gross Electricity kWh'!$AK83</f>
        <v>6556.074978659286</v>
      </c>
      <c r="I84" s="35"/>
      <c r="J84" s="35"/>
    </row>
    <row r="85" spans="1:10" x14ac:dyDescent="0.3">
      <c r="A85" s="23" t="s">
        <v>67</v>
      </c>
      <c r="B85" s="23">
        <v>2004</v>
      </c>
      <c r="C85" s="33">
        <v>57957831000</v>
      </c>
      <c r="D85" s="33">
        <v>6011464000</v>
      </c>
      <c r="E85" s="33">
        <v>68186676999.999992</v>
      </c>
      <c r="F85" s="33">
        <f>C85/'Gross Electricity kWh'!$AK84</f>
        <v>6444.3910851032815</v>
      </c>
      <c r="G85" s="23">
        <f>D85/'Gross Electricity kWh'!$AK84</f>
        <v>668.42089052675749</v>
      </c>
      <c r="H85" s="23">
        <f>E85/'Gross Electricity kWh'!$AK84</f>
        <v>7581.7470357304592</v>
      </c>
      <c r="I85" s="35"/>
      <c r="J85" s="35"/>
    </row>
    <row r="86" spans="1:10" x14ac:dyDescent="0.3">
      <c r="A86" s="23" t="s">
        <v>67</v>
      </c>
      <c r="B86" s="23">
        <v>2005</v>
      </c>
      <c r="C86" s="33">
        <v>60009250000</v>
      </c>
      <c r="D86" s="33">
        <v>4756326000</v>
      </c>
      <c r="E86" s="33">
        <v>81229937000</v>
      </c>
      <c r="F86" s="33">
        <f>C86/'Gross Electricity kWh'!$AK85</f>
        <v>6645.8576331192662</v>
      </c>
      <c r="G86" s="23">
        <f>D86/'Gross Electricity kWh'!$AK85</f>
        <v>526.74988360467137</v>
      </c>
      <c r="H86" s="23">
        <f>E86/'Gross Electricity kWh'!$AK85</f>
        <v>8995.9897324037065</v>
      </c>
      <c r="I86" s="35"/>
      <c r="J86" s="35"/>
    </row>
    <row r="87" spans="1:10" x14ac:dyDescent="0.3">
      <c r="A87" s="23" t="s">
        <v>67</v>
      </c>
      <c r="B87" s="23">
        <v>2006</v>
      </c>
      <c r="C87" s="33">
        <v>61437256000</v>
      </c>
      <c r="D87" s="33">
        <v>5238519000</v>
      </c>
      <c r="E87" s="33">
        <v>71067828000</v>
      </c>
      <c r="F87" s="33">
        <f>C87/'Gross Electricity kWh'!$AK86</f>
        <v>6765.8413271068075</v>
      </c>
      <c r="G87" s="23">
        <f>D87/'Gross Electricity kWh'!$AK86</f>
        <v>576.897320138032</v>
      </c>
      <c r="H87" s="23">
        <f>E87/'Gross Electricity kWh'!$AK86</f>
        <v>7826.4180241076901</v>
      </c>
      <c r="I87" s="35"/>
      <c r="J87" s="35"/>
    </row>
    <row r="88" spans="1:10" x14ac:dyDescent="0.3">
      <c r="A88" s="23" t="s">
        <v>67</v>
      </c>
      <c r="B88" s="23">
        <v>2007</v>
      </c>
      <c r="C88" s="33">
        <v>61550185000</v>
      </c>
      <c r="D88" s="33">
        <v>4426000000</v>
      </c>
      <c r="E88" s="33">
        <v>77423895000</v>
      </c>
      <c r="F88" s="33">
        <f>C88/'Gross Electricity kWh'!$AK87</f>
        <v>6728.1991698378197</v>
      </c>
      <c r="G88" s="23">
        <f>D88/'Gross Electricity kWh'!$AK87</f>
        <v>483.81673468084932</v>
      </c>
      <c r="H88" s="23">
        <f>E88/'Gross Electricity kWh'!$AK87</f>
        <v>8463.3926943454444</v>
      </c>
      <c r="I88" s="35"/>
      <c r="J88" s="35"/>
    </row>
    <row r="89" spans="1:10" x14ac:dyDescent="0.3">
      <c r="A89" s="23" t="s">
        <v>67</v>
      </c>
      <c r="B89" s="23">
        <v>2008</v>
      </c>
      <c r="C89" s="33">
        <v>62523353000</v>
      </c>
      <c r="D89" s="33">
        <v>4599011000</v>
      </c>
      <c r="E89" s="33">
        <v>81408504000</v>
      </c>
      <c r="F89" s="33">
        <f>C89/'Gross Electricity kWh'!$AK88</f>
        <v>6781.5417244735345</v>
      </c>
      <c r="G89" s="23">
        <f>D89/'Gross Electricity kWh'!$AK88</f>
        <v>498.82777380497737</v>
      </c>
      <c r="H89" s="23">
        <f>E89/'Gross Electricity kWh'!$AK88</f>
        <v>8829.9033899056976</v>
      </c>
      <c r="I89" s="35"/>
      <c r="J89" s="35"/>
    </row>
    <row r="90" spans="1:10" x14ac:dyDescent="0.3">
      <c r="A90" s="23" t="s">
        <v>67</v>
      </c>
      <c r="B90" s="23">
        <v>2009</v>
      </c>
      <c r="C90" s="33">
        <v>66421643000</v>
      </c>
      <c r="D90" s="33">
        <v>4626590000</v>
      </c>
      <c r="E90" s="33">
        <v>79810094000</v>
      </c>
      <c r="F90" s="33">
        <f>C90/'Gross Electricity kWh'!$AK89</f>
        <v>7143.2527667052209</v>
      </c>
      <c r="G90" s="23">
        <f>D90/'Gross Electricity kWh'!$AK89</f>
        <v>497.56224515419933</v>
      </c>
      <c r="H90" s="23">
        <f>E90/'Gross Electricity kWh'!$AK89</f>
        <v>8583.1010650625394</v>
      </c>
      <c r="I90" s="35"/>
      <c r="J90" s="35"/>
    </row>
    <row r="91" spans="1:10" x14ac:dyDescent="0.3">
      <c r="A91" s="23" t="s">
        <v>67</v>
      </c>
      <c r="B91" s="23">
        <v>2010</v>
      </c>
      <c r="C91" s="33">
        <v>77502115000</v>
      </c>
      <c r="D91" s="33">
        <v>8530888999.999999</v>
      </c>
      <c r="E91" s="33">
        <v>82084621000</v>
      </c>
      <c r="F91" s="33">
        <f>C91/'Gross Electricity kWh'!$AK90</f>
        <v>8264.1366729344427</v>
      </c>
      <c r="G91" s="23">
        <f>D91/'Gross Electricity kWh'!$AK90</f>
        <v>909.65817691082407</v>
      </c>
      <c r="H91" s="23">
        <f>E91/'Gross Electricity kWh'!$AK90</f>
        <v>8752.7743815768736</v>
      </c>
      <c r="I91" s="35"/>
      <c r="J91" s="35"/>
    </row>
    <row r="92" spans="1:10" x14ac:dyDescent="0.3">
      <c r="A92" s="23" t="s">
        <v>67</v>
      </c>
      <c r="B92" s="23">
        <v>2011</v>
      </c>
      <c r="C92" s="33">
        <v>62407361000</v>
      </c>
      <c r="D92" s="33">
        <v>5720000000</v>
      </c>
      <c r="E92" s="33">
        <v>84088489000</v>
      </c>
      <c r="F92" s="33">
        <f>C92/'Gross Electricity kWh'!$AK91</f>
        <v>6604.5035708264804</v>
      </c>
      <c r="G92" s="23">
        <f>D92/'Gross Electricity kWh'!$AK91</f>
        <v>605.34141838055723</v>
      </c>
      <c r="H92" s="23">
        <f>E92/'Gross Electricity kWh'!$AK91</f>
        <v>8898.9939162129158</v>
      </c>
      <c r="I92" s="35"/>
      <c r="J92" s="35"/>
    </row>
    <row r="93" spans="1:10" x14ac:dyDescent="0.3">
      <c r="A93" s="23" t="s">
        <v>67</v>
      </c>
      <c r="B93" s="23">
        <v>2012</v>
      </c>
      <c r="C93" s="33">
        <v>68172240000</v>
      </c>
      <c r="D93" s="33">
        <v>4089000000</v>
      </c>
      <c r="E93" s="33">
        <v>98309000000</v>
      </c>
      <c r="F93" s="33">
        <f>C93/'Gross Electricity kWh'!$AK92</f>
        <v>7161.4204883640459</v>
      </c>
      <c r="G93" s="23">
        <f>D93/'Gross Electricity kWh'!$AK92</f>
        <v>429.54505201707593</v>
      </c>
      <c r="H93" s="23">
        <f>E93/'Gross Electricity kWh'!$AK92</f>
        <v>10327.254712337177</v>
      </c>
      <c r="I93" s="35"/>
      <c r="J93" s="35"/>
    </row>
    <row r="94" spans="1:10" x14ac:dyDescent="0.3">
      <c r="A94" s="23" t="s">
        <v>67</v>
      </c>
      <c r="B94" s="23">
        <v>2013</v>
      </c>
      <c r="C94" s="33">
        <v>67771904000</v>
      </c>
      <c r="D94" s="33">
        <v>3886000000</v>
      </c>
      <c r="E94" s="33">
        <v>82687863000</v>
      </c>
      <c r="F94" s="33">
        <f>C94/'Gross Electricity kWh'!$AK93</f>
        <v>7059.2946382637601</v>
      </c>
      <c r="G94" s="23">
        <f>D94/'Gross Electricity kWh'!$AK93</f>
        <v>404.77568645987833</v>
      </c>
      <c r="H94" s="23">
        <f>E94/'Gross Electricity kWh'!$AK93</f>
        <v>8612.979029265407</v>
      </c>
      <c r="I94" s="35"/>
      <c r="J94" s="35"/>
    </row>
    <row r="95" spans="1:10" x14ac:dyDescent="0.3">
      <c r="A95" s="23" t="s">
        <v>67</v>
      </c>
      <c r="B95" s="23">
        <v>2014</v>
      </c>
      <c r="C95" s="33">
        <v>64173612000</v>
      </c>
      <c r="D95" s="33">
        <v>2936000000</v>
      </c>
      <c r="E95" s="33">
        <v>85740967000</v>
      </c>
      <c r="F95" s="33">
        <f>C95/'Gross Electricity kWh'!$AK94</f>
        <v>6618.4905080491044</v>
      </c>
      <c r="G95" s="23">
        <f>D95/'Gross Electricity kWh'!$AK94</f>
        <v>302.80184527609526</v>
      </c>
      <c r="H95" s="23">
        <f>E95/'Gross Electricity kWh'!$AK94</f>
        <v>8842.8211932414124</v>
      </c>
      <c r="I95" s="35"/>
      <c r="J95" s="35"/>
    </row>
    <row r="96" spans="1:10" x14ac:dyDescent="0.3">
      <c r="A96" s="23" t="s">
        <v>67</v>
      </c>
      <c r="B96" s="23">
        <v>2015</v>
      </c>
      <c r="C96" s="33">
        <v>65790957000</v>
      </c>
      <c r="D96" s="33">
        <v>3141000000</v>
      </c>
      <c r="E96" s="33">
        <v>102496482000</v>
      </c>
      <c r="F96" s="33">
        <f>C96/'Gross Electricity kWh'!$AK95</f>
        <v>6713.9206256519674</v>
      </c>
      <c r="G96" s="23">
        <f>D96/'Gross Electricity kWh'!$AK95</f>
        <v>320.53682826308227</v>
      </c>
      <c r="H96" s="23">
        <f>E96/'Gross Electricity kWh'!$AK95</f>
        <v>10459.69348882652</v>
      </c>
      <c r="I96" s="35"/>
      <c r="J96" s="35"/>
    </row>
    <row r="97" spans="1:10" x14ac:dyDescent="0.3">
      <c r="A97" s="23" t="s">
        <v>67</v>
      </c>
      <c r="B97" s="23">
        <v>2016</v>
      </c>
      <c r="C97" s="33">
        <v>71069177000</v>
      </c>
      <c r="D97" s="33">
        <v>3663000000</v>
      </c>
      <c r="E97" s="33">
        <v>89126638000</v>
      </c>
      <c r="F97" s="33">
        <f>C97/'Gross Electricity kWh'!$AK96</f>
        <v>7162.0042557329698</v>
      </c>
      <c r="G97" s="23">
        <f>D97/'Gross Electricity kWh'!$AK96</f>
        <v>369.1392344215534</v>
      </c>
      <c r="H97" s="23">
        <f>E97/'Gross Electricity kWh'!$AK96</f>
        <v>8981.7469063300377</v>
      </c>
      <c r="I97" s="35"/>
      <c r="J97" s="35"/>
    </row>
    <row r="98" spans="1:10" x14ac:dyDescent="0.3">
      <c r="A98" s="23" t="s">
        <v>67</v>
      </c>
      <c r="B98" s="23">
        <v>2017</v>
      </c>
      <c r="C98" s="33">
        <v>70556922000</v>
      </c>
      <c r="D98" s="33">
        <v>3471000000</v>
      </c>
      <c r="E98" s="33">
        <v>95058000000</v>
      </c>
      <c r="F98" s="33">
        <f>C98/'Gross Electricity kWh'!$AK97</f>
        <v>7015.2158078319708</v>
      </c>
      <c r="G98" s="23">
        <f>D98/'Gross Electricity kWh'!$AK97</f>
        <v>345.10879129598044</v>
      </c>
      <c r="H98" s="23">
        <f>E98/'Gross Electricity kWh'!$AK97</f>
        <v>9451.2680734696951</v>
      </c>
      <c r="I98" s="35"/>
      <c r="J98" s="35"/>
    </row>
    <row r="99" spans="1:10" x14ac:dyDescent="0.3">
      <c r="A99" s="23" t="s">
        <v>67</v>
      </c>
      <c r="B99" s="23">
        <v>2018</v>
      </c>
      <c r="C99" s="33">
        <v>70973084000</v>
      </c>
      <c r="D99" s="33">
        <v>3658000000</v>
      </c>
      <c r="E99" s="33">
        <v>91153000000</v>
      </c>
      <c r="F99" s="33">
        <f>C99/'Gross Electricity kWh'!$AK98</f>
        <v>6975.0949709755487</v>
      </c>
      <c r="G99" s="23">
        <f>D99/'Gross Electricity kWh'!$AK98</f>
        <v>359.50103850395675</v>
      </c>
      <c r="H99" s="23">
        <f>E99/'Gross Electricity kWh'!$AK98</f>
        <v>8958.3373873021246</v>
      </c>
      <c r="I99" s="35"/>
      <c r="J99" s="35"/>
    </row>
    <row r="100" spans="1:10" x14ac:dyDescent="0.3">
      <c r="A100" s="23" t="s">
        <v>67</v>
      </c>
      <c r="B100" s="23">
        <v>2019</v>
      </c>
      <c r="C100" s="33">
        <v>71482317000</v>
      </c>
      <c r="D100" s="33">
        <v>3354000000</v>
      </c>
      <c r="E100" s="33">
        <v>98933000000</v>
      </c>
      <c r="F100" s="33">
        <f>C100/'Gross Electricity kWh'!$AK99</f>
        <v>6954.2857120620165</v>
      </c>
      <c r="G100" s="23">
        <f>D100/'Gross Electricity kWh'!$AK99</f>
        <v>326.29991943680284</v>
      </c>
      <c r="H100" s="23">
        <f>E100/'Gross Electricity kWh'!$AK99</f>
        <v>9624.8747554088295</v>
      </c>
      <c r="I100" s="35"/>
      <c r="J100" s="35"/>
    </row>
    <row r="101" spans="1:10" x14ac:dyDescent="0.3">
      <c r="A101" s="23" t="s">
        <v>67</v>
      </c>
      <c r="B101" s="23">
        <v>2020</v>
      </c>
      <c r="C101" s="33">
        <v>67298228000</v>
      </c>
      <c r="D101" s="33">
        <v>2438694000</v>
      </c>
      <c r="E101" s="33">
        <v>112143000000</v>
      </c>
      <c r="F101" s="33">
        <f>C101/'Gross Electricity kWh'!$AK100</f>
        <v>6500.0825812324056</v>
      </c>
      <c r="G101" s="23">
        <f>D101/'Gross Electricity kWh'!$AK100</f>
        <v>235.54427600019395</v>
      </c>
      <c r="H101" s="23">
        <f>E101/'Gross Electricity kWh'!$AK100</f>
        <v>10831.47034580384</v>
      </c>
      <c r="I101" s="35"/>
      <c r="J101" s="35"/>
    </row>
    <row r="102" spans="1:10" x14ac:dyDescent="0.3">
      <c r="A102" s="23" t="s">
        <v>67</v>
      </c>
      <c r="B102" s="23">
        <v>2021</v>
      </c>
      <c r="C102" s="33">
        <v>76244022000</v>
      </c>
      <c r="D102" s="33">
        <v>3046525000</v>
      </c>
      <c r="E102" s="33">
        <v>115737000000</v>
      </c>
      <c r="F102" s="33">
        <f>C102/'Gross Electricity kWh'!$AK101</f>
        <v>7320.0274083314298</v>
      </c>
      <c r="G102" s="23">
        <f>D102/'Gross Electricity kWh'!$AK101</f>
        <v>292.49042633358073</v>
      </c>
      <c r="H102" s="23">
        <f>E102/'Gross Electricity kWh'!$AK101</f>
        <v>11111.664756589766</v>
      </c>
      <c r="I102" s="35"/>
      <c r="J102" s="35"/>
    </row>
    <row r="103" spans="1:10" x14ac:dyDescent="0.3">
      <c r="A103" s="23" t="s">
        <v>67</v>
      </c>
      <c r="B103" s="23">
        <v>2022</v>
      </c>
      <c r="C103" s="33">
        <v>72714632000</v>
      </c>
      <c r="D103" s="33">
        <v>2876160000</v>
      </c>
      <c r="E103" s="33">
        <v>118236000000</v>
      </c>
      <c r="F103" s="33">
        <f>C103/'Gross Electricity kWh'!$AK102</f>
        <v>6933.8267469989578</v>
      </c>
      <c r="G103" s="23">
        <f>D103/'Gross Electricity kWh'!$AK102</f>
        <v>274.26110245113421</v>
      </c>
      <c r="H103" s="23">
        <f>E103/'Gross Electricity kWh'!$AK102</f>
        <v>11274.593801948538</v>
      </c>
      <c r="I103" s="35"/>
      <c r="J103" s="35"/>
    </row>
    <row r="104" spans="1:10" ht="15" thickBot="1" x14ac:dyDescent="0.35">
      <c r="A104" s="32" t="s">
        <v>67</v>
      </c>
      <c r="B104" s="32">
        <v>2023</v>
      </c>
      <c r="C104" s="34">
        <v>74191935000</v>
      </c>
      <c r="D104" s="34">
        <v>2318012000</v>
      </c>
      <c r="E104" s="34">
        <v>115246000000</v>
      </c>
      <c r="F104" s="33">
        <f>C104/'Gross Electricity kWh'!$AK103</f>
        <v>7041.3330369704472</v>
      </c>
      <c r="G104" s="23">
        <f>D104/'Gross Electricity kWh'!$AK103</f>
        <v>219.99553557531476</v>
      </c>
      <c r="H104" s="23">
        <f>E104/'Gross Electricity kWh'!$AK103</f>
        <v>10937.650664842427</v>
      </c>
      <c r="I104" s="35"/>
      <c r="J104" s="35"/>
    </row>
    <row r="105" spans="1:10" x14ac:dyDescent="0.3">
      <c r="A105" s="23" t="s">
        <v>68</v>
      </c>
      <c r="B105" s="23">
        <v>1990</v>
      </c>
      <c r="C105" s="33">
        <v>1781944000</v>
      </c>
      <c r="D105" s="33">
        <v>117000000</v>
      </c>
      <c r="E105" s="33">
        <v>121358000000</v>
      </c>
      <c r="F105" s="33">
        <f>C105/'Gross Electricity kWh'!$AK104</f>
        <v>420.12385791445564</v>
      </c>
      <c r="G105" s="23">
        <f>D105/'Gross Electricity kWh'!$AK104</f>
        <v>27.584756522085605</v>
      </c>
      <c r="H105" s="23">
        <f>E105/'Gross Electricity kWh'!$AK104</f>
        <v>28612.229760745853</v>
      </c>
      <c r="I105" s="35"/>
      <c r="J105" s="35"/>
    </row>
    <row r="106" spans="1:10" x14ac:dyDescent="0.3">
      <c r="A106" s="23" t="s">
        <v>68</v>
      </c>
      <c r="B106" s="23">
        <v>1991</v>
      </c>
      <c r="C106" s="33">
        <v>1947572050</v>
      </c>
      <c r="D106" s="33">
        <v>122000000</v>
      </c>
      <c r="E106" s="33">
        <v>110343000000</v>
      </c>
      <c r="F106" s="33">
        <f>C106/'Gross Electricity kWh'!$AK105</f>
        <v>456.99073756866926</v>
      </c>
      <c r="G106" s="23">
        <f>D106/'Gross Electricity kWh'!$AK105</f>
        <v>28.62685875132458</v>
      </c>
      <c r="H106" s="23">
        <f>E106/'Gross Electricity kWh'!$AK105</f>
        <v>25891.585862273838</v>
      </c>
      <c r="I106" s="35"/>
      <c r="J106" s="35"/>
    </row>
    <row r="107" spans="1:10" x14ac:dyDescent="0.3">
      <c r="A107" s="23" t="s">
        <v>68</v>
      </c>
      <c r="B107" s="23">
        <v>1992</v>
      </c>
      <c r="C107" s="33">
        <v>1930061520</v>
      </c>
      <c r="D107" s="33">
        <v>115000000</v>
      </c>
      <c r="E107" s="33">
        <v>116898000000</v>
      </c>
      <c r="F107" s="33">
        <f>C107/'Gross Electricity kWh'!$AK106</f>
        <v>450.27553884949168</v>
      </c>
      <c r="G107" s="23">
        <f>D107/'Gross Electricity kWh'!$AK106</f>
        <v>26.829034427716866</v>
      </c>
      <c r="H107" s="23">
        <f>E107/'Gross Electricity kWh'!$AK106</f>
        <v>27271.830143749965</v>
      </c>
      <c r="I107" s="35"/>
      <c r="J107" s="35"/>
    </row>
    <row r="108" spans="1:10" x14ac:dyDescent="0.3">
      <c r="A108" s="23" t="s">
        <v>68</v>
      </c>
      <c r="B108" s="23">
        <v>1993</v>
      </c>
      <c r="C108" s="33">
        <v>2034970410</v>
      </c>
      <c r="D108" s="33">
        <v>130000000</v>
      </c>
      <c r="E108" s="33">
        <v>119483000000</v>
      </c>
      <c r="F108" s="33">
        <f>C108/'Gross Electricity kWh'!$AK107</f>
        <v>471.93289828295099</v>
      </c>
      <c r="G108" s="23">
        <f>D108/'Gross Electricity kWh'!$AK107</f>
        <v>30.148485931440952</v>
      </c>
      <c r="H108" s="23">
        <f>E108/'Gross Electricity kWh'!$AK107</f>
        <v>27709.473419587379</v>
      </c>
      <c r="I108" s="35"/>
      <c r="J108" s="35"/>
    </row>
    <row r="109" spans="1:10" x14ac:dyDescent="0.3">
      <c r="A109" s="23" t="s">
        <v>68</v>
      </c>
      <c r="B109" s="23">
        <v>1994</v>
      </c>
      <c r="C109" s="33">
        <v>2077294720</v>
      </c>
      <c r="D109" s="33">
        <v>281000000</v>
      </c>
      <c r="E109" s="33">
        <v>111922000000</v>
      </c>
      <c r="F109" s="33">
        <f>C109/'Gross Electricity kWh'!$AK108</f>
        <v>479.01316534355266</v>
      </c>
      <c r="G109" s="23">
        <f>D109/'Gross Electricity kWh'!$AK108</f>
        <v>64.797112400852924</v>
      </c>
      <c r="H109" s="23">
        <f>E109/'Gross Electricity kWh'!$AK108</f>
        <v>25808.620690847903</v>
      </c>
      <c r="I109" s="35"/>
      <c r="J109" s="35"/>
    </row>
    <row r="110" spans="1:10" x14ac:dyDescent="0.3">
      <c r="A110" s="23" t="s">
        <v>68</v>
      </c>
      <c r="B110" s="23">
        <v>1995</v>
      </c>
      <c r="C110" s="33">
        <v>2141760450</v>
      </c>
      <c r="D110" s="33">
        <v>297000000</v>
      </c>
      <c r="E110" s="33">
        <v>121829000000</v>
      </c>
      <c r="F110" s="33">
        <f>C110/'Gross Electricity kWh'!$AK109</f>
        <v>491.32141474184158</v>
      </c>
      <c r="G110" s="23">
        <f>D110/'Gross Electricity kWh'!$AK109</f>
        <v>68.132017368388219</v>
      </c>
      <c r="H110" s="23">
        <f>E110/'Gross Electricity kWh'!$AK109</f>
        <v>27947.661764220091</v>
      </c>
      <c r="I110" s="35"/>
      <c r="J110" s="35"/>
    </row>
    <row r="111" spans="1:10" x14ac:dyDescent="0.3">
      <c r="A111" s="23" t="s">
        <v>68</v>
      </c>
      <c r="B111" s="23">
        <v>1996</v>
      </c>
      <c r="C111" s="33">
        <v>2270310600</v>
      </c>
      <c r="D111" s="33">
        <v>399000000</v>
      </c>
      <c r="E111" s="33">
        <v>104174000000</v>
      </c>
      <c r="F111" s="33">
        <f>C111/'Gross Electricity kWh'!$AK110</f>
        <v>518.17769739641062</v>
      </c>
      <c r="G111" s="23">
        <f>D111/'Gross Electricity kWh'!$AK110</f>
        <v>91.068112557448231</v>
      </c>
      <c r="H111" s="23">
        <f>E111/'Gross Electricity kWh'!$AK110</f>
        <v>23776.765808420081</v>
      </c>
      <c r="I111" s="35"/>
      <c r="J111" s="35"/>
    </row>
    <row r="112" spans="1:10" x14ac:dyDescent="0.3">
      <c r="A112" s="23" t="s">
        <v>68</v>
      </c>
      <c r="B112" s="23">
        <v>1997</v>
      </c>
      <c r="C112" s="33">
        <v>2273222170</v>
      </c>
      <c r="D112" s="33">
        <v>349000000</v>
      </c>
      <c r="E112" s="33">
        <v>110027000000</v>
      </c>
      <c r="F112" s="33">
        <f>C112/'Gross Electricity kWh'!$AK111</f>
        <v>516.0365839401411</v>
      </c>
      <c r="G112" s="23">
        <f>D112/'Gross Electricity kWh'!$AK111</f>
        <v>79.225326134800639</v>
      </c>
      <c r="H112" s="23">
        <f>E112/'Gross Electricity kWh'!$AK111</f>
        <v>24976.862345655332</v>
      </c>
      <c r="I112" s="35"/>
      <c r="J112" s="35"/>
    </row>
    <row r="113" spans="1:10" x14ac:dyDescent="0.3">
      <c r="A113" s="23" t="s">
        <v>68</v>
      </c>
      <c r="B113" s="23">
        <v>1998</v>
      </c>
      <c r="C113" s="33">
        <v>2313274160</v>
      </c>
      <c r="D113" s="33">
        <v>334000000</v>
      </c>
      <c r="E113" s="33">
        <v>115984000000</v>
      </c>
      <c r="F113" s="33">
        <f>C113/'Gross Electricity kWh'!$AK112</f>
        <v>522.01127212135759</v>
      </c>
      <c r="G113" s="23">
        <f>D113/'Gross Electricity kWh'!$AK112</f>
        <v>75.370125989966297</v>
      </c>
      <c r="H113" s="23">
        <f>E113/'Gross Electricity kWh'!$AK112</f>
        <v>26172.840397665423</v>
      </c>
      <c r="I113" s="35"/>
      <c r="J113" s="35"/>
    </row>
    <row r="114" spans="1:10" x14ac:dyDescent="0.3">
      <c r="A114" s="23" t="s">
        <v>68</v>
      </c>
      <c r="B114" s="23">
        <v>1999</v>
      </c>
      <c r="C114" s="33">
        <v>2527966570</v>
      </c>
      <c r="D114" s="33">
        <v>402000000</v>
      </c>
      <c r="E114" s="33">
        <v>121750000000</v>
      </c>
      <c r="F114" s="33">
        <f>C114/'Gross Electricity kWh'!$AK113</f>
        <v>566.56563451595764</v>
      </c>
      <c r="G114" s="23">
        <f>D114/'Gross Electricity kWh'!$AK113</f>
        <v>90.095884881663991</v>
      </c>
      <c r="H114" s="23">
        <f>E114/'Gross Electricity kWh'!$AK113</f>
        <v>27286.50244861341</v>
      </c>
      <c r="I114" s="35"/>
      <c r="J114" s="35"/>
    </row>
    <row r="115" spans="1:10" x14ac:dyDescent="0.3">
      <c r="A115" s="23" t="s">
        <v>68</v>
      </c>
      <c r="B115" s="23">
        <v>2000</v>
      </c>
      <c r="C115" s="33">
        <v>2324809600</v>
      </c>
      <c r="D115" s="33">
        <v>322000000</v>
      </c>
      <c r="E115" s="33">
        <v>142105000000</v>
      </c>
      <c r="F115" s="33">
        <f>C115/'Gross Electricity kWh'!$AK114</f>
        <v>517.66347871182313</v>
      </c>
      <c r="G115" s="23">
        <f>D115/'Gross Electricity kWh'!$AK114</f>
        <v>71.699480312369246</v>
      </c>
      <c r="H115" s="23">
        <f>E115/'Gross Electricity kWh'!$AK114</f>
        <v>31642.405744687057</v>
      </c>
      <c r="I115" s="35"/>
      <c r="J115" s="35"/>
    </row>
    <row r="116" spans="1:10" x14ac:dyDescent="0.3">
      <c r="A116" s="23" t="s">
        <v>68</v>
      </c>
      <c r="B116" s="23">
        <v>2001</v>
      </c>
      <c r="C116" s="33">
        <v>3026985300</v>
      </c>
      <c r="D116" s="33">
        <v>420000000</v>
      </c>
      <c r="E116" s="33">
        <v>120745000000</v>
      </c>
      <c r="F116" s="33">
        <f>C116/'Gross Electricity kWh'!$AK115</f>
        <v>670.61415217631634</v>
      </c>
      <c r="G116" s="23">
        <f>D116/'Gross Electricity kWh'!$AK115</f>
        <v>93.048996278261697</v>
      </c>
      <c r="H116" s="23">
        <f>E116/'Gross Electricity kWh'!$AK115</f>
        <v>26750.478703854067</v>
      </c>
      <c r="I116" s="35"/>
      <c r="J116" s="35"/>
    </row>
    <row r="117" spans="1:10" x14ac:dyDescent="0.3">
      <c r="A117" s="23" t="s">
        <v>68</v>
      </c>
      <c r="B117" s="23">
        <v>2002</v>
      </c>
      <c r="C117" s="33">
        <v>3363447200</v>
      </c>
      <c r="D117" s="33">
        <v>419000000</v>
      </c>
      <c r="E117" s="33">
        <v>129697000000</v>
      </c>
      <c r="F117" s="33">
        <f>C117/'Gross Electricity kWh'!$AK116</f>
        <v>741.14794126869504</v>
      </c>
      <c r="G117" s="23">
        <f>D117/'Gross Electricity kWh'!$AK116</f>
        <v>92.328188589249521</v>
      </c>
      <c r="H117" s="23">
        <f>E117/'Gross Electricity kWh'!$AK116</f>
        <v>28579.210203961564</v>
      </c>
      <c r="I117" s="35"/>
      <c r="J117" s="35"/>
    </row>
    <row r="118" spans="1:10" x14ac:dyDescent="0.3">
      <c r="A118" s="23" t="s">
        <v>68</v>
      </c>
      <c r="B118" s="23">
        <v>2003</v>
      </c>
      <c r="C118" s="33">
        <v>4149595000</v>
      </c>
      <c r="D118" s="33">
        <v>556600000</v>
      </c>
      <c r="E118" s="33">
        <v>106028400000</v>
      </c>
      <c r="F118" s="33">
        <f>C118/'Gross Electricity kWh'!$AK117</f>
        <v>909.03106451354972</v>
      </c>
      <c r="G118" s="23">
        <f>D118/'Gross Electricity kWh'!$AK117</f>
        <v>121.93158380715269</v>
      </c>
      <c r="H118" s="23">
        <f>E118/'Gross Electricity kWh'!$AK117</f>
        <v>23227.112361728905</v>
      </c>
      <c r="I118" s="35"/>
      <c r="J118" s="35"/>
    </row>
    <row r="119" spans="1:10" x14ac:dyDescent="0.3">
      <c r="A119" s="23" t="s">
        <v>68</v>
      </c>
      <c r="B119" s="23">
        <v>2004</v>
      </c>
      <c r="C119" s="33">
        <v>4345482000</v>
      </c>
      <c r="D119" s="33">
        <v>598000000</v>
      </c>
      <c r="E119" s="33">
        <v>109392000000</v>
      </c>
      <c r="F119" s="33">
        <f>C119/'Gross Electricity kWh'!$AK118</f>
        <v>946.33431404361147</v>
      </c>
      <c r="G119" s="23">
        <f>D119/'Gross Electricity kWh'!$AK118</f>
        <v>130.22903323453639</v>
      </c>
      <c r="H119" s="23">
        <f>E119/'Gross Electricity kWh'!$AK118</f>
        <v>23822.766561191311</v>
      </c>
      <c r="I119" s="35"/>
      <c r="J119" s="35"/>
    </row>
    <row r="120" spans="1:10" x14ac:dyDescent="0.3">
      <c r="A120" s="23" t="s">
        <v>68</v>
      </c>
      <c r="B120" s="23">
        <v>2005</v>
      </c>
      <c r="C120" s="33">
        <v>4691517000</v>
      </c>
      <c r="D120" s="33">
        <v>579000000</v>
      </c>
      <c r="E120" s="33">
        <v>136520000000</v>
      </c>
      <c r="F120" s="33">
        <f>C120/'Gross Electricity kWh'!$AK119</f>
        <v>1014.7570204860564</v>
      </c>
      <c r="G120" s="23">
        <f>D120/'Gross Electricity kWh'!$AK119</f>
        <v>125.23546538602048</v>
      </c>
      <c r="H120" s="23">
        <f>E120/'Gross Electricity kWh'!$AK119</f>
        <v>29528.749109671011</v>
      </c>
      <c r="I120" s="35"/>
      <c r="J120" s="35"/>
    </row>
    <row r="121" spans="1:10" x14ac:dyDescent="0.3">
      <c r="A121" s="23" t="s">
        <v>68</v>
      </c>
      <c r="B121" s="23">
        <v>2006</v>
      </c>
      <c r="C121" s="33">
        <v>5134819000</v>
      </c>
      <c r="D121" s="33">
        <v>698000000</v>
      </c>
      <c r="E121" s="33">
        <v>120393000000</v>
      </c>
      <c r="F121" s="33">
        <f>C121/'Gross Electricity kWh'!$AK120</f>
        <v>1101.7324307176832</v>
      </c>
      <c r="G121" s="23">
        <f>D121/'Gross Electricity kWh'!$AK120</f>
        <v>149.76365021648144</v>
      </c>
      <c r="H121" s="23">
        <f>E121/'Gross Electricity kWh'!$AK120</f>
        <v>25831.654929101504</v>
      </c>
      <c r="I121" s="35"/>
      <c r="J121" s="35"/>
    </row>
    <row r="122" spans="1:10" x14ac:dyDescent="0.3">
      <c r="A122" s="23" t="s">
        <v>68</v>
      </c>
      <c r="B122" s="23">
        <v>2007</v>
      </c>
      <c r="C122" s="33">
        <v>5857524000</v>
      </c>
      <c r="D122" s="33">
        <v>1003000000</v>
      </c>
      <c r="E122" s="33">
        <v>134934000000</v>
      </c>
      <c r="F122" s="33">
        <f>C122/'Gross Electricity kWh'!$AK121</f>
        <v>1243.8593522019778</v>
      </c>
      <c r="G122" s="23">
        <f>D122/'Gross Electricity kWh'!$AK121</f>
        <v>212.98946965622056</v>
      </c>
      <c r="H122" s="23">
        <f>E122/'Gross Electricity kWh'!$AK121</f>
        <v>28653.560417340443</v>
      </c>
      <c r="I122" s="35"/>
      <c r="J122" s="35"/>
    </row>
    <row r="123" spans="1:10" x14ac:dyDescent="0.3">
      <c r="A123" s="23" t="s">
        <v>68</v>
      </c>
      <c r="B123" s="23">
        <v>2008</v>
      </c>
      <c r="C123" s="33">
        <v>6372672000</v>
      </c>
      <c r="D123" s="33">
        <v>673000000</v>
      </c>
      <c r="E123" s="33">
        <v>140354000000</v>
      </c>
      <c r="F123" s="33">
        <f>C123/'Gross Electricity kWh'!$AK122</f>
        <v>1336.4909110584849</v>
      </c>
      <c r="G123" s="23">
        <f>D123/'Gross Electricity kWh'!$AK122</f>
        <v>141.14305320317135</v>
      </c>
      <c r="H123" s="23">
        <f>E123/'Gross Electricity kWh'!$AK122</f>
        <v>29435.352287188573</v>
      </c>
      <c r="I123" s="35"/>
      <c r="J123" s="35"/>
    </row>
    <row r="124" spans="1:10" x14ac:dyDescent="0.3">
      <c r="A124" s="23" t="s">
        <v>68</v>
      </c>
      <c r="B124" s="23">
        <v>2009</v>
      </c>
      <c r="C124" s="33">
        <v>7031540000</v>
      </c>
      <c r="D124" s="33">
        <v>4417000000</v>
      </c>
      <c r="E124" s="33">
        <v>126487000000</v>
      </c>
      <c r="F124" s="33">
        <f>C124/'Gross Electricity kWh'!$AK123</f>
        <v>1456.1894793782046</v>
      </c>
      <c r="G124" s="23">
        <f>D124/'Gross Electricity kWh'!$AK123</f>
        <v>914.73403129521125</v>
      </c>
      <c r="H124" s="23">
        <f>E124/'Gross Electricity kWh'!$AK123</f>
        <v>26194.694004174187</v>
      </c>
      <c r="I124" s="35"/>
      <c r="J124" s="35"/>
    </row>
    <row r="125" spans="1:10" x14ac:dyDescent="0.3">
      <c r="A125" s="23" t="s">
        <v>68</v>
      </c>
      <c r="B125" s="23">
        <v>2010</v>
      </c>
      <c r="C125" s="33">
        <v>8301931000</v>
      </c>
      <c r="D125" s="33">
        <v>5125000000</v>
      </c>
      <c r="E125" s="33">
        <v>117967000000</v>
      </c>
      <c r="F125" s="33">
        <f>C125/'Gross Electricity kWh'!$AK124</f>
        <v>1697.9961351961404</v>
      </c>
      <c r="G125" s="23">
        <f>D125/'Gross Electricity kWh'!$AK124</f>
        <v>1048.2176005654853</v>
      </c>
      <c r="H125" s="23">
        <f>E125/'Gross Electricity kWh'!$AK124</f>
        <v>24127.821597250459</v>
      </c>
      <c r="I125" s="35"/>
      <c r="J125" s="35"/>
    </row>
    <row r="126" spans="1:10" x14ac:dyDescent="0.3">
      <c r="A126" s="23" t="s">
        <v>68</v>
      </c>
      <c r="B126" s="23">
        <v>2011</v>
      </c>
      <c r="C126" s="33">
        <v>8037663000</v>
      </c>
      <c r="D126" s="33">
        <v>4306000000</v>
      </c>
      <c r="E126" s="33">
        <v>121901000000</v>
      </c>
      <c r="F126" s="33">
        <f>C126/'Gross Electricity kWh'!$AK125</f>
        <v>1622.7579643244781</v>
      </c>
      <c r="G126" s="23">
        <f>D126/'Gross Electricity kWh'!$AK125</f>
        <v>869.35665185032042</v>
      </c>
      <c r="H126" s="23">
        <f>E126/'Gross Electricity kWh'!$AK125</f>
        <v>24611.11129057267</v>
      </c>
      <c r="I126" s="35"/>
      <c r="J126" s="35"/>
    </row>
    <row r="127" spans="1:10" x14ac:dyDescent="0.3">
      <c r="A127" s="23" t="s">
        <v>68</v>
      </c>
      <c r="B127" s="23">
        <v>2012</v>
      </c>
      <c r="C127" s="33">
        <v>8735900000</v>
      </c>
      <c r="D127" s="33">
        <v>2949000000</v>
      </c>
      <c r="E127" s="33">
        <v>143598000000</v>
      </c>
      <c r="F127" s="33">
        <f>C127/'Gross Electricity kWh'!$AK126</f>
        <v>1740.7139439836783</v>
      </c>
      <c r="G127" s="23">
        <f>D127/'Gross Electricity kWh'!$AK126</f>
        <v>587.61723701139749</v>
      </c>
      <c r="H127" s="23">
        <f>E127/'Gross Electricity kWh'!$AK126</f>
        <v>28613.312987576348</v>
      </c>
      <c r="I127" s="35"/>
      <c r="J127" s="35"/>
    </row>
    <row r="128" spans="1:10" x14ac:dyDescent="0.3">
      <c r="A128" s="23" t="s">
        <v>68</v>
      </c>
      <c r="B128" s="23">
        <v>2013</v>
      </c>
      <c r="C128" s="33">
        <v>10215295000</v>
      </c>
      <c r="D128" s="33">
        <v>2842000000</v>
      </c>
      <c r="E128" s="33">
        <v>130415000000</v>
      </c>
      <c r="F128" s="33">
        <f>C128/'Gross Electricity kWh'!$AK127</f>
        <v>2011.0340865847722</v>
      </c>
      <c r="G128" s="23">
        <f>D128/'Gross Electricity kWh'!$AK127</f>
        <v>559.49034012957259</v>
      </c>
      <c r="H128" s="23">
        <f>E128/'Gross Electricity kWh'!$AK127</f>
        <v>25674.149439830475</v>
      </c>
      <c r="I128" s="35"/>
      <c r="J128" s="35"/>
    </row>
    <row r="129" spans="1:10" x14ac:dyDescent="0.3">
      <c r="A129" s="23" t="s">
        <v>68</v>
      </c>
      <c r="B129" s="23">
        <v>2014</v>
      </c>
      <c r="C129" s="33">
        <v>10480494000</v>
      </c>
      <c r="D129" s="33">
        <v>3001900000</v>
      </c>
      <c r="E129" s="33">
        <v>137940100000</v>
      </c>
      <c r="F129" s="33">
        <f>C129/'Gross Electricity kWh'!$AK128</f>
        <v>2040.1052551257176</v>
      </c>
      <c r="G129" s="23">
        <f>D129/'Gross Electricity kWh'!$AK128</f>
        <v>584.34191798229085</v>
      </c>
      <c r="H129" s="23">
        <f>E129/'Gross Electricity kWh'!$AK128</f>
        <v>26851.05519859722</v>
      </c>
      <c r="I129" s="35"/>
      <c r="J129" s="35"/>
    </row>
    <row r="130" spans="1:10" x14ac:dyDescent="0.3">
      <c r="A130" s="23" t="s">
        <v>68</v>
      </c>
      <c r="B130" s="23">
        <v>2015</v>
      </c>
      <c r="C130" s="33">
        <v>11156333000</v>
      </c>
      <c r="D130" s="33">
        <v>2994000000</v>
      </c>
      <c r="E130" s="33">
        <v>140070000000</v>
      </c>
      <c r="F130" s="33">
        <f>C130/'Gross Electricity kWh'!$AK129</f>
        <v>2150.15957076726</v>
      </c>
      <c r="G130" s="23">
        <f>D130/'Gross Electricity kWh'!$AK129</f>
        <v>577.03348894992428</v>
      </c>
      <c r="H130" s="23">
        <f>E130/'Gross Electricity kWh'!$AK129</f>
        <v>26995.684969009988</v>
      </c>
      <c r="I130" s="35"/>
      <c r="J130" s="35"/>
    </row>
    <row r="131" spans="1:10" x14ac:dyDescent="0.3">
      <c r="A131" s="23" t="s">
        <v>68</v>
      </c>
      <c r="B131" s="23">
        <v>2016</v>
      </c>
      <c r="C131" s="33">
        <v>11775855000</v>
      </c>
      <c r="D131" s="33">
        <v>2968000000</v>
      </c>
      <c r="E131" s="33">
        <v>145156000000</v>
      </c>
      <c r="F131" s="33">
        <f>C131/'Gross Electricity kWh'!$AK130</f>
        <v>2249.6536931091473</v>
      </c>
      <c r="G131" s="23">
        <f>D131/'Gross Electricity kWh'!$AK130</f>
        <v>567.0052969527859</v>
      </c>
      <c r="H131" s="23">
        <f>E131/'Gross Electricity kWh'!$AK130</f>
        <v>27730.532643018392</v>
      </c>
      <c r="I131" s="35"/>
      <c r="J131" s="35"/>
    </row>
    <row r="132" spans="1:10" x14ac:dyDescent="0.3">
      <c r="A132" s="23" t="s">
        <v>68</v>
      </c>
      <c r="B132" s="23">
        <v>2017</v>
      </c>
      <c r="C132" s="33">
        <v>12308798000</v>
      </c>
      <c r="D132" s="33">
        <v>2931000000</v>
      </c>
      <c r="E132" s="33">
        <v>145479000000</v>
      </c>
      <c r="F132" s="33">
        <f>C132/'Gross Electricity kWh'!$AK131</f>
        <v>2332.5511922755645</v>
      </c>
      <c r="G132" s="23">
        <f>D132/'Gross Electricity kWh'!$AK131</f>
        <v>555.43258932023082</v>
      </c>
      <c r="H132" s="23">
        <f>E132/'Gross Electricity kWh'!$AK131</f>
        <v>27568.672010139155</v>
      </c>
      <c r="I132" s="35"/>
      <c r="J132" s="35"/>
    </row>
    <row r="133" spans="1:10" x14ac:dyDescent="0.3">
      <c r="A133" s="23" t="s">
        <v>68</v>
      </c>
      <c r="B133" s="23">
        <v>2018</v>
      </c>
      <c r="C133" s="33">
        <v>13001938000</v>
      </c>
      <c r="D133" s="33">
        <v>2965258000</v>
      </c>
      <c r="E133" s="33">
        <v>143064699000</v>
      </c>
      <c r="F133" s="33">
        <f>C133/'Gross Electricity kWh'!$AK132</f>
        <v>2447.6926969477681</v>
      </c>
      <c r="G133" s="23">
        <f>D133/'Gross Electricity kWh'!$AK132</f>
        <v>558.22757739391966</v>
      </c>
      <c r="H133" s="23">
        <f>E133/'Gross Electricity kWh'!$AK132</f>
        <v>26932.786399483728</v>
      </c>
      <c r="I133" s="35"/>
      <c r="J133" s="35"/>
    </row>
    <row r="134" spans="1:10" x14ac:dyDescent="0.3">
      <c r="A134" s="23" t="s">
        <v>68</v>
      </c>
      <c r="B134" s="23">
        <v>2019</v>
      </c>
      <c r="C134" s="33">
        <v>13387197000</v>
      </c>
      <c r="D134" s="33">
        <v>2758239000</v>
      </c>
      <c r="E134" s="33">
        <v>131079685999.99998</v>
      </c>
      <c r="F134" s="33">
        <f>C134/'Gross Electricity kWh'!$AK133</f>
        <v>2503.2642743987544</v>
      </c>
      <c r="G134" s="23">
        <f>D134/'Gross Electricity kWh'!$AK133</f>
        <v>515.76152565420125</v>
      </c>
      <c r="H134" s="23">
        <f>E134/'Gross Electricity kWh'!$AK133</f>
        <v>24510.515163346481</v>
      </c>
      <c r="I134" s="35"/>
      <c r="J134" s="35"/>
    </row>
    <row r="135" spans="1:10" x14ac:dyDescent="0.3">
      <c r="A135" s="23" t="s">
        <v>68</v>
      </c>
      <c r="B135" s="23">
        <v>2020</v>
      </c>
      <c r="C135" s="33">
        <v>13082644000</v>
      </c>
      <c r="D135" s="33">
        <v>2200923000</v>
      </c>
      <c r="E135" s="33">
        <v>152039424000</v>
      </c>
      <c r="F135" s="33">
        <f>C135/'Gross Electricity kWh'!$AK134</f>
        <v>2431.9555346943707</v>
      </c>
      <c r="G135" s="23">
        <f>D135/'Gross Electricity kWh'!$AK134</f>
        <v>409.13341915335604</v>
      </c>
      <c r="H135" s="23">
        <f>E135/'Gross Electricity kWh'!$AK134</f>
        <v>28262.873979338132</v>
      </c>
      <c r="I135" s="35"/>
      <c r="J135" s="35"/>
    </row>
    <row r="136" spans="1:10" x14ac:dyDescent="0.3">
      <c r="A136" s="23" t="s">
        <v>68</v>
      </c>
      <c r="B136" s="23">
        <v>2021</v>
      </c>
      <c r="C136" s="33">
        <v>14754283000</v>
      </c>
      <c r="D136" s="33">
        <v>1076654000</v>
      </c>
      <c r="E136" s="33">
        <v>156058535000</v>
      </c>
      <c r="F136" s="33">
        <f>C136/'Gross Electricity kWh'!$AK135</f>
        <v>2728.0713789124902</v>
      </c>
      <c r="G136" s="23">
        <f>D136/'Gross Electricity kWh'!$AK135</f>
        <v>199.07364948819597</v>
      </c>
      <c r="H136" s="23">
        <f>E136/'Gross Electricity kWh'!$AK135</f>
        <v>28855.270213300988</v>
      </c>
      <c r="I136" s="35"/>
      <c r="J136" s="35"/>
    </row>
    <row r="137" spans="1:10" x14ac:dyDescent="0.3">
      <c r="A137" s="23" t="s">
        <v>68</v>
      </c>
      <c r="B137" s="23">
        <v>2022</v>
      </c>
      <c r="C137" s="33">
        <v>15076009000</v>
      </c>
      <c r="D137" s="33">
        <v>1679061000</v>
      </c>
      <c r="E137" s="33">
        <v>143460660000</v>
      </c>
      <c r="F137" s="33">
        <f>C137/'Gross Electricity kWh'!$AK136</f>
        <v>2762.6274777918857</v>
      </c>
      <c r="G137" s="23">
        <f>D137/'Gross Electricity kWh'!$AK136</f>
        <v>307.6822291289904</v>
      </c>
      <c r="H137" s="23">
        <f>E137/'Gross Electricity kWh'!$AK136</f>
        <v>26288.679006370934</v>
      </c>
      <c r="I137" s="35"/>
      <c r="J137" s="35"/>
    </row>
    <row r="138" spans="1:10" x14ac:dyDescent="0.3">
      <c r="A138" s="23" t="s">
        <v>68</v>
      </c>
      <c r="B138" s="23">
        <v>2023</v>
      </c>
      <c r="C138" s="33">
        <v>16218896000</v>
      </c>
      <c r="D138" s="33">
        <v>1887905000</v>
      </c>
      <c r="E138" s="33">
        <v>151285688000</v>
      </c>
      <c r="F138" s="33">
        <f>C138/'Gross Electricity kWh'!$AK137</f>
        <v>2938.4219201629685</v>
      </c>
      <c r="G138" s="23">
        <f>D138/'Gross Electricity kWh'!$AK137</f>
        <v>342.03693242655169</v>
      </c>
      <c r="H138" s="23">
        <f>E138/'Gross Electricity kWh'!$AK137</f>
        <v>27408.843476531063</v>
      </c>
      <c r="I138" s="35"/>
      <c r="J138" s="35"/>
    </row>
    <row r="139" spans="1:10" x14ac:dyDescent="0.3">
      <c r="A139" s="23"/>
      <c r="B139" s="23"/>
      <c r="C139" s="23"/>
      <c r="D139" s="23"/>
      <c r="E139" s="23"/>
      <c r="F139" s="23"/>
    </row>
    <row r="140" spans="1:10" x14ac:dyDescent="0.3">
      <c r="A140" s="23"/>
      <c r="B140" s="23"/>
      <c r="C140" s="23"/>
      <c r="D140" s="23"/>
      <c r="E140" s="23"/>
      <c r="F140" s="23"/>
    </row>
    <row r="141" spans="1:10" x14ac:dyDescent="0.3">
      <c r="A141" s="23"/>
      <c r="B141" s="23"/>
      <c r="C141" s="23"/>
      <c r="D141" s="23"/>
      <c r="E141" s="23"/>
      <c r="F141" s="23"/>
    </row>
    <row r="142" spans="1:10" x14ac:dyDescent="0.3">
      <c r="A142" s="23"/>
      <c r="B142" s="23"/>
      <c r="C142" s="23"/>
      <c r="D142" s="23"/>
      <c r="E142" s="23"/>
      <c r="F142" s="2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7A0E-4AFE-4252-B879-97391FB5286F}">
  <dimension ref="A1:AC35"/>
  <sheetViews>
    <sheetView workbookViewId="0">
      <selection activeCell="W2" sqref="W2:AC35"/>
    </sheetView>
  </sheetViews>
  <sheetFormatPr defaultRowHeight="14.4" x14ac:dyDescent="0.3"/>
  <cols>
    <col min="2" max="2" width="37.33203125" customWidth="1"/>
  </cols>
  <sheetData>
    <row r="1" spans="1:29" x14ac:dyDescent="0.3">
      <c r="A1" t="s">
        <v>69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</row>
    <row r="2" spans="1:29" x14ac:dyDescent="0.3">
      <c r="A2">
        <v>1990</v>
      </c>
      <c r="B2">
        <v>84.843000000000004</v>
      </c>
      <c r="C2">
        <v>22.636691181431438</v>
      </c>
      <c r="D2">
        <v>14.867424999004236</v>
      </c>
      <c r="E2">
        <v>5140939</v>
      </c>
      <c r="F2">
        <v>45779.707401477383</v>
      </c>
      <c r="G2">
        <v>202073829809.27109</v>
      </c>
      <c r="H2">
        <v>48.472499915524757</v>
      </c>
      <c r="I2">
        <v>83.1</v>
      </c>
      <c r="J2">
        <v>26.783919017543127</v>
      </c>
      <c r="K2">
        <v>18.232648208864617</v>
      </c>
      <c r="L2">
        <v>8558835</v>
      </c>
      <c r="M2">
        <v>40169.094716813765</v>
      </c>
      <c r="N2">
        <v>298728338303.95325</v>
      </c>
      <c r="O2">
        <v>55.556098783571116</v>
      </c>
      <c r="P2">
        <v>79.367000000000004</v>
      </c>
      <c r="Q2">
        <v>29.222549580053649</v>
      </c>
      <c r="R2">
        <v>19.508816674728465</v>
      </c>
      <c r="S2">
        <v>4986431</v>
      </c>
      <c r="T2">
        <v>38750.072537975582</v>
      </c>
      <c r="U2">
        <v>156033016834.37494</v>
      </c>
      <c r="V2">
        <v>48.592486506846704</v>
      </c>
      <c r="W2">
        <v>71.956000000000003</v>
      </c>
      <c r="X2">
        <v>29.530139585869914</v>
      </c>
      <c r="Y2">
        <v>10.312177856962824</v>
      </c>
      <c r="Z2">
        <v>4241473</v>
      </c>
      <c r="AA2">
        <v>57055.326086360081</v>
      </c>
      <c r="AB2">
        <v>211808370362.7157</v>
      </c>
      <c r="AC2">
        <v>54.447002292595812</v>
      </c>
    </row>
    <row r="3" spans="1:29" x14ac:dyDescent="0.3">
      <c r="A3">
        <v>1991</v>
      </c>
      <c r="B3">
        <v>84.870999999999995</v>
      </c>
      <c r="C3">
        <v>22.368680510246016</v>
      </c>
      <c r="D3">
        <v>14.613382010384427</v>
      </c>
      <c r="E3">
        <v>5154298</v>
      </c>
      <c r="F3">
        <v>46326.875140096388</v>
      </c>
      <c r="G3">
        <v>205020430066.54312</v>
      </c>
      <c r="H3">
        <v>48.242092847546999</v>
      </c>
      <c r="I3">
        <v>83.203999999999994</v>
      </c>
      <c r="J3">
        <v>25.084064889198167</v>
      </c>
      <c r="K3">
        <v>16.55974779481318</v>
      </c>
      <c r="L3">
        <v>8617375</v>
      </c>
      <c r="M3">
        <v>39439.015334274249</v>
      </c>
      <c r="N3">
        <v>295304986687.65619</v>
      </c>
      <c r="O3">
        <v>55.941686101978561</v>
      </c>
      <c r="P3">
        <v>79.843000000000004</v>
      </c>
      <c r="Q3">
        <v>26.509267888578229</v>
      </c>
      <c r="R3">
        <v>17.156236696466582</v>
      </c>
      <c r="S3">
        <v>5013740</v>
      </c>
      <c r="T3">
        <v>36272.684007328789</v>
      </c>
      <c r="U3">
        <v>146857345228.90619</v>
      </c>
      <c r="V3">
        <v>48.7791112079152</v>
      </c>
      <c r="W3">
        <v>72.265000000000001</v>
      </c>
      <c r="X3">
        <v>28.406745079972207</v>
      </c>
      <c r="Y3">
        <v>9.9561187565420006</v>
      </c>
      <c r="Z3">
        <v>4261732</v>
      </c>
      <c r="AA3">
        <v>58535.572877040693</v>
      </c>
      <c r="AB3">
        <v>218341469463.67673</v>
      </c>
      <c r="AC3">
        <v>54.547880943504879</v>
      </c>
    </row>
    <row r="4" spans="1:29" x14ac:dyDescent="0.3">
      <c r="A4">
        <v>1992</v>
      </c>
      <c r="B4">
        <v>84.897999999999996</v>
      </c>
      <c r="C4">
        <v>22.454576190234743</v>
      </c>
      <c r="D4">
        <v>14.738597383400299</v>
      </c>
      <c r="E4">
        <v>5171370</v>
      </c>
      <c r="F4">
        <v>47107.95003442459</v>
      </c>
      <c r="G4">
        <v>209167606402.31055</v>
      </c>
      <c r="H4">
        <v>48.222404258502472</v>
      </c>
      <c r="I4">
        <v>83.361000000000004</v>
      </c>
      <c r="J4">
        <v>24.148843830663441</v>
      </c>
      <c r="K4">
        <v>15.741915170578086</v>
      </c>
      <c r="L4">
        <v>8668067</v>
      </c>
      <c r="M4">
        <v>38754.105425581183</v>
      </c>
      <c r="N4">
        <v>291883604521.6817</v>
      </c>
      <c r="O4">
        <v>56.358734817238656</v>
      </c>
      <c r="P4">
        <v>80.128</v>
      </c>
      <c r="Q4">
        <v>26.256693322010712</v>
      </c>
      <c r="R4">
        <v>18.104404028967046</v>
      </c>
      <c r="S4">
        <v>5041992</v>
      </c>
      <c r="T4">
        <v>34875.042107291134</v>
      </c>
      <c r="U4">
        <v>141994350229.29681</v>
      </c>
      <c r="V4">
        <v>48.95154724329894</v>
      </c>
      <c r="W4">
        <v>72.665000000000006</v>
      </c>
      <c r="X4">
        <v>28.021271859430598</v>
      </c>
      <c r="Y4">
        <v>9.987295426230455</v>
      </c>
      <c r="Z4">
        <v>4286401</v>
      </c>
      <c r="AA4">
        <v>60278.978537926167</v>
      </c>
      <c r="AB4">
        <v>226145995659.81189</v>
      </c>
      <c r="AC4">
        <v>54.692787067940088</v>
      </c>
    </row>
    <row r="5" spans="1:29" x14ac:dyDescent="0.3">
      <c r="A5">
        <v>1993</v>
      </c>
      <c r="B5">
        <v>84.924999999999997</v>
      </c>
      <c r="C5">
        <v>21.636624112945448</v>
      </c>
      <c r="D5">
        <v>14.324069572176429</v>
      </c>
      <c r="E5">
        <v>5188628</v>
      </c>
      <c r="F5">
        <v>46914.218596017286</v>
      </c>
      <c r="G5">
        <v>209002572309.56195</v>
      </c>
      <c r="H5">
        <v>48.226948328534917</v>
      </c>
      <c r="I5">
        <v>83.516000000000005</v>
      </c>
      <c r="J5">
        <v>23.810642993818565</v>
      </c>
      <c r="K5">
        <v>16.096505564259203</v>
      </c>
      <c r="L5">
        <v>8718561</v>
      </c>
      <c r="M5">
        <v>37733.784055076379</v>
      </c>
      <c r="N5">
        <v>285854408950.02057</v>
      </c>
      <c r="O5">
        <v>56.728849033882213</v>
      </c>
      <c r="P5">
        <v>80.409000000000006</v>
      </c>
      <c r="Q5">
        <v>26.989837635790209</v>
      </c>
      <c r="R5">
        <v>19.856325195654716</v>
      </c>
      <c r="S5">
        <v>5066447</v>
      </c>
      <c r="T5">
        <v>34436.057123909151</v>
      </c>
      <c r="U5">
        <v>140887056364.45306</v>
      </c>
      <c r="V5">
        <v>49.179965361265744</v>
      </c>
      <c r="W5">
        <v>73.061000000000007</v>
      </c>
      <c r="X5">
        <v>27.595946228727815</v>
      </c>
      <c r="Y5">
        <v>10.19708885072615</v>
      </c>
      <c r="Z5">
        <v>4311991</v>
      </c>
      <c r="AA5">
        <v>61626.115045079503</v>
      </c>
      <c r="AB5">
        <v>232580262478.04068</v>
      </c>
      <c r="AC5">
        <v>54.770379787635356</v>
      </c>
    </row>
    <row r="6" spans="1:29" x14ac:dyDescent="0.3">
      <c r="A6">
        <v>1994</v>
      </c>
      <c r="B6">
        <v>84.951999999999998</v>
      </c>
      <c r="C6">
        <v>21.615198740012843</v>
      </c>
      <c r="D6">
        <v>14.434348453123636</v>
      </c>
      <c r="E6">
        <v>5206180</v>
      </c>
      <c r="F6">
        <v>49231.643973979146</v>
      </c>
      <c r="G6">
        <v>220068623440.60223</v>
      </c>
      <c r="H6">
        <v>48.274608927210977</v>
      </c>
      <c r="I6">
        <v>83.671000000000006</v>
      </c>
      <c r="J6">
        <v>24.754712233844213</v>
      </c>
      <c r="K6">
        <v>17.530779265377731</v>
      </c>
      <c r="L6">
        <v>8780745</v>
      </c>
      <c r="M6">
        <v>38971.086430072428</v>
      </c>
      <c r="N6">
        <v>297333335691.27802</v>
      </c>
      <c r="O6">
        <v>56.970115282801117</v>
      </c>
      <c r="P6">
        <v>80.688000000000002</v>
      </c>
      <c r="Q6">
        <v>28.252763497561943</v>
      </c>
      <c r="R6">
        <v>21.014716589810913</v>
      </c>
      <c r="S6">
        <v>5088333</v>
      </c>
      <c r="T6">
        <v>35647.242054243638</v>
      </c>
      <c r="U6">
        <v>146472344255.85931</v>
      </c>
      <c r="V6">
        <v>49.486394484877103</v>
      </c>
      <c r="W6">
        <v>73.453000000000003</v>
      </c>
      <c r="X6">
        <v>27.900388078132764</v>
      </c>
      <c r="Y6">
        <v>10.361864469117585</v>
      </c>
      <c r="Z6">
        <v>4336613</v>
      </c>
      <c r="AA6">
        <v>64373.901096231937</v>
      </c>
      <c r="AB6">
        <v>244337831972.71875</v>
      </c>
      <c r="AC6">
        <v>54.798595729719025</v>
      </c>
    </row>
    <row r="7" spans="1:29" x14ac:dyDescent="0.3">
      <c r="A7">
        <v>1995</v>
      </c>
      <c r="B7">
        <v>84.978999999999999</v>
      </c>
      <c r="C7">
        <v>22.111493224190809</v>
      </c>
      <c r="D7">
        <v>14.72973294109639</v>
      </c>
      <c r="E7">
        <v>5233373</v>
      </c>
      <c r="F7">
        <v>50463.728984181267</v>
      </c>
      <c r="G7">
        <v>226754355589.9776</v>
      </c>
      <c r="H7">
        <v>48.424523440356062</v>
      </c>
      <c r="I7">
        <v>83.823999999999998</v>
      </c>
      <c r="J7">
        <v>26.580446495689163</v>
      </c>
      <c r="K7">
        <v>19.548359867462338</v>
      </c>
      <c r="L7">
        <v>8826939</v>
      </c>
      <c r="M7">
        <v>40354.363835877943</v>
      </c>
      <c r="N7">
        <v>309506914307.51154</v>
      </c>
      <c r="O7">
        <v>57.0179793657014</v>
      </c>
      <c r="P7">
        <v>80.962999999999994</v>
      </c>
      <c r="Q7">
        <v>29.519369451723648</v>
      </c>
      <c r="R7">
        <v>22.2540475755175</v>
      </c>
      <c r="S7">
        <v>5107790</v>
      </c>
      <c r="T7">
        <v>37015.137046821052</v>
      </c>
      <c r="U7">
        <v>152674521314.45306</v>
      </c>
      <c r="V7">
        <v>49.803133383328415</v>
      </c>
      <c r="W7">
        <v>73.787000000000006</v>
      </c>
      <c r="X7">
        <v>28.793070151940842</v>
      </c>
      <c r="Y7">
        <v>10.796895148981765</v>
      </c>
      <c r="Z7">
        <v>4359184</v>
      </c>
      <c r="AA7">
        <v>66701.851269057632</v>
      </c>
      <c r="AB7">
        <v>254491515965.69177</v>
      </c>
      <c r="AC7">
        <v>54.841238521046542</v>
      </c>
    </row>
    <row r="8" spans="1:29" x14ac:dyDescent="0.3">
      <c r="A8">
        <v>1996</v>
      </c>
      <c r="B8">
        <v>85.006</v>
      </c>
      <c r="C8">
        <v>22.305822784828756</v>
      </c>
      <c r="D8">
        <v>14.187950794032</v>
      </c>
      <c r="E8">
        <v>5263074</v>
      </c>
      <c r="F8">
        <v>51632.005253268057</v>
      </c>
      <c r="G8">
        <v>233320596340.2955</v>
      </c>
      <c r="H8">
        <v>48.65503428648578</v>
      </c>
      <c r="I8">
        <v>83.914000000000001</v>
      </c>
      <c r="J8">
        <v>25.963450406648576</v>
      </c>
      <c r="K8">
        <v>19.09044336263614</v>
      </c>
      <c r="L8">
        <v>8840998</v>
      </c>
      <c r="M8">
        <v>40977.067892662933</v>
      </c>
      <c r="N8">
        <v>314783454064.38702</v>
      </c>
      <c r="O8">
        <v>56.902087289827733</v>
      </c>
      <c r="P8">
        <v>81.222999999999999</v>
      </c>
      <c r="Q8">
        <v>28.870235445247456</v>
      </c>
      <c r="R8">
        <v>21.415613324573187</v>
      </c>
      <c r="S8">
        <v>5124573</v>
      </c>
      <c r="T8">
        <v>38245.209989276998</v>
      </c>
      <c r="U8">
        <v>158266466283.20306</v>
      </c>
      <c r="V8">
        <v>49.99174610793866</v>
      </c>
      <c r="W8">
        <v>74.061999999999998</v>
      </c>
      <c r="X8">
        <v>30.968775126295188</v>
      </c>
      <c r="Y8">
        <v>10.063887161126871</v>
      </c>
      <c r="Z8">
        <v>4381336</v>
      </c>
      <c r="AA8">
        <v>69701.395976183645</v>
      </c>
      <c r="AB8">
        <v>267287258447.86597</v>
      </c>
      <c r="AC8">
        <v>54.887800684126653</v>
      </c>
    </row>
    <row r="9" spans="1:29" x14ac:dyDescent="0.3">
      <c r="A9">
        <v>1997</v>
      </c>
      <c r="B9">
        <v>85.033000000000001</v>
      </c>
      <c r="C9">
        <v>22.482927488387677</v>
      </c>
      <c r="D9">
        <v>14.642932805767241</v>
      </c>
      <c r="E9">
        <v>5284991</v>
      </c>
      <c r="F9">
        <v>53047.052110396704</v>
      </c>
      <c r="G9">
        <v>240713316133.71405</v>
      </c>
      <c r="H9">
        <v>48.952161331953072</v>
      </c>
      <c r="I9">
        <v>83.941999999999993</v>
      </c>
      <c r="J9">
        <v>25.960693860631217</v>
      </c>
      <c r="K9">
        <v>19.293708195541477</v>
      </c>
      <c r="L9">
        <v>8846062</v>
      </c>
      <c r="M9">
        <v>42208.785619218863</v>
      </c>
      <c r="N9">
        <v>324431161307.23267</v>
      </c>
      <c r="O9">
        <v>56.688392580538718</v>
      </c>
      <c r="P9">
        <v>81.465999999999994</v>
      </c>
      <c r="Q9">
        <v>29.038315698241306</v>
      </c>
      <c r="R9">
        <v>21.666787042721459</v>
      </c>
      <c r="S9">
        <v>5139835</v>
      </c>
      <c r="T9">
        <v>40571.194906161305</v>
      </c>
      <c r="U9">
        <v>168391880923.04681</v>
      </c>
      <c r="V9">
        <v>49.978757190603439</v>
      </c>
      <c r="W9">
        <v>74.475999999999999</v>
      </c>
      <c r="X9">
        <v>31.473005414688</v>
      </c>
      <c r="Y9">
        <v>10.02856291727268</v>
      </c>
      <c r="Z9">
        <v>4405157</v>
      </c>
      <c r="AA9">
        <v>72988.010128159804</v>
      </c>
      <c r="AB9">
        <v>281412338534.66974</v>
      </c>
      <c r="AC9">
        <v>54.876720063537618</v>
      </c>
    </row>
    <row r="10" spans="1:29" x14ac:dyDescent="0.3">
      <c r="A10">
        <v>1998</v>
      </c>
      <c r="B10">
        <v>85.06</v>
      </c>
      <c r="C10">
        <v>22.34460054202977</v>
      </c>
      <c r="D10">
        <v>14.538942665886335</v>
      </c>
      <c r="E10">
        <v>5304219</v>
      </c>
      <c r="F10">
        <v>54084.31610007686</v>
      </c>
      <c r="G10">
        <v>246313036662.65323</v>
      </c>
      <c r="H10">
        <v>49.277704730534474</v>
      </c>
      <c r="I10">
        <v>83.97</v>
      </c>
      <c r="J10">
        <v>26.039762345342215</v>
      </c>
      <c r="K10">
        <v>19.605162650420585</v>
      </c>
      <c r="L10">
        <v>8850974</v>
      </c>
      <c r="M10">
        <v>43976.435709215701</v>
      </c>
      <c r="N10">
        <v>338205617434.59088</v>
      </c>
      <c r="O10">
        <v>56.384788632554041</v>
      </c>
      <c r="P10">
        <v>81.706999999999994</v>
      </c>
      <c r="Q10">
        <v>30.540309388778635</v>
      </c>
      <c r="R10">
        <v>22.918517657413791</v>
      </c>
      <c r="S10">
        <v>5153498</v>
      </c>
      <c r="T10">
        <v>42670.62791035547</v>
      </c>
      <c r="U10">
        <v>177576428631.64053</v>
      </c>
      <c r="V10">
        <v>49.740819127780817</v>
      </c>
      <c r="W10">
        <v>75.027000000000001</v>
      </c>
      <c r="X10">
        <v>27.631494144023762</v>
      </c>
      <c r="Y10">
        <v>10.538437014204041</v>
      </c>
      <c r="Z10">
        <v>4431464</v>
      </c>
      <c r="AA10">
        <v>74490.981355633383</v>
      </c>
      <c r="AB10">
        <v>288922351968.58521</v>
      </c>
      <c r="AC10">
        <v>54.72905877620795</v>
      </c>
    </row>
    <row r="11" spans="1:29" x14ac:dyDescent="0.3">
      <c r="A11">
        <v>1999</v>
      </c>
      <c r="B11">
        <v>85.085999999999999</v>
      </c>
      <c r="C11">
        <v>22.654698738992728</v>
      </c>
      <c r="D11">
        <v>14.263000123202598</v>
      </c>
      <c r="E11">
        <v>5321799</v>
      </c>
      <c r="F11">
        <v>55505.199661640654</v>
      </c>
      <c r="G11">
        <v>253621896644.37292</v>
      </c>
      <c r="H11">
        <v>49.618531360497911</v>
      </c>
      <c r="I11">
        <v>83.998000000000005</v>
      </c>
      <c r="J11">
        <v>25.667215960856719</v>
      </c>
      <c r="K11">
        <v>19.420086519349937</v>
      </c>
      <c r="L11">
        <v>8857874</v>
      </c>
      <c r="M11">
        <v>45788.222793372246</v>
      </c>
      <c r="N11">
        <v>352413884474.60321</v>
      </c>
      <c r="O11">
        <v>55.981027732018042</v>
      </c>
      <c r="P11">
        <v>81.945999999999998</v>
      </c>
      <c r="Q11">
        <v>30.442595044448652</v>
      </c>
      <c r="R11">
        <v>22.831946283336485</v>
      </c>
      <c r="S11">
        <v>5165474</v>
      </c>
      <c r="T11">
        <v>44440.288639748476</v>
      </c>
      <c r="U11">
        <v>185370756688.28116</v>
      </c>
      <c r="V11">
        <v>49.488400009955335</v>
      </c>
      <c r="W11">
        <v>75.569000000000003</v>
      </c>
      <c r="X11">
        <v>29.608287016675579</v>
      </c>
      <c r="Y11">
        <v>10.119284969241107</v>
      </c>
      <c r="Z11">
        <v>4461913</v>
      </c>
      <c r="AA11">
        <v>75515.594972918378</v>
      </c>
      <c r="AB11">
        <v>294908959388.24005</v>
      </c>
      <c r="AC11">
        <v>54.502919926659885</v>
      </c>
    </row>
    <row r="12" spans="1:29" x14ac:dyDescent="0.3">
      <c r="A12">
        <v>2000</v>
      </c>
      <c r="B12">
        <v>85.1</v>
      </c>
      <c r="C12">
        <v>23.679757786621717</v>
      </c>
      <c r="D12">
        <v>14.157419861547066</v>
      </c>
      <c r="E12">
        <v>5339616</v>
      </c>
      <c r="F12">
        <v>57380.113788119612</v>
      </c>
      <c r="G12">
        <v>263066798839.5712</v>
      </c>
      <c r="H12">
        <v>49.964444074967396</v>
      </c>
      <c r="I12">
        <v>84.025999999999996</v>
      </c>
      <c r="J12">
        <v>25.999194616384159</v>
      </c>
      <c r="K12">
        <v>19.858269089459853</v>
      </c>
      <c r="L12">
        <v>8872109</v>
      </c>
      <c r="M12">
        <v>47831.860560081455</v>
      </c>
      <c r="N12">
        <v>368734580231.65613</v>
      </c>
      <c r="O12">
        <v>55.510420928164251</v>
      </c>
      <c r="P12">
        <v>82.183000000000007</v>
      </c>
      <c r="Q12">
        <v>31.60295044945962</v>
      </c>
      <c r="R12">
        <v>24.1601044095435</v>
      </c>
      <c r="S12">
        <v>5176209</v>
      </c>
      <c r="T12">
        <v>46899.798177510012</v>
      </c>
      <c r="U12">
        <v>196036504105.85928</v>
      </c>
      <c r="V12">
        <v>49.410248794389375</v>
      </c>
      <c r="W12">
        <v>76.02</v>
      </c>
      <c r="X12">
        <v>36.79982930585264</v>
      </c>
      <c r="Y12">
        <v>8.9746953878123321</v>
      </c>
      <c r="Z12">
        <v>4490967</v>
      </c>
      <c r="AA12">
        <v>77517.159157251808</v>
      </c>
      <c r="AB12">
        <v>304696827529.19281</v>
      </c>
      <c r="AC12">
        <v>54.249022412807122</v>
      </c>
    </row>
    <row r="13" spans="1:29" x14ac:dyDescent="0.3">
      <c r="A13">
        <v>2001</v>
      </c>
      <c r="B13">
        <v>85.15</v>
      </c>
      <c r="C13">
        <v>22.897634785322357</v>
      </c>
      <c r="D13">
        <v>14.037462437581841</v>
      </c>
      <c r="E13">
        <v>5358783</v>
      </c>
      <c r="F13">
        <v>57718.059570196143</v>
      </c>
      <c r="G13">
        <v>265566018347.45493</v>
      </c>
      <c r="H13">
        <v>50.289541288520432</v>
      </c>
      <c r="I13">
        <v>84.070999999999998</v>
      </c>
      <c r="J13">
        <v>25.680184318182814</v>
      </c>
      <c r="K13">
        <v>18.969186749116396</v>
      </c>
      <c r="L13">
        <v>8895960</v>
      </c>
      <c r="M13">
        <v>48352.753395857384</v>
      </c>
      <c r="N13">
        <v>373752198445.94965</v>
      </c>
      <c r="O13">
        <v>55.011155416806936</v>
      </c>
      <c r="P13">
        <v>82.367999999999995</v>
      </c>
      <c r="Q13">
        <v>30.949499699197169</v>
      </c>
      <c r="R13">
        <v>23.604378582838333</v>
      </c>
      <c r="S13">
        <v>5188008</v>
      </c>
      <c r="T13">
        <v>48028.596178897176</v>
      </c>
      <c r="U13">
        <v>201212381740.62491</v>
      </c>
      <c r="V13">
        <v>49.430606324983415</v>
      </c>
      <c r="W13">
        <v>76.378</v>
      </c>
      <c r="X13">
        <v>35.56961475909997</v>
      </c>
      <c r="Y13">
        <v>9.0282937216124513</v>
      </c>
      <c r="Z13">
        <v>4513751</v>
      </c>
      <c r="AA13">
        <v>78720.169332340316</v>
      </c>
      <c r="AB13">
        <v>310995308463.36664</v>
      </c>
      <c r="AC13">
        <v>53.942600866273317</v>
      </c>
    </row>
    <row r="14" spans="1:29" x14ac:dyDescent="0.3">
      <c r="A14">
        <v>2002</v>
      </c>
      <c r="B14">
        <v>85.25</v>
      </c>
      <c r="C14">
        <v>22.655103407051222</v>
      </c>
      <c r="D14">
        <v>13.927172723254106</v>
      </c>
      <c r="E14">
        <v>5375931</v>
      </c>
      <c r="F14">
        <v>57796.611803407919</v>
      </c>
      <c r="G14">
        <v>266778406866.57898</v>
      </c>
      <c r="H14">
        <v>50.574886493178383</v>
      </c>
      <c r="I14">
        <v>84.132999999999996</v>
      </c>
      <c r="J14">
        <v>25.455810214251063</v>
      </c>
      <c r="K14">
        <v>18.61229042640106</v>
      </c>
      <c r="L14">
        <v>8924958</v>
      </c>
      <c r="M14">
        <v>49293.389339736794</v>
      </c>
      <c r="N14">
        <v>382265044440.17859</v>
      </c>
      <c r="O14">
        <v>54.521324391771707</v>
      </c>
      <c r="P14">
        <v>82.503</v>
      </c>
      <c r="Q14">
        <v>30.119240097008891</v>
      </c>
      <c r="R14">
        <v>22.874562112638102</v>
      </c>
      <c r="S14">
        <v>5200598</v>
      </c>
      <c r="T14">
        <v>48720.762191433241</v>
      </c>
      <c r="U14">
        <v>204607491185.93744</v>
      </c>
      <c r="V14">
        <v>49.509965562039646</v>
      </c>
      <c r="W14">
        <v>76.733000000000004</v>
      </c>
      <c r="X14">
        <v>33.616320737527531</v>
      </c>
      <c r="Y14">
        <v>9.0060704090733275</v>
      </c>
      <c r="Z14">
        <v>4538159</v>
      </c>
      <c r="AA14">
        <v>79375.364163398786</v>
      </c>
      <c r="AB14">
        <v>315279446109.3313</v>
      </c>
      <c r="AC14">
        <v>53.564461468962499</v>
      </c>
    </row>
    <row r="15" spans="1:29" x14ac:dyDescent="0.3">
      <c r="A15">
        <v>2003</v>
      </c>
      <c r="B15">
        <v>85.36</v>
      </c>
      <c r="C15">
        <v>22.169532785146842</v>
      </c>
      <c r="D15">
        <v>13.238299499311864</v>
      </c>
      <c r="E15">
        <v>5390574</v>
      </c>
      <c r="F15">
        <v>57893.855747478883</v>
      </c>
      <c r="G15">
        <v>267955142394.95648</v>
      </c>
      <c r="H15">
        <v>50.839800006044143</v>
      </c>
      <c r="I15">
        <v>84.195999999999998</v>
      </c>
      <c r="J15">
        <v>24.89480544142846</v>
      </c>
      <c r="K15">
        <v>17.865139965122083</v>
      </c>
      <c r="L15">
        <v>8958229</v>
      </c>
      <c r="M15">
        <v>50034.050478061152</v>
      </c>
      <c r="N15">
        <v>389455236312.00702</v>
      </c>
      <c r="O15">
        <v>54.050665867829338</v>
      </c>
      <c r="P15">
        <v>82.638000000000005</v>
      </c>
      <c r="Q15">
        <v>29.535837167301633</v>
      </c>
      <c r="R15">
        <v>21.952489552711022</v>
      </c>
      <c r="S15">
        <v>5213014</v>
      </c>
      <c r="T15">
        <v>49582.552057353649</v>
      </c>
      <c r="U15">
        <v>208723784010.15619</v>
      </c>
      <c r="V15">
        <v>49.641054758489517</v>
      </c>
      <c r="W15">
        <v>77.084000000000003</v>
      </c>
      <c r="X15">
        <v>33.813785523630088</v>
      </c>
      <c r="Y15">
        <v>8.9748444518331745</v>
      </c>
      <c r="Z15">
        <v>4564855</v>
      </c>
      <c r="AA15">
        <v>79656.803378564626</v>
      </c>
      <c r="AB15">
        <v>318258551203.88544</v>
      </c>
      <c r="AC15">
        <v>53.155010241415582</v>
      </c>
    </row>
    <row r="16" spans="1:29" x14ac:dyDescent="0.3">
      <c r="A16">
        <v>2004</v>
      </c>
      <c r="B16">
        <v>85.566000000000003</v>
      </c>
      <c r="C16">
        <v>22.137099473638305</v>
      </c>
      <c r="D16">
        <v>12.754089705591371</v>
      </c>
      <c r="E16">
        <v>5404523</v>
      </c>
      <c r="F16">
        <v>59347.621115011862</v>
      </c>
      <c r="G16">
        <v>275394519939.12445</v>
      </c>
      <c r="H16">
        <v>51.048390905886997</v>
      </c>
      <c r="I16">
        <v>84.257999999999996</v>
      </c>
      <c r="J16">
        <v>24.74661172916197</v>
      </c>
      <c r="K16">
        <v>17.159277126425028</v>
      </c>
      <c r="L16">
        <v>8993531</v>
      </c>
      <c r="M16">
        <v>51920.633406624445</v>
      </c>
      <c r="N16">
        <v>405732636290.60767</v>
      </c>
      <c r="O16">
        <v>53.623371104041631</v>
      </c>
      <c r="P16">
        <v>82.772000000000006</v>
      </c>
      <c r="Q16">
        <v>29.376153608708528</v>
      </c>
      <c r="R16">
        <v>21.545158465676796</v>
      </c>
      <c r="S16">
        <v>5228172</v>
      </c>
      <c r="T16">
        <v>51419.009198268082</v>
      </c>
      <c r="U16">
        <v>217083963641.01556</v>
      </c>
      <c r="V16">
        <v>49.853934510150353</v>
      </c>
      <c r="W16">
        <v>77.399000000000001</v>
      </c>
      <c r="X16">
        <v>35.426086460495164</v>
      </c>
      <c r="Y16">
        <v>8.6373252846700144</v>
      </c>
      <c r="Z16">
        <v>4591910</v>
      </c>
      <c r="AA16">
        <v>82366.525624028305</v>
      </c>
      <c r="AB16">
        <v>331035320863.90405</v>
      </c>
      <c r="AC16">
        <v>52.757083200682899</v>
      </c>
    </row>
    <row r="17" spans="1:29" x14ac:dyDescent="0.3">
      <c r="A17">
        <v>2005</v>
      </c>
      <c r="B17">
        <v>85.855999999999995</v>
      </c>
      <c r="C17">
        <v>22.11186318862644</v>
      </c>
      <c r="D17">
        <v>12.042907482481301</v>
      </c>
      <c r="E17">
        <v>5419432</v>
      </c>
      <c r="F17">
        <v>60580.873498513647</v>
      </c>
      <c r="G17">
        <v>281892753356.4823</v>
      </c>
      <c r="H17">
        <v>51.190554902280795</v>
      </c>
      <c r="I17">
        <v>84.319000000000003</v>
      </c>
      <c r="J17">
        <v>24.582109300508584</v>
      </c>
      <c r="K17">
        <v>16.932050762160074</v>
      </c>
      <c r="L17">
        <v>9029572</v>
      </c>
      <c r="M17">
        <v>53157.841872083576</v>
      </c>
      <c r="N17">
        <v>417065466380.56494</v>
      </c>
      <c r="O17">
        <v>53.110702419738551</v>
      </c>
      <c r="P17">
        <v>82.905000000000001</v>
      </c>
      <c r="Q17">
        <v>29.255584030704579</v>
      </c>
      <c r="R17">
        <v>21.21810209757934</v>
      </c>
      <c r="S17">
        <v>5246096</v>
      </c>
      <c r="T17">
        <v>52666.514896366083</v>
      </c>
      <c r="U17">
        <v>223113056688.67181</v>
      </c>
      <c r="V17">
        <v>49.915227719235574</v>
      </c>
      <c r="W17">
        <v>77.674999999999997</v>
      </c>
      <c r="X17">
        <v>38.380410578271714</v>
      </c>
      <c r="Y17">
        <v>8.231394811413109</v>
      </c>
      <c r="Z17">
        <v>4623291</v>
      </c>
      <c r="AA17">
        <v>84004.08619896711</v>
      </c>
      <c r="AB17">
        <v>339924026041.12836</v>
      </c>
      <c r="AC17">
        <v>52.322098624574863</v>
      </c>
    </row>
    <row r="18" spans="1:29" x14ac:dyDescent="0.3">
      <c r="A18">
        <v>2006</v>
      </c>
      <c r="B18">
        <v>86.097999999999999</v>
      </c>
      <c r="C18">
        <v>22.685531095204944</v>
      </c>
      <c r="D18">
        <v>12.083346671190128</v>
      </c>
      <c r="E18">
        <v>5437272</v>
      </c>
      <c r="F18">
        <v>62686.579770115764</v>
      </c>
      <c r="G18">
        <v>292651155607.72955</v>
      </c>
      <c r="H18">
        <v>51.320867403408712</v>
      </c>
      <c r="I18">
        <v>84.43</v>
      </c>
      <c r="J18">
        <v>24.842775365242947</v>
      </c>
      <c r="K18">
        <v>16.839892298799619</v>
      </c>
      <c r="L18">
        <v>9080505</v>
      </c>
      <c r="M18">
        <v>55331.39472772288</v>
      </c>
      <c r="N18">
        <v>436567442203.26624</v>
      </c>
      <c r="O18">
        <v>52.566041628723291</v>
      </c>
      <c r="P18">
        <v>83.037000000000006</v>
      </c>
      <c r="Q18">
        <v>30.247424231029559</v>
      </c>
      <c r="R18">
        <v>21.815215693534114</v>
      </c>
      <c r="S18">
        <v>5266268</v>
      </c>
      <c r="T18">
        <v>54573.64046647145</v>
      </c>
      <c r="U18">
        <v>232081249383.59366</v>
      </c>
      <c r="V18">
        <v>50.149229219959423</v>
      </c>
      <c r="W18">
        <v>77.95</v>
      </c>
      <c r="X18">
        <v>40.056299893342128</v>
      </c>
      <c r="Y18">
        <v>8.3535180241910663</v>
      </c>
      <c r="Z18">
        <v>4660677</v>
      </c>
      <c r="AA18">
        <v>85381.392066597211</v>
      </c>
      <c r="AB18">
        <v>348291164617.1333</v>
      </c>
      <c r="AC18">
        <v>51.79583234403534</v>
      </c>
    </row>
    <row r="19" spans="1:29" x14ac:dyDescent="0.3">
      <c r="A19">
        <v>2007</v>
      </c>
      <c r="B19">
        <v>86.293000000000006</v>
      </c>
      <c r="C19">
        <v>22.058308049512405</v>
      </c>
      <c r="D19">
        <v>11.959289435009424</v>
      </c>
      <c r="E19">
        <v>5461438</v>
      </c>
      <c r="F19">
        <v>63025.288841291418</v>
      </c>
      <c r="G19">
        <v>295540131107.44751</v>
      </c>
      <c r="H19">
        <v>51.481885203614638</v>
      </c>
      <c r="I19">
        <v>84.587999999999994</v>
      </c>
      <c r="J19">
        <v>25.024734681480403</v>
      </c>
      <c r="K19">
        <v>16.864056016769766</v>
      </c>
      <c r="L19">
        <v>9148092</v>
      </c>
      <c r="M19">
        <v>56693.806136348809</v>
      </c>
      <c r="N19">
        <v>450646355053.72614</v>
      </c>
      <c r="O19">
        <v>52.280235429401642</v>
      </c>
      <c r="P19">
        <v>83.168000000000006</v>
      </c>
      <c r="Q19">
        <v>30.672140875338798</v>
      </c>
      <c r="R19">
        <v>22.13152000171069</v>
      </c>
      <c r="S19">
        <v>5288720</v>
      </c>
      <c r="T19">
        <v>57229.041762554749</v>
      </c>
      <c r="U19">
        <v>244411266137.10925</v>
      </c>
      <c r="V19">
        <v>50.293697732602347</v>
      </c>
      <c r="W19">
        <v>78.233999999999995</v>
      </c>
      <c r="X19">
        <v>37.619260274878044</v>
      </c>
      <c r="Y19">
        <v>8.3516723766976497</v>
      </c>
      <c r="Z19">
        <v>4709153</v>
      </c>
      <c r="AA19">
        <v>86964.912348519079</v>
      </c>
      <c r="AB19">
        <v>358440508422.03149</v>
      </c>
      <c r="AC19">
        <v>51.26844216876372</v>
      </c>
    </row>
    <row r="20" spans="1:29" x14ac:dyDescent="0.3">
      <c r="A20">
        <v>2008</v>
      </c>
      <c r="B20">
        <v>86.486999999999995</v>
      </c>
      <c r="C20">
        <v>22.608994359785363</v>
      </c>
      <c r="D20">
        <v>11.808780424469951</v>
      </c>
      <c r="E20">
        <v>5493621</v>
      </c>
      <c r="F20">
        <v>62394.683389855913</v>
      </c>
      <c r="G20">
        <v>294307201429.91187</v>
      </c>
      <c r="H20">
        <v>51.749144176880876</v>
      </c>
      <c r="I20">
        <v>84.745999999999995</v>
      </c>
      <c r="J20">
        <v>24.145660426977418</v>
      </c>
      <c r="K20">
        <v>15.556759080264715</v>
      </c>
      <c r="L20">
        <v>9219637</v>
      </c>
      <c r="M20">
        <v>55734.566055375777</v>
      </c>
      <c r="N20">
        <v>446486334527.75098</v>
      </c>
      <c r="O20">
        <v>52.373769392887269</v>
      </c>
      <c r="P20">
        <v>83.299000000000007</v>
      </c>
      <c r="Q20">
        <v>29.56505176239234</v>
      </c>
      <c r="R20">
        <v>20.790412503281804</v>
      </c>
      <c r="S20">
        <v>5313399</v>
      </c>
      <c r="T20">
        <v>57410.068958947071</v>
      </c>
      <c r="U20">
        <v>246328504412.10922</v>
      </c>
      <c r="V20">
        <v>50.225830739048241</v>
      </c>
      <c r="W20">
        <v>78.525999999999996</v>
      </c>
      <c r="X20">
        <v>40.811590555024821</v>
      </c>
      <c r="Y20">
        <v>7.8150819847185593</v>
      </c>
      <c r="Z20">
        <v>4768212</v>
      </c>
      <c r="AA20">
        <v>86301.67622003617</v>
      </c>
      <c r="AB20">
        <v>360167903275.80853</v>
      </c>
      <c r="AC20">
        <v>50.921759046196833</v>
      </c>
    </row>
    <row r="21" spans="1:29" x14ac:dyDescent="0.3">
      <c r="A21">
        <v>2009</v>
      </c>
      <c r="B21">
        <v>86.653999999999996</v>
      </c>
      <c r="C21">
        <v>19.845960167191482</v>
      </c>
      <c r="D21">
        <v>11.160832778698232</v>
      </c>
      <c r="E21">
        <v>5523095</v>
      </c>
      <c r="F21">
        <v>58974.46713961332</v>
      </c>
      <c r="G21">
        <v>279666951279.328</v>
      </c>
      <c r="H21">
        <v>52.189026376221989</v>
      </c>
      <c r="I21">
        <v>84.902000000000001</v>
      </c>
      <c r="J21">
        <v>22.334996214070902</v>
      </c>
      <c r="K21">
        <v>13.77861595336674</v>
      </c>
      <c r="L21">
        <v>9298515</v>
      </c>
      <c r="M21">
        <v>52910.071845327664</v>
      </c>
      <c r="N21">
        <v>427485779310.79321</v>
      </c>
      <c r="O21">
        <v>52.822013302897716</v>
      </c>
      <c r="P21">
        <v>83.429000000000002</v>
      </c>
      <c r="Q21">
        <v>25.66209040636091</v>
      </c>
      <c r="R21">
        <v>16.669876468484333</v>
      </c>
      <c r="S21">
        <v>5338871</v>
      </c>
      <c r="T21">
        <v>52521.828701960992</v>
      </c>
      <c r="U21">
        <v>226434938283.20297</v>
      </c>
      <c r="V21">
        <v>50.478405583423125</v>
      </c>
      <c r="W21">
        <v>78.814999999999998</v>
      </c>
      <c r="X21">
        <v>34.869074710457625</v>
      </c>
      <c r="Y21">
        <v>7.4724393698928404</v>
      </c>
      <c r="Z21">
        <v>4828726</v>
      </c>
      <c r="AA21">
        <v>83566.554922501688</v>
      </c>
      <c r="AB21">
        <v>353179332437.73889</v>
      </c>
      <c r="AC21">
        <v>50.8957069938457</v>
      </c>
    </row>
    <row r="22" spans="1:29" x14ac:dyDescent="0.3">
      <c r="A22">
        <v>2010</v>
      </c>
      <c r="B22">
        <v>86.795000000000002</v>
      </c>
      <c r="C22">
        <v>19.367935464412135</v>
      </c>
      <c r="D22">
        <v>10.876772692964657</v>
      </c>
      <c r="E22">
        <v>5547683</v>
      </c>
      <c r="F22">
        <v>59642.452866345382</v>
      </c>
      <c r="G22">
        <v>284093791119.24023</v>
      </c>
      <c r="H22">
        <v>52.787511911384811</v>
      </c>
      <c r="I22">
        <v>85.055999999999997</v>
      </c>
      <c r="J22">
        <v>23.859118785672994</v>
      </c>
      <c r="K22">
        <v>14.920241439536921</v>
      </c>
      <c r="L22">
        <v>9378126</v>
      </c>
      <c r="M22">
        <v>55477.806547320812</v>
      </c>
      <c r="N22">
        <v>452069357246.31836</v>
      </c>
      <c r="O22">
        <v>53.566802633755096</v>
      </c>
      <c r="P22">
        <v>83.77</v>
      </c>
      <c r="Q22">
        <v>26.185376328083894</v>
      </c>
      <c r="R22">
        <v>17.039336263666176</v>
      </c>
      <c r="S22">
        <v>5363352</v>
      </c>
      <c r="T22">
        <v>53938.540147084052</v>
      </c>
      <c r="U22">
        <v>233609048633.98422</v>
      </c>
      <c r="V22">
        <v>51.095064476706739</v>
      </c>
      <c r="W22">
        <v>79.102000000000004</v>
      </c>
      <c r="X22">
        <v>35.309484211532343</v>
      </c>
      <c r="Y22">
        <v>7.2776374469313341</v>
      </c>
      <c r="Z22">
        <v>4889252</v>
      </c>
      <c r="AA22">
        <v>83181.621250855518</v>
      </c>
      <c r="AB22">
        <v>355959036891.59857</v>
      </c>
      <c r="AC22">
        <v>51.038276923685252</v>
      </c>
    </row>
    <row r="23" spans="1:29" x14ac:dyDescent="0.3">
      <c r="A23">
        <v>2011</v>
      </c>
      <c r="B23">
        <v>86.956999999999994</v>
      </c>
      <c r="C23">
        <v>19.845923793888353</v>
      </c>
      <c r="D23">
        <v>10.97084350500419</v>
      </c>
      <c r="E23">
        <v>5570572</v>
      </c>
      <c r="F23">
        <v>60175.970366353278</v>
      </c>
      <c r="G23">
        <v>287817703270.26099</v>
      </c>
      <c r="H23">
        <v>53.517631078032124</v>
      </c>
      <c r="I23">
        <v>85.296999999999997</v>
      </c>
      <c r="J23">
        <v>23.733877487121557</v>
      </c>
      <c r="K23">
        <v>14.765920749507064</v>
      </c>
      <c r="L23">
        <v>9449213</v>
      </c>
      <c r="M23">
        <v>56802.506806625373</v>
      </c>
      <c r="N23">
        <v>466372427023.66748</v>
      </c>
      <c r="O23">
        <v>54.559702880431324</v>
      </c>
      <c r="P23">
        <v>84.313000000000002</v>
      </c>
      <c r="Q23">
        <v>25.039083251119376</v>
      </c>
      <c r="R23">
        <v>16.355265487844981</v>
      </c>
      <c r="S23">
        <v>5388272</v>
      </c>
      <c r="T23">
        <v>54972.462971122819</v>
      </c>
      <c r="U23">
        <v>239193227012.49985</v>
      </c>
      <c r="V23">
        <v>52.225693993208388</v>
      </c>
      <c r="W23">
        <v>79.454999999999998</v>
      </c>
      <c r="X23">
        <v>37.624580549900017</v>
      </c>
      <c r="Y23">
        <v>6.8312402199486186</v>
      </c>
      <c r="Z23">
        <v>4953088</v>
      </c>
      <c r="AA23">
        <v>83017.415778688242</v>
      </c>
      <c r="AB23">
        <v>359894719437.84222</v>
      </c>
      <c r="AC23">
        <v>51.223074649686509</v>
      </c>
    </row>
    <row r="24" spans="1:29" x14ac:dyDescent="0.3">
      <c r="A24">
        <v>2012</v>
      </c>
      <c r="B24">
        <v>87.141999999999996</v>
      </c>
      <c r="C24">
        <v>19.850642154579358</v>
      </c>
      <c r="D24">
        <v>11.208563455151996</v>
      </c>
      <c r="E24">
        <v>5591572</v>
      </c>
      <c r="F24">
        <v>59946.713674005208</v>
      </c>
      <c r="G24">
        <v>287802068095.36371</v>
      </c>
      <c r="H24">
        <v>54.236929545964848</v>
      </c>
      <c r="I24">
        <v>85.62</v>
      </c>
      <c r="J24">
        <v>23.105201433100497</v>
      </c>
      <c r="K24">
        <v>14.075991700389206</v>
      </c>
      <c r="L24">
        <v>9519374</v>
      </c>
      <c r="M24">
        <v>56150.161412105124</v>
      </c>
      <c r="N24">
        <v>464439473181.12811</v>
      </c>
      <c r="O24">
        <v>55.678161987238127</v>
      </c>
      <c r="P24">
        <v>84.840999999999994</v>
      </c>
      <c r="Q24">
        <v>23.358851770154406</v>
      </c>
      <c r="R24">
        <v>14.595414666280728</v>
      </c>
      <c r="S24">
        <v>5413971</v>
      </c>
      <c r="T24">
        <v>53878.350997010704</v>
      </c>
      <c r="U24">
        <v>235550696192.57797</v>
      </c>
      <c r="V24">
        <v>53.592099865471432</v>
      </c>
      <c r="W24">
        <v>79.873999999999995</v>
      </c>
      <c r="X24">
        <v>37.476576238936779</v>
      </c>
      <c r="Y24">
        <v>6.7069560944016962</v>
      </c>
      <c r="Z24">
        <v>5018573</v>
      </c>
      <c r="AA24">
        <v>84161.097653304649</v>
      </c>
      <c r="AB24">
        <v>369676511315.49023</v>
      </c>
      <c r="AC24">
        <v>51.444061568953948</v>
      </c>
    </row>
    <row r="25" spans="1:29" x14ac:dyDescent="0.3">
      <c r="A25">
        <v>2013</v>
      </c>
      <c r="B25">
        <v>87.292000000000002</v>
      </c>
      <c r="C25">
        <v>19.734359858156004</v>
      </c>
      <c r="D25">
        <v>11.799853708951916</v>
      </c>
      <c r="E25">
        <v>5614932</v>
      </c>
      <c r="F25">
        <v>60528.703914718251</v>
      </c>
      <c r="G25">
        <v>291810211144.33691</v>
      </c>
      <c r="H25">
        <v>54.757677961771222</v>
      </c>
      <c r="I25">
        <v>85.936000000000007</v>
      </c>
      <c r="J25">
        <v>21.98489669103289</v>
      </c>
      <c r="K25">
        <v>13.362254973332416</v>
      </c>
      <c r="L25">
        <v>9600379</v>
      </c>
      <c r="M25">
        <v>56309.823289586049</v>
      </c>
      <c r="N25">
        <v>469723477690.59869</v>
      </c>
      <c r="O25">
        <v>56.842865026699805</v>
      </c>
      <c r="P25">
        <v>85.125</v>
      </c>
      <c r="Q25">
        <v>23.298132159196449</v>
      </c>
      <c r="R25">
        <v>14.643459117333425</v>
      </c>
      <c r="S25">
        <v>5438972</v>
      </c>
      <c r="T25">
        <v>53105.249687564115</v>
      </c>
      <c r="U25">
        <v>233242909380.07797</v>
      </c>
      <c r="V25">
        <v>55.028223884783159</v>
      </c>
      <c r="W25">
        <v>80.286000000000001</v>
      </c>
      <c r="X25">
        <v>36.273931466976883</v>
      </c>
      <c r="Y25">
        <v>6.7093696961656262</v>
      </c>
      <c r="Z25">
        <v>5079623</v>
      </c>
      <c r="AA25">
        <v>83994.556961336741</v>
      </c>
      <c r="AB25">
        <v>373433130102.30432</v>
      </c>
      <c r="AC25">
        <v>51.671601833690495</v>
      </c>
    </row>
    <row r="26" spans="1:29" x14ac:dyDescent="0.3">
      <c r="A26">
        <v>2014</v>
      </c>
      <c r="B26">
        <v>87.41</v>
      </c>
      <c r="C26">
        <v>19.40444793379779</v>
      </c>
      <c r="D26">
        <v>11.829390530436577</v>
      </c>
      <c r="E26">
        <v>5643475</v>
      </c>
      <c r="F26">
        <v>60992.212220474466</v>
      </c>
      <c r="G26">
        <v>295539545041.06769</v>
      </c>
      <c r="H26">
        <v>55.099423764578681</v>
      </c>
      <c r="I26">
        <v>86.247</v>
      </c>
      <c r="J26">
        <v>21.608514101657477</v>
      </c>
      <c r="K26">
        <v>13.044004780402469</v>
      </c>
      <c r="L26">
        <v>9696110</v>
      </c>
      <c r="M26">
        <v>57033.845962204905</v>
      </c>
      <c r="N26">
        <v>480507219292.5199</v>
      </c>
      <c r="O26">
        <v>57.934910243126794</v>
      </c>
      <c r="P26">
        <v>85.174999999999997</v>
      </c>
      <c r="Q26">
        <v>23.061863933351145</v>
      </c>
      <c r="R26">
        <v>14.602511476524738</v>
      </c>
      <c r="S26">
        <v>5461512</v>
      </c>
      <c r="T26">
        <v>52633.249418054984</v>
      </c>
      <c r="U26">
        <v>232127848924.99985</v>
      </c>
      <c r="V26">
        <v>56.416303801180646</v>
      </c>
      <c r="W26">
        <v>80.691999999999993</v>
      </c>
      <c r="X26">
        <v>34.673835211602594</v>
      </c>
      <c r="Y26">
        <v>6.8871102823223413</v>
      </c>
      <c r="Z26">
        <v>5137232</v>
      </c>
      <c r="AA26">
        <v>84753.668395331813</v>
      </c>
      <c r="AB26">
        <v>381081533533.11963</v>
      </c>
      <c r="AC26">
        <v>51.888856793045775</v>
      </c>
    </row>
    <row r="27" spans="1:29" x14ac:dyDescent="0.3">
      <c r="A27">
        <v>2015</v>
      </c>
      <c r="B27">
        <v>87.525999999999996</v>
      </c>
      <c r="C27">
        <v>19.564442851108531</v>
      </c>
      <c r="D27">
        <v>12.484534308925014</v>
      </c>
      <c r="E27">
        <v>5683483</v>
      </c>
      <c r="F27">
        <v>61837.360777919748</v>
      </c>
      <c r="G27">
        <v>301758922337.63733</v>
      </c>
      <c r="H27">
        <v>55.326865164617999</v>
      </c>
      <c r="I27">
        <v>86.552999999999997</v>
      </c>
      <c r="J27">
        <v>22.283667848606189</v>
      </c>
      <c r="K27">
        <v>13.762951217523739</v>
      </c>
      <c r="L27">
        <v>9799186</v>
      </c>
      <c r="M27">
        <v>58922.731572480516</v>
      </c>
      <c r="N27">
        <v>501698263620.66321</v>
      </c>
      <c r="O27">
        <v>58.836098148773395</v>
      </c>
      <c r="P27">
        <v>85.224999999999994</v>
      </c>
      <c r="Q27">
        <v>23.303931643449801</v>
      </c>
      <c r="R27">
        <v>14.841192814188933</v>
      </c>
      <c r="S27">
        <v>5479531</v>
      </c>
      <c r="T27">
        <v>52704.897716303749</v>
      </c>
      <c r="U27">
        <v>233210733506.24988</v>
      </c>
      <c r="V27">
        <v>57.64433315054999</v>
      </c>
      <c r="W27">
        <v>81.090999999999994</v>
      </c>
      <c r="X27">
        <v>31.598631773286101</v>
      </c>
      <c r="Y27">
        <v>6.9615738121381403</v>
      </c>
      <c r="Z27">
        <v>5188607</v>
      </c>
      <c r="AA27">
        <v>85473.056790412651</v>
      </c>
      <c r="AB27">
        <v>388159512245.53046</v>
      </c>
      <c r="AC27">
        <v>52.10445668446971</v>
      </c>
    </row>
    <row r="28" spans="1:29" x14ac:dyDescent="0.3">
      <c r="A28">
        <v>2016</v>
      </c>
      <c r="B28">
        <v>87.641999999999996</v>
      </c>
      <c r="C28">
        <v>20.231962931996581</v>
      </c>
      <c r="D28">
        <v>12.940169210979125</v>
      </c>
      <c r="E28">
        <v>5728010</v>
      </c>
      <c r="F28">
        <v>63242.182868089534</v>
      </c>
      <c r="G28">
        <v>311032111245.33496</v>
      </c>
      <c r="H28">
        <v>55.563165922166412</v>
      </c>
      <c r="I28">
        <v>86.852000000000004</v>
      </c>
      <c r="J28">
        <v>21.955867402331098</v>
      </c>
      <c r="K28">
        <v>13.478721848161552</v>
      </c>
      <c r="L28">
        <v>9923085</v>
      </c>
      <c r="M28">
        <v>59554.270438342086</v>
      </c>
      <c r="N28">
        <v>513486872435.54993</v>
      </c>
      <c r="O28">
        <v>59.487308065989865</v>
      </c>
      <c r="P28">
        <v>85.275000000000006</v>
      </c>
      <c r="Q28">
        <v>23.476592016391848</v>
      </c>
      <c r="R28">
        <v>14.747562779011389</v>
      </c>
      <c r="S28">
        <v>5495303</v>
      </c>
      <c r="T28">
        <v>53905.274853732975</v>
      </c>
      <c r="U28">
        <v>239208760192.96866</v>
      </c>
      <c r="V28">
        <v>58.659119971151327</v>
      </c>
      <c r="W28">
        <v>81.484999999999999</v>
      </c>
      <c r="X28">
        <v>28.53061663299674</v>
      </c>
      <c r="Y28">
        <v>6.6696940181994107</v>
      </c>
      <c r="Z28">
        <v>5234519</v>
      </c>
      <c r="AA28">
        <v>85710.165703589009</v>
      </c>
      <c r="AB28">
        <v>392680500155.00653</v>
      </c>
      <c r="AC28">
        <v>52.416185960757154</v>
      </c>
    </row>
    <row r="29" spans="1:29" x14ac:dyDescent="0.3">
      <c r="A29">
        <v>2017</v>
      </c>
      <c r="B29">
        <v>87.757000000000005</v>
      </c>
      <c r="C29">
        <v>20.423625228471142</v>
      </c>
      <c r="D29">
        <v>13.014548384117514</v>
      </c>
      <c r="E29">
        <v>5764980</v>
      </c>
      <c r="F29">
        <v>64757.206691309191</v>
      </c>
      <c r="G29">
        <v>320538736946.8797</v>
      </c>
      <c r="H29">
        <v>55.889816208919576</v>
      </c>
      <c r="I29">
        <v>87.146000000000001</v>
      </c>
      <c r="J29">
        <v>22.163705263929643</v>
      </c>
      <c r="K29">
        <v>13.334680367722932</v>
      </c>
      <c r="L29">
        <v>10057698</v>
      </c>
      <c r="M29">
        <v>59829.601938919892</v>
      </c>
      <c r="N29">
        <v>522858808973.77148</v>
      </c>
      <c r="O29">
        <v>59.943774687827542</v>
      </c>
      <c r="P29">
        <v>85.325000000000003</v>
      </c>
      <c r="Q29">
        <v>24.470641638407521</v>
      </c>
      <c r="R29">
        <v>15.374311322350092</v>
      </c>
      <c r="S29">
        <v>5508214</v>
      </c>
      <c r="T29">
        <v>55555.440279080307</v>
      </c>
      <c r="U29">
        <v>247110710999.99991</v>
      </c>
      <c r="V29">
        <v>59.603463967614623</v>
      </c>
      <c r="W29">
        <v>81.870999999999995</v>
      </c>
      <c r="X29">
        <v>30.493367193252812</v>
      </c>
      <c r="Y29">
        <v>6.4776806496819379</v>
      </c>
      <c r="Z29">
        <v>5276968</v>
      </c>
      <c r="AA29">
        <v>87115.389994389217</v>
      </c>
      <c r="AB29">
        <v>402355151389.89337</v>
      </c>
      <c r="AC29">
        <v>52.818721782519432</v>
      </c>
    </row>
    <row r="30" spans="1:29" x14ac:dyDescent="0.3">
      <c r="A30">
        <v>2018</v>
      </c>
      <c r="B30">
        <v>87.873999999999995</v>
      </c>
      <c r="C30">
        <v>20.575563628127309</v>
      </c>
      <c r="D30">
        <v>13.004327549494477</v>
      </c>
      <c r="E30">
        <v>5793636</v>
      </c>
      <c r="F30">
        <v>65635.441338663353</v>
      </c>
      <c r="G30">
        <v>326500781458.7641</v>
      </c>
      <c r="H30">
        <v>56.231462527845807</v>
      </c>
      <c r="I30">
        <v>87.430999999999997</v>
      </c>
      <c r="J30">
        <v>22.185116355549138</v>
      </c>
      <c r="K30">
        <v>13.372593584617304</v>
      </c>
      <c r="L30">
        <v>10175214</v>
      </c>
      <c r="M30">
        <v>60264.002349513918</v>
      </c>
      <c r="N30">
        <v>532808626955.91278</v>
      </c>
      <c r="O30">
        <v>60.315901520377103</v>
      </c>
      <c r="P30">
        <v>85.382000000000005</v>
      </c>
      <c r="Q30">
        <v>24.110734999245381</v>
      </c>
      <c r="R30">
        <v>14.79010801836959</v>
      </c>
      <c r="S30">
        <v>5515525</v>
      </c>
      <c r="T30">
        <v>56143.685330339053</v>
      </c>
      <c r="U30">
        <v>250058686750.3905</v>
      </c>
      <c r="V30">
        <v>60.474137755461278</v>
      </c>
      <c r="W30">
        <v>82.248000000000005</v>
      </c>
      <c r="X30">
        <v>32.644612270769208</v>
      </c>
      <c r="Y30">
        <v>6.1039859016194518</v>
      </c>
      <c r="Z30">
        <v>5311916</v>
      </c>
      <c r="AA30">
        <v>87259.592234640746</v>
      </c>
      <c r="AB30">
        <v>405690275911.95599</v>
      </c>
      <c r="AC30">
        <v>53.196027684159709</v>
      </c>
    </row>
    <row r="31" spans="1:29" x14ac:dyDescent="0.3">
      <c r="A31">
        <v>2019</v>
      </c>
      <c r="B31">
        <v>87.994</v>
      </c>
      <c r="C31">
        <v>20.640220052755414</v>
      </c>
      <c r="D31">
        <v>13.402427865920185</v>
      </c>
      <c r="E31">
        <v>5814422</v>
      </c>
      <c r="F31">
        <v>66520.070866780312</v>
      </c>
      <c r="G31">
        <v>332088518914.50958</v>
      </c>
      <c r="H31">
        <v>56.599964340676891</v>
      </c>
      <c r="I31">
        <v>87.707999999999998</v>
      </c>
      <c r="J31">
        <v>22.292573890277488</v>
      </c>
      <c r="K31">
        <v>13.135859490213756</v>
      </c>
      <c r="L31">
        <v>10278887</v>
      </c>
      <c r="M31">
        <v>61177.201248334859</v>
      </c>
      <c r="N31">
        <v>546393370671.19141</v>
      </c>
      <c r="O31">
        <v>60.584123946872772</v>
      </c>
      <c r="P31">
        <v>85.445999999999998</v>
      </c>
      <c r="Q31">
        <v>24.146605287651248</v>
      </c>
      <c r="R31">
        <v>14.712097200211305</v>
      </c>
      <c r="S31">
        <v>5521606</v>
      </c>
      <c r="T31">
        <v>56838.812063916739</v>
      </c>
      <c r="U31">
        <v>253433824963.67175</v>
      </c>
      <c r="V31">
        <v>61.127882277790633</v>
      </c>
      <c r="W31">
        <v>82.616</v>
      </c>
      <c r="X31">
        <v>29.824458977179752</v>
      </c>
      <c r="Y31">
        <v>6.2760621050632803</v>
      </c>
      <c r="Z31">
        <v>5347896</v>
      </c>
      <c r="AA31">
        <v>87646.526815974023</v>
      </c>
      <c r="AB31">
        <v>410249333471.11694</v>
      </c>
      <c r="AC31">
        <v>53.450684644963367</v>
      </c>
    </row>
    <row r="32" spans="1:29" x14ac:dyDescent="0.3">
      <c r="A32">
        <v>2020</v>
      </c>
      <c r="B32">
        <v>88.116</v>
      </c>
      <c r="C32">
        <v>19.555054406580567</v>
      </c>
      <c r="D32">
        <v>12.837108733560592</v>
      </c>
      <c r="E32">
        <v>5831404</v>
      </c>
      <c r="F32">
        <v>65145.674174267187</v>
      </c>
      <c r="G32">
        <v>326176991303.12958</v>
      </c>
      <c r="H32">
        <v>57.003764759983419</v>
      </c>
      <c r="I32">
        <v>87.977000000000004</v>
      </c>
      <c r="J32">
        <v>21.812364045411073</v>
      </c>
      <c r="K32">
        <v>12.640565244460342</v>
      </c>
      <c r="L32">
        <v>10353442</v>
      </c>
      <c r="M32">
        <v>59518.68990267835</v>
      </c>
      <c r="N32">
        <v>535436339492.27863</v>
      </c>
      <c r="O32">
        <v>60.76106782529358</v>
      </c>
      <c r="P32">
        <v>85.516999999999996</v>
      </c>
      <c r="Q32">
        <v>24.227220617039009</v>
      </c>
      <c r="R32">
        <v>14.523218281885214</v>
      </c>
      <c r="S32">
        <v>5529543</v>
      </c>
      <c r="T32">
        <v>55343.383653564735</v>
      </c>
      <c r="U32">
        <v>247120696616.0155</v>
      </c>
      <c r="V32">
        <v>61.684151245948058</v>
      </c>
      <c r="W32">
        <v>82.974000000000004</v>
      </c>
      <c r="X32">
        <v>26.883167344344699</v>
      </c>
      <c r="Y32">
        <v>6.5879260163364943</v>
      </c>
      <c r="Z32">
        <v>5379475</v>
      </c>
      <c r="AA32">
        <v>86018.32069799873</v>
      </c>
      <c r="AB32">
        <v>405005642244.49713</v>
      </c>
      <c r="AC32">
        <v>53.702403677331745</v>
      </c>
    </row>
    <row r="33" spans="1:29" x14ac:dyDescent="0.3">
      <c r="A33">
        <v>2021</v>
      </c>
      <c r="B33">
        <v>88.24</v>
      </c>
      <c r="C33">
        <v>19.796771565732016</v>
      </c>
      <c r="D33">
        <v>12.739780527033748</v>
      </c>
      <c r="E33">
        <v>5856733</v>
      </c>
      <c r="F33">
        <v>69652.233008466268</v>
      </c>
      <c r="G33">
        <v>350255593023.12207</v>
      </c>
      <c r="H33">
        <v>57.287268469407216</v>
      </c>
      <c r="I33">
        <v>88.238</v>
      </c>
      <c r="J33">
        <v>23.055527700903003</v>
      </c>
      <c r="K33">
        <v>13.473517056928646</v>
      </c>
      <c r="L33">
        <v>10415811</v>
      </c>
      <c r="M33">
        <v>62675.063450859539</v>
      </c>
      <c r="N33">
        <v>567227918052.9884</v>
      </c>
      <c r="O33">
        <v>60.893031225028963</v>
      </c>
      <c r="P33">
        <v>85.596000000000004</v>
      </c>
      <c r="Q33">
        <v>24.232606004084193</v>
      </c>
      <c r="R33">
        <v>14.94026466852117</v>
      </c>
      <c r="S33">
        <v>5541017</v>
      </c>
      <c r="T33">
        <v>56739.130898757336</v>
      </c>
      <c r="U33">
        <v>253878739632.81241</v>
      </c>
      <c r="V33">
        <v>62.151555198666507</v>
      </c>
      <c r="W33">
        <v>83.322999999999993</v>
      </c>
      <c r="X33">
        <v>37.901923041787668</v>
      </c>
      <c r="Y33">
        <v>5.6152838701635153</v>
      </c>
      <c r="Z33">
        <v>5408320</v>
      </c>
      <c r="AA33">
        <v>88903.801028632864</v>
      </c>
      <c r="AB33">
        <v>420836044228.58313</v>
      </c>
      <c r="AC33">
        <v>53.99426029469592</v>
      </c>
    </row>
    <row r="34" spans="1:29" x14ac:dyDescent="0.3">
      <c r="A34">
        <v>2022</v>
      </c>
      <c r="B34">
        <v>88.367000000000004</v>
      </c>
      <c r="C34">
        <v>20.835518394670771</v>
      </c>
      <c r="D34">
        <v>12.83473470080046</v>
      </c>
      <c r="E34">
        <v>5903037</v>
      </c>
      <c r="F34">
        <v>70170.224163323539</v>
      </c>
      <c r="G34">
        <v>355650135472.96265</v>
      </c>
      <c r="H34">
        <v>57.324288553803612</v>
      </c>
      <c r="I34">
        <v>88.492000000000004</v>
      </c>
      <c r="J34">
        <v>24.024881628299475</v>
      </c>
      <c r="K34">
        <v>14.034686902142141</v>
      </c>
      <c r="L34">
        <v>10486941</v>
      </c>
      <c r="M34">
        <v>63158.362404783598</v>
      </c>
      <c r="N34">
        <v>575505409872.87952</v>
      </c>
      <c r="O34">
        <v>60.851065983665706</v>
      </c>
      <c r="P34">
        <v>85.680999999999997</v>
      </c>
      <c r="Q34">
        <v>25.208549398024982</v>
      </c>
      <c r="R34">
        <v>15.729133787257069</v>
      </c>
      <c r="S34">
        <v>5556106</v>
      </c>
      <c r="T34">
        <v>57405.551856093894</v>
      </c>
      <c r="U34">
        <v>257560103403.90616</v>
      </c>
      <c r="V34">
        <v>62.468788370310655</v>
      </c>
      <c r="W34">
        <v>83.664000000000001</v>
      </c>
      <c r="X34">
        <v>49.15819200131741</v>
      </c>
      <c r="Y34">
        <v>4.9353297630247068</v>
      </c>
      <c r="Z34">
        <v>5457127</v>
      </c>
      <c r="AA34">
        <v>90756.895766965594</v>
      </c>
      <c r="AB34">
        <v>433484840343.08148</v>
      </c>
      <c r="AC34">
        <v>54.12189436981101</v>
      </c>
    </row>
    <row r="35" spans="1:29" x14ac:dyDescent="0.3">
      <c r="A35">
        <v>2023</v>
      </c>
      <c r="B35">
        <v>88.495000000000005</v>
      </c>
      <c r="C35">
        <v>23.488565289401766</v>
      </c>
      <c r="D35">
        <v>15.959012242299957</v>
      </c>
      <c r="E35">
        <v>5946952</v>
      </c>
      <c r="F35">
        <v>71390.00246419193</v>
      </c>
      <c r="G35">
        <v>364524261928.20319</v>
      </c>
      <c r="H35">
        <v>57.398851167029129</v>
      </c>
      <c r="I35">
        <v>88.738</v>
      </c>
      <c r="J35">
        <v>23.251014053757942</v>
      </c>
      <c r="K35">
        <v>14.190710582814054</v>
      </c>
      <c r="L35">
        <v>10536632</v>
      </c>
      <c r="M35">
        <v>62665.217257728305</v>
      </c>
      <c r="N35">
        <v>573717486152.91992</v>
      </c>
      <c r="O35">
        <v>60.736055655034946</v>
      </c>
      <c r="P35">
        <v>85.772999999999996</v>
      </c>
      <c r="Q35">
        <v>23.86470071710815</v>
      </c>
      <c r="R35">
        <v>14.934509000439045</v>
      </c>
      <c r="S35">
        <v>5583911</v>
      </c>
      <c r="T35">
        <v>56454.849693751166</v>
      </c>
      <c r="U35">
        <v>254562199573.43741</v>
      </c>
      <c r="V35">
        <v>62.635718791886497</v>
      </c>
      <c r="W35">
        <v>83.995000000000005</v>
      </c>
      <c r="X35">
        <v>38.977138398517511</v>
      </c>
      <c r="Y35">
        <v>6.060918755486199</v>
      </c>
      <c r="Z35">
        <v>5519594</v>
      </c>
      <c r="AA35">
        <v>90160.157501630878</v>
      </c>
      <c r="AB35">
        <v>435564038441.66577</v>
      </c>
      <c r="AC35">
        <v>53.942329843530622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71BF-5139-4EF2-9CFE-677B4A61EA56}">
  <dimension ref="D1:N41"/>
  <sheetViews>
    <sheetView tabSelected="1" topLeftCell="A17" zoomScale="111" workbookViewId="0">
      <selection activeCell="K22" sqref="K22"/>
    </sheetView>
  </sheetViews>
  <sheetFormatPr defaultRowHeight="14.4" x14ac:dyDescent="0.3"/>
  <cols>
    <col min="3" max="3" width="12" bestFit="1" customWidth="1"/>
    <col min="4" max="4" width="19.33203125" customWidth="1"/>
    <col min="5" max="5" width="14" customWidth="1"/>
    <col min="6" max="7" width="12.6640625" bestFit="1" customWidth="1"/>
    <col min="8" max="8" width="13.88671875" bestFit="1" customWidth="1"/>
    <col min="10" max="10" width="40" bestFit="1" customWidth="1"/>
    <col min="11" max="13" width="11.6640625" bestFit="1" customWidth="1"/>
    <col min="14" max="14" width="12.6640625" bestFit="1" customWidth="1"/>
  </cols>
  <sheetData>
    <row r="1" spans="4:14" ht="15.6" x14ac:dyDescent="0.3">
      <c r="D1" s="37"/>
      <c r="E1" s="47" t="s">
        <v>201</v>
      </c>
      <c r="F1" s="47" t="s">
        <v>206</v>
      </c>
      <c r="G1" s="47" t="s">
        <v>202</v>
      </c>
      <c r="H1" s="47" t="s">
        <v>203</v>
      </c>
      <c r="I1" s="37"/>
      <c r="J1" s="37"/>
      <c r="K1" s="51" t="s">
        <v>201</v>
      </c>
      <c r="L1" s="51" t="s">
        <v>206</v>
      </c>
      <c r="M1" s="51" t="s">
        <v>202</v>
      </c>
      <c r="N1" s="51" t="s">
        <v>203</v>
      </c>
    </row>
    <row r="2" spans="4:14" ht="15.6" x14ac:dyDescent="0.3">
      <c r="D2" s="44" t="s">
        <v>183</v>
      </c>
      <c r="E2" s="38"/>
      <c r="F2" s="37"/>
      <c r="G2" s="37"/>
      <c r="H2" s="37"/>
      <c r="I2" s="37"/>
      <c r="J2" s="52" t="s">
        <v>183</v>
      </c>
    </row>
    <row r="3" spans="4:14" ht="15.6" x14ac:dyDescent="0.3">
      <c r="D3" s="39" t="s">
        <v>36</v>
      </c>
      <c r="E3" s="46">
        <f>AVERAGE('Per capita for descriptive'!AI3:AI138)</f>
        <v>15956.291971436342</v>
      </c>
      <c r="F3" s="46">
        <f>_xlfn.STDEV.S('Per capita for descriptive'!AI3:AI138)</f>
        <v>7627.4322198477021</v>
      </c>
      <c r="G3" s="46">
        <f>MIN('Per capita for descriptive'!AI3:AI138)</f>
        <v>4926.5422186492306</v>
      </c>
      <c r="H3" s="46">
        <f>MAX('Per capita for descriptive'!AI3:AI138)</f>
        <v>31837.686627401181</v>
      </c>
      <c r="I3" s="37"/>
      <c r="J3" s="37" t="s">
        <v>36</v>
      </c>
      <c r="K3" s="26">
        <v>15956.291971436342</v>
      </c>
      <c r="L3" s="26">
        <v>7627.4322198477021</v>
      </c>
      <c r="M3" s="26">
        <v>4926.5422186492306</v>
      </c>
      <c r="N3" s="26">
        <v>31837.686627401181</v>
      </c>
    </row>
    <row r="4" spans="4:14" ht="15.6" x14ac:dyDescent="0.3">
      <c r="D4" s="39" t="s">
        <v>207</v>
      </c>
      <c r="E4" s="46">
        <f>AVERAGE('Per capita for descriptive'!AY3:AY138)</f>
        <v>2446.0610140212398</v>
      </c>
      <c r="F4" s="46">
        <f>_xlfn.STDEV.S('Per capita for descriptive'!AY3:AY138)</f>
        <v>2507.7605822020646</v>
      </c>
      <c r="G4" s="46">
        <f>MIN('Per capita for descriptive'!AY3:AY138)</f>
        <v>26.829034427716866</v>
      </c>
      <c r="H4" s="46">
        <f>MAX('Per capita for descriptive'!AY3:AY138)</f>
        <v>9779.2658814981514</v>
      </c>
      <c r="I4" s="37"/>
      <c r="J4" s="37" t="s">
        <v>207</v>
      </c>
      <c r="K4" s="26">
        <v>2446.0610140212398</v>
      </c>
      <c r="L4" s="26">
        <v>2507.7605822020646</v>
      </c>
      <c r="M4" s="26">
        <v>26.829034427716866</v>
      </c>
      <c r="N4" s="26">
        <v>9779.2658814981514</v>
      </c>
    </row>
    <row r="5" spans="4:14" ht="15.6" x14ac:dyDescent="0.3">
      <c r="D5" s="40" t="s">
        <v>184</v>
      </c>
      <c r="E5" s="46">
        <f>AVERAGE('Per capita for descriptive'!AM3:AM138)</f>
        <v>10632.824011574568</v>
      </c>
      <c r="F5" s="46">
        <f>_xlfn.STDEV.S('Per capita for descriptive'!AM3:AM138)</f>
        <v>9822.8926534975362</v>
      </c>
      <c r="G5" s="46">
        <f>MIN('Per capita for descriptive'!AM3:AM138)</f>
        <v>160.47651995092724</v>
      </c>
      <c r="H5" s="46">
        <f>MAX('Per capita for descriptive'!AM3:AM138)</f>
        <v>31642.405744687057</v>
      </c>
      <c r="I5" s="37"/>
      <c r="J5" s="37" t="s">
        <v>184</v>
      </c>
      <c r="K5" s="26">
        <v>10632.824011574568</v>
      </c>
      <c r="L5" s="26">
        <v>9822.8926534975362</v>
      </c>
      <c r="M5" s="26">
        <v>160.47651995092724</v>
      </c>
      <c r="N5" s="26">
        <v>31642.405744687057</v>
      </c>
    </row>
    <row r="6" spans="4:14" ht="15.6" x14ac:dyDescent="0.3">
      <c r="D6" s="40" t="s">
        <v>211</v>
      </c>
      <c r="E6" s="46">
        <f>AVERAGE('Per capita for descriptive'!AN3:AN138)</f>
        <v>9054.7275925308568</v>
      </c>
      <c r="F6" s="46">
        <f>_xlfn.STDEV.S('Per capita for descriptive'!AN3:AN138)</f>
        <v>10423.027641864117</v>
      </c>
      <c r="G6" s="46">
        <f>MIN('Per capita for descriptive'!AN3:AN138)</f>
        <v>2.3898775621859714</v>
      </c>
      <c r="H6" s="46">
        <f>MAX('Per capita for descriptive'!AN3:AN138)</f>
        <v>31578.49968614777</v>
      </c>
      <c r="I6" s="37"/>
      <c r="J6" s="37" t="s">
        <v>211</v>
      </c>
      <c r="K6" s="26">
        <v>9054.7275925308568</v>
      </c>
      <c r="L6" s="26">
        <v>10423.027641864117</v>
      </c>
      <c r="M6" s="26">
        <v>2.3898775621859714</v>
      </c>
      <c r="N6" s="26">
        <v>31578.49968614777</v>
      </c>
    </row>
    <row r="7" spans="4:14" ht="15.6" x14ac:dyDescent="0.3">
      <c r="D7" s="40" t="s">
        <v>186</v>
      </c>
      <c r="E7" s="46">
        <f>AVERAGE('Per capita for descriptive'!BC3:BC138)</f>
        <v>767.85550195561723</v>
      </c>
      <c r="F7" s="46">
        <f>_xlfn.STDEV.S('Per capita for descriptive'!BC3:BC138)</f>
        <v>1007.5434518761716</v>
      </c>
      <c r="G7" s="46">
        <f>MIN('Per capita for descriptive'!BC3:BC138)</f>
        <v>0</v>
      </c>
      <c r="H7" s="46">
        <f>MAX('Per capita for descriptive'!BC3:BC138)</f>
        <v>3826.5770431642964</v>
      </c>
      <c r="I7" s="37"/>
      <c r="J7" s="37" t="s">
        <v>186</v>
      </c>
      <c r="K7" s="26">
        <v>767.85550195561723</v>
      </c>
      <c r="L7" s="26">
        <v>1007.5434518761716</v>
      </c>
      <c r="M7" s="26">
        <v>0</v>
      </c>
      <c r="N7" s="26">
        <v>3826.5770431642964</v>
      </c>
    </row>
    <row r="8" spans="4:14" ht="15.6" x14ac:dyDescent="0.3">
      <c r="D8" s="40" t="s">
        <v>185</v>
      </c>
      <c r="E8" s="46">
        <f>AVERAGE('Per capita for descriptive'!AV3:AV138)</f>
        <v>2816.2883100120889</v>
      </c>
      <c r="F8" s="46">
        <f>_xlfn.STDEV.S('Per capita for descriptive'!AV3:AV138)</f>
        <v>3049.4219430078701</v>
      </c>
      <c r="G8" s="46">
        <f>MIN('Per capita for descriptive'!AV3:AV138)</f>
        <v>0</v>
      </c>
      <c r="H8" s="46">
        <f>MAX('Per capita for descriptive'!AV3:AV138)</f>
        <v>8907.7010110387437</v>
      </c>
      <c r="I8" s="37"/>
      <c r="J8" s="37" t="s">
        <v>185</v>
      </c>
      <c r="K8" s="26">
        <v>2816.2883100120889</v>
      </c>
      <c r="L8" s="26">
        <v>3049.4219430078701</v>
      </c>
      <c r="M8" s="26">
        <v>0</v>
      </c>
      <c r="N8" s="26">
        <v>8907.7010110387437</v>
      </c>
    </row>
    <row r="9" spans="4:14" ht="15.6" x14ac:dyDescent="0.3">
      <c r="D9" s="40" t="s">
        <v>187</v>
      </c>
      <c r="E9" s="46">
        <f>AVERAGE('Per capita for descriptive'!AX3:AX138)</f>
        <v>812.35813538107914</v>
      </c>
      <c r="F9" s="46">
        <f>_xlfn.STDEV.S('Per capita for descriptive'!AX3:AX138)</f>
        <v>730.74055737376329</v>
      </c>
      <c r="G9" s="46">
        <f>MIN('Per capita for descriptive'!AX3:AX138)</f>
        <v>36.37467785554351</v>
      </c>
      <c r="H9" s="46">
        <f>MAX('Per capita for descriptive'!AX3:AX138)</f>
        <v>2454.4239802909829</v>
      </c>
      <c r="I9" s="37"/>
      <c r="J9" s="37" t="s">
        <v>187</v>
      </c>
      <c r="K9" s="26">
        <v>812.35813538107914</v>
      </c>
      <c r="L9" s="26">
        <v>730.74055737376329</v>
      </c>
      <c r="M9" s="26">
        <v>36.37467785554351</v>
      </c>
      <c r="N9" s="26">
        <v>2454.4239802909829</v>
      </c>
    </row>
    <row r="10" spans="4:14" ht="15.6" x14ac:dyDescent="0.3">
      <c r="D10" s="40" t="s">
        <v>144</v>
      </c>
      <c r="E10" s="45">
        <f>AVERAGE('Per capita for descriptive'!BG3:BG138)</f>
        <v>6231876.0367647056</v>
      </c>
      <c r="F10" s="45">
        <f>_xlfn.STDEV.S('Per capita for descriptive'!BG3:BG138)</f>
        <v>1862916.4482910144</v>
      </c>
      <c r="G10" s="45">
        <f>MIN('Per capita for descriptive'!BG3:BG138)</f>
        <v>4241473</v>
      </c>
      <c r="H10" s="45">
        <f>MAX('Per capita for descriptive'!BG3:BG138)</f>
        <v>10536632</v>
      </c>
      <c r="I10" s="37"/>
      <c r="J10" s="37" t="s">
        <v>144</v>
      </c>
      <c r="K10" s="31">
        <v>6231876.0367647056</v>
      </c>
      <c r="L10" s="31">
        <v>1862916.4482910144</v>
      </c>
      <c r="M10" s="31">
        <v>4241473</v>
      </c>
      <c r="N10" s="31">
        <v>10536632</v>
      </c>
    </row>
    <row r="11" spans="4:14" ht="15.6" x14ac:dyDescent="0.3">
      <c r="D11" s="40" t="s">
        <v>167</v>
      </c>
      <c r="E11" s="46">
        <f>AVERAGE('Per capita for descriptive'!BH3:BH138)</f>
        <v>59717.410303931902</v>
      </c>
      <c r="F11" s="46">
        <f>_xlfn.STDEV.S('Per capita for descriptive'!BH3:BH138)</f>
        <v>14346.477520156433</v>
      </c>
      <c r="G11" s="46">
        <f>MIN('Per capita for descriptive'!BH3:BH138)</f>
        <v>34436.057123909151</v>
      </c>
      <c r="H11" s="46">
        <f>MAX('Per capita for descriptive'!BH3:BH138)</f>
        <v>90756.895766965594</v>
      </c>
      <c r="I11" s="37"/>
      <c r="J11" s="37" t="s">
        <v>167</v>
      </c>
      <c r="K11" s="26">
        <v>59717.410303931902</v>
      </c>
      <c r="L11" s="26">
        <v>14346.477520156433</v>
      </c>
      <c r="M11" s="26">
        <v>34436.057123909151</v>
      </c>
      <c r="N11" s="26">
        <v>90756.895766965594</v>
      </c>
    </row>
    <row r="12" spans="4:14" ht="15.6" x14ac:dyDescent="0.3">
      <c r="D12" s="40" t="s">
        <v>188</v>
      </c>
      <c r="E12" s="46">
        <f>AVERAGE('Per capita for descriptive'!BI3:BI138)</f>
        <v>10.969138746964241</v>
      </c>
      <c r="F12" s="46">
        <f>_xlfn.STDEV.S('Per capita for descriptive'!BI3:BI138)</f>
        <v>0.23876380892655974</v>
      </c>
      <c r="G12" s="46">
        <f>MIN('Per capita for descriptive'!BI3:BI138)</f>
        <v>10.446859466619225</v>
      </c>
      <c r="H12" s="46">
        <f>MAX('Per capita for descriptive'!BI3:BI138)</f>
        <v>11.41593973565312</v>
      </c>
      <c r="I12" s="37"/>
      <c r="J12" s="37" t="s">
        <v>188</v>
      </c>
      <c r="K12" s="26">
        <v>10.969138746964241</v>
      </c>
      <c r="L12" s="26">
        <v>0.23876380892655974</v>
      </c>
      <c r="M12" s="26">
        <v>10.446859466619225</v>
      </c>
      <c r="N12" s="26">
        <v>11.41593973565312</v>
      </c>
    </row>
    <row r="13" spans="4:14" ht="15.6" x14ac:dyDescent="0.3">
      <c r="D13" s="40" t="s">
        <v>168</v>
      </c>
      <c r="E13" s="46">
        <f>AVERAGE('Per capita for descriptive'!BK3:BK138)</f>
        <v>53.780267184981746</v>
      </c>
      <c r="F13" s="46">
        <f>_xlfn.STDEV.S('Per capita for descriptive'!BK3:BK138)</f>
        <v>3.6682551704876558</v>
      </c>
      <c r="G13" s="46">
        <f>MIN('Per capita for descriptive'!BK3:BK138)</f>
        <v>48.222404258502472</v>
      </c>
      <c r="H13" s="46">
        <f>MAX('Per capita for descriptive'!BK3:BK138)</f>
        <v>62.635718791886497</v>
      </c>
      <c r="I13" s="37"/>
      <c r="J13" s="37" t="s">
        <v>168</v>
      </c>
      <c r="K13" s="26">
        <v>53.780267184981746</v>
      </c>
      <c r="L13" s="26">
        <v>3.6682551704876558</v>
      </c>
      <c r="M13" s="26">
        <v>48.222404258502472</v>
      </c>
      <c r="N13" s="26">
        <v>62.635718791886497</v>
      </c>
    </row>
    <row r="14" spans="4:14" ht="15.6" x14ac:dyDescent="0.3">
      <c r="D14" s="40" t="s">
        <v>189</v>
      </c>
      <c r="E14" s="46">
        <f>AVERAGE('Per capita for descriptive'!BF3:BF138)</f>
        <v>14.016066007740186</v>
      </c>
      <c r="F14" s="46">
        <f>_xlfn.STDEV.S('Per capita for descriptive'!BF3:BF138)</f>
        <v>4.5514556715606806</v>
      </c>
      <c r="G14" s="46">
        <f>MIN('Per capita for descriptive'!BF3:BF138)</f>
        <v>4.9353297630247068</v>
      </c>
      <c r="H14" s="46">
        <f>MAX('Per capita for descriptive'!BF3:BF138)</f>
        <v>24.1601044095435</v>
      </c>
      <c r="I14" s="37"/>
      <c r="J14" s="37" t="s">
        <v>189</v>
      </c>
      <c r="K14" s="26">
        <v>14.016066007740186</v>
      </c>
      <c r="L14" s="26">
        <v>4.5514556715606806</v>
      </c>
      <c r="M14" s="26">
        <v>4.9353297630247068</v>
      </c>
      <c r="N14" s="26">
        <v>24.1601044095435</v>
      </c>
    </row>
    <row r="15" spans="4:14" ht="15.6" x14ac:dyDescent="0.3">
      <c r="D15" s="40" t="s">
        <v>142</v>
      </c>
      <c r="E15" s="46">
        <f>AVERAGE('Per capita for descriptive'!BE3:BE138)</f>
        <v>26.569616198784075</v>
      </c>
      <c r="F15" s="46">
        <f>_xlfn.STDEV.S('Per capita for descriptive'!BE3:BE138)</f>
        <v>5.4661162123444571</v>
      </c>
      <c r="G15" s="46">
        <f>MIN('Per capita for descriptive'!BE3:BE138)</f>
        <v>19.367935464412135</v>
      </c>
      <c r="H15" s="46">
        <f>MAX('Per capita for descriptive'!BE3:BE138)</f>
        <v>49.15819200131741</v>
      </c>
      <c r="I15" s="37"/>
      <c r="J15" s="37" t="s">
        <v>142</v>
      </c>
      <c r="K15" s="26">
        <v>26.569616198784075</v>
      </c>
      <c r="L15" s="26">
        <v>5.4661162123444571</v>
      </c>
      <c r="M15" s="26">
        <v>19.367935464412135</v>
      </c>
      <c r="N15" s="26">
        <v>49.15819200131741</v>
      </c>
    </row>
    <row r="16" spans="4:14" ht="15.6" x14ac:dyDescent="0.3">
      <c r="D16" s="40" t="s">
        <v>166</v>
      </c>
      <c r="E16" s="46">
        <f>AVERAGE('Per capita for descriptive'!BD3:BD138)</f>
        <v>83.197286764705879</v>
      </c>
      <c r="F16" s="46">
        <f>_xlfn.STDEV.S('Per capita for descriptive'!BD3:BD138)</f>
        <v>3.922202752060119</v>
      </c>
      <c r="G16" s="46">
        <f>MIN('Per capita for descriptive'!BD3:BD138)</f>
        <v>71.956000000000003</v>
      </c>
      <c r="H16" s="46">
        <f>MAX('Per capita for descriptive'!BD3:BD138)</f>
        <v>88.738</v>
      </c>
      <c r="I16" s="37"/>
      <c r="J16" s="37" t="s">
        <v>166</v>
      </c>
      <c r="K16" s="26">
        <v>83.197286764705879</v>
      </c>
      <c r="L16" s="26">
        <v>3.922202752060119</v>
      </c>
      <c r="M16" s="26">
        <v>71.956000000000003</v>
      </c>
      <c r="N16" s="26">
        <v>88.738</v>
      </c>
    </row>
    <row r="17" spans="4:14" ht="15.6" x14ac:dyDescent="0.3">
      <c r="D17" s="40" t="s">
        <v>190</v>
      </c>
      <c r="E17" s="46">
        <f>AVERAGE('Per capita for descriptive'!BB3:BB138)</f>
        <v>29.607339470043449</v>
      </c>
      <c r="F17" s="46">
        <f>_xlfn.STDEV.S('Per capita for descriptive'!BB3:BB138)</f>
        <v>1870.2300053052461</v>
      </c>
      <c r="G17" s="46">
        <f>MIN('Per capita for descriptive'!BB3:BB138)</f>
        <v>-4242.9614824602359</v>
      </c>
      <c r="H17" s="46">
        <f>MAX('Per capita for descriptive'!BB3:BB138)</f>
        <v>3708.0984870958173</v>
      </c>
      <c r="I17" s="37"/>
      <c r="J17" s="37" t="s">
        <v>190</v>
      </c>
      <c r="K17" s="26">
        <v>29.607339470043449</v>
      </c>
      <c r="L17" s="26">
        <v>1870.2300053052461</v>
      </c>
      <c r="M17" s="26">
        <v>-4242.9614824602359</v>
      </c>
      <c r="N17" s="26">
        <v>3708.0984870958173</v>
      </c>
    </row>
    <row r="18" spans="4:14" ht="15.6" x14ac:dyDescent="0.3">
      <c r="D18" s="43" t="s">
        <v>191</v>
      </c>
      <c r="E18" s="46"/>
      <c r="F18" s="46"/>
      <c r="G18" s="46"/>
      <c r="H18" s="46"/>
      <c r="I18" s="37"/>
      <c r="J18" s="52" t="s">
        <v>191</v>
      </c>
      <c r="K18" s="26"/>
      <c r="L18" s="26"/>
      <c r="M18" s="26"/>
      <c r="N18" s="26"/>
    </row>
    <row r="19" spans="4:14" ht="15.6" x14ac:dyDescent="0.3">
      <c r="D19" s="40" t="s">
        <v>36</v>
      </c>
      <c r="E19" s="46">
        <f>AVERAGE('Per capita for descriptive'!DC3:DC138)</f>
        <v>5729.6830840163402</v>
      </c>
      <c r="F19" s="46">
        <f>_xlfn.STDEV.S('Per capita for descriptive'!DC3:DC138)</f>
        <v>3011.0402193021164</v>
      </c>
      <c r="G19" s="46">
        <f>MIN('Per capita for descriptive'!DC3:DC138)</f>
        <v>420.12385791445564</v>
      </c>
      <c r="H19" s="46">
        <f>MAX('Per capita for descriptive'!DC3:DC138)</f>
        <v>11360.705208235448</v>
      </c>
      <c r="I19" s="37"/>
      <c r="J19" s="37" t="s">
        <v>36</v>
      </c>
      <c r="K19" s="26">
        <v>5729.6830840163402</v>
      </c>
      <c r="L19" s="26">
        <v>3011.0402193021164</v>
      </c>
      <c r="M19" s="26">
        <v>420.12385791445564</v>
      </c>
      <c r="N19" s="26">
        <v>11360.705208235448</v>
      </c>
    </row>
    <row r="20" spans="4:14" ht="15.6" x14ac:dyDescent="0.3">
      <c r="D20" s="39" t="s">
        <v>208</v>
      </c>
      <c r="E20" s="46">
        <f>AVERAGE('Per capita for descriptive'!DV3:DV138)</f>
        <v>2839.3874264457017</v>
      </c>
      <c r="F20" s="46">
        <f>_xlfn.STDEV.S('Per capita for descriptive'!DV3:DV138)</f>
        <v>2231.9977494143814</v>
      </c>
      <c r="G20" s="46">
        <f>MIN('Per capita for descriptive'!DV3:DV138)</f>
        <v>132.29154116977759</v>
      </c>
      <c r="H20" s="46">
        <f>MAX('Per capita for descriptive'!DV3:DV138)</f>
        <v>7318.9692181912424</v>
      </c>
      <c r="I20" s="37"/>
      <c r="J20" s="37" t="s">
        <v>208</v>
      </c>
      <c r="K20" s="26">
        <v>2839.3874264457017</v>
      </c>
      <c r="L20" s="26">
        <v>2231.9977494143814</v>
      </c>
      <c r="M20" s="26">
        <v>132.29154116977759</v>
      </c>
      <c r="N20" s="26">
        <v>7318.9692181912424</v>
      </c>
    </row>
    <row r="21" spans="4:14" ht="15.6" x14ac:dyDescent="0.3">
      <c r="D21" s="40" t="s">
        <v>184</v>
      </c>
      <c r="E21" s="46">
        <f>AVERAGE('Per capita for descriptive'!DH3:DH138)</f>
        <v>2055.2068986810082</v>
      </c>
      <c r="F21" s="46">
        <f>_xlfn.STDEV.S('Per capita for descriptive'!DH3:DH138)</f>
        <v>1507.5568352691419</v>
      </c>
      <c r="G21" s="46">
        <f>MIN('Per capita for descriptive'!DH3:DH138)</f>
        <v>126.20096838999093</v>
      </c>
      <c r="H21" s="46">
        <f>MAX('Per capita for descriptive'!BB7:BB142)</f>
        <v>3708.0984870958173</v>
      </c>
      <c r="I21" s="37"/>
      <c r="J21" s="37" t="s">
        <v>184</v>
      </c>
      <c r="K21" s="26">
        <v>2555.20689868101</v>
      </c>
      <c r="L21" s="26">
        <v>1507.5568352691419</v>
      </c>
      <c r="M21" s="26">
        <v>126.20096838999093</v>
      </c>
      <c r="N21" s="26">
        <v>3708.0984870958173</v>
      </c>
    </row>
    <row r="22" spans="4:14" ht="15.6" x14ac:dyDescent="0.3">
      <c r="D22" s="40" t="s">
        <v>187</v>
      </c>
      <c r="E22" s="46">
        <f>AVERAGE('Per capita for descriptive'!DU3:DU138)</f>
        <v>1969.2276262018345</v>
      </c>
      <c r="F22" s="46">
        <f>_xlfn.STDEV.S('Per capita for descriptive'!DU3:DU138)</f>
        <v>1433.0705264578028</v>
      </c>
      <c r="G22" s="46">
        <f>MIN('Per capita for descriptive'!DU3:DU138)</f>
        <v>117.94416807946807</v>
      </c>
      <c r="H22" s="46">
        <f>MAX('Per capita for descriptive'!DU3:DU138)</f>
        <v>4865.623395501827</v>
      </c>
      <c r="I22" s="37"/>
      <c r="J22" s="37" t="s">
        <v>187</v>
      </c>
      <c r="K22" s="26">
        <v>1969.2276262018345</v>
      </c>
      <c r="L22" s="26">
        <v>1433.0705264578028</v>
      </c>
      <c r="M22" s="26">
        <v>117.94416807946807</v>
      </c>
      <c r="N22" s="26">
        <v>4865.623395501827</v>
      </c>
    </row>
    <row r="23" spans="4:14" ht="15.6" x14ac:dyDescent="0.3">
      <c r="D23" s="40" t="s">
        <v>192</v>
      </c>
      <c r="E23" s="46">
        <f>AVERAGE('Per capita for descriptive'!DM3:DM138)</f>
        <v>511.27546687594588</v>
      </c>
      <c r="F23" s="46">
        <f>_xlfn.STDEV.S('Per capita for descriptive'!DM3:DM138)</f>
        <v>551.79486658383257</v>
      </c>
      <c r="G23" s="46">
        <f>MIN('Per capita for descriptive'!DM3:DM138)</f>
        <v>0</v>
      </c>
      <c r="H23" s="46">
        <f>MAX('Per capita for descriptive'!DM3:DM138)</f>
        <v>1797.1471375685246</v>
      </c>
      <c r="I23" s="37"/>
      <c r="J23" s="37" t="s">
        <v>192</v>
      </c>
      <c r="K23" s="26">
        <v>511.27546687594588</v>
      </c>
      <c r="L23" s="26">
        <v>551.79486658383257</v>
      </c>
      <c r="M23" s="26">
        <v>0</v>
      </c>
      <c r="N23" s="26">
        <v>1797.1471375685246</v>
      </c>
    </row>
    <row r="24" spans="4:14" ht="15.6" x14ac:dyDescent="0.3">
      <c r="D24" s="40" t="s">
        <v>169</v>
      </c>
      <c r="E24" s="46">
        <f>AVERAGE('Per capita for descriptive'!ED3:ED138)</f>
        <v>4871.7515441176438</v>
      </c>
      <c r="F24" s="46">
        <f>_xlfn.STDEV.S('Per capita for descriptive'!ED3:ED138)</f>
        <v>978.1149998356932</v>
      </c>
      <c r="G24" s="46">
        <f>MIN('Per capita for descriptive'!ED3:ED138)</f>
        <v>2834.98</v>
      </c>
      <c r="H24" s="46">
        <f>MAX('Per capita for descriptive'!ED3:ED138)</f>
        <v>6205.66</v>
      </c>
      <c r="I24" s="37"/>
      <c r="J24" s="37" t="s">
        <v>169</v>
      </c>
      <c r="K24" s="26">
        <v>4871.7515441176438</v>
      </c>
      <c r="L24" s="26">
        <v>978.1149998356932</v>
      </c>
      <c r="M24" s="26">
        <v>2834.98</v>
      </c>
      <c r="N24" s="26">
        <v>6205.66</v>
      </c>
    </row>
    <row r="25" spans="4:14" ht="15.6" x14ac:dyDescent="0.3">
      <c r="D25" s="40" t="s">
        <v>171</v>
      </c>
      <c r="E25" s="46">
        <f>AVERAGE('Per capita for descriptive'!EE3:EE138)</f>
        <v>7.5676470588235318</v>
      </c>
      <c r="F25" s="46">
        <f>_xlfn.STDEV.S('Per capita for descriptive'!EE3:EE138)</f>
        <v>8.7815985413349722</v>
      </c>
      <c r="G25" s="46">
        <f>MIN('Per capita for descriptive'!EE3:EE138)</f>
        <v>1.69</v>
      </c>
      <c r="H25" s="46">
        <f>MAX('Per capita for descriptive'!EE3:EE138)</f>
        <v>53.78</v>
      </c>
      <c r="I25" s="37"/>
      <c r="J25" s="37" t="s">
        <v>171</v>
      </c>
      <c r="K25" s="26">
        <v>7.5676470588235318</v>
      </c>
      <c r="L25" s="26">
        <v>8.7815985413349722</v>
      </c>
      <c r="M25" s="26">
        <v>1.69</v>
      </c>
      <c r="N25" s="26">
        <v>53.78</v>
      </c>
    </row>
    <row r="26" spans="4:14" ht="15.6" x14ac:dyDescent="0.3">
      <c r="D26" s="40" t="s">
        <v>172</v>
      </c>
      <c r="E26" s="46">
        <f>AVERAGE('Per capita for descriptive'!EF3:EF138)</f>
        <v>73.595220588235279</v>
      </c>
      <c r="F26" s="46">
        <f>_xlfn.STDEV.S('Per capita for descriptive'!EF3:EF138)</f>
        <v>63.895320653647737</v>
      </c>
      <c r="G26" s="46">
        <f>MIN('Per capita for descriptive'!EF3:EF138)</f>
        <v>22.85</v>
      </c>
      <c r="H26" s="46">
        <f>MAX('Per capita for descriptive'!EF3:EF138)</f>
        <v>388.36</v>
      </c>
      <c r="I26" s="37"/>
      <c r="J26" s="37" t="s">
        <v>172</v>
      </c>
      <c r="K26" s="26">
        <v>73.595220588235279</v>
      </c>
      <c r="L26" s="26">
        <v>63.895320653647737</v>
      </c>
      <c r="M26" s="26">
        <v>22.85</v>
      </c>
      <c r="N26" s="26">
        <v>388.36</v>
      </c>
    </row>
    <row r="27" spans="4:14" ht="15.6" x14ac:dyDescent="0.3">
      <c r="D27" s="43" t="s">
        <v>193</v>
      </c>
      <c r="E27" s="46"/>
      <c r="F27" s="46"/>
      <c r="G27" s="46"/>
      <c r="H27" s="46"/>
      <c r="I27" s="37"/>
      <c r="J27" s="52" t="s">
        <v>193</v>
      </c>
      <c r="K27" s="26"/>
      <c r="L27" s="26"/>
      <c r="M27" s="26"/>
      <c r="N27" s="26"/>
    </row>
    <row r="28" spans="4:14" ht="15.6" x14ac:dyDescent="0.3">
      <c r="D28" s="40" t="s">
        <v>212</v>
      </c>
      <c r="E28" s="46">
        <f>AVERAGE('Per capita for descriptive'!ES3:ES138)</f>
        <v>0.25523016205479077</v>
      </c>
      <c r="F28" s="46">
        <f>_xlfn.STDEV.S('Per capita for descriptive'!ES3:ES138)</f>
        <v>0.30204771039399353</v>
      </c>
      <c r="G28" s="46">
        <f>MIN('Per capita for descriptive'!ES3:ES138)</f>
        <v>9.6021272404963557E-4</v>
      </c>
      <c r="H28" s="46">
        <f>MAX('Per capita for descriptive'!ES3:ES138)</f>
        <v>0.97107675468600352</v>
      </c>
      <c r="I28" s="37"/>
      <c r="J28" s="37" t="s">
        <v>212</v>
      </c>
      <c r="K28" s="26">
        <v>0.25523016205479077</v>
      </c>
      <c r="L28" s="26">
        <v>0.30204771039399353</v>
      </c>
      <c r="M28" s="26">
        <v>9.6021272404963557E-4</v>
      </c>
      <c r="N28" s="26">
        <v>0.97107675468600352</v>
      </c>
    </row>
    <row r="29" spans="4:14" ht="15.6" x14ac:dyDescent="0.3">
      <c r="D29" s="40" t="s">
        <v>213</v>
      </c>
      <c r="E29" s="46">
        <f>AVERAGE('Per capita for descriptive'!EU3:EU138)</f>
        <v>0.45703243443998987</v>
      </c>
      <c r="F29" s="46">
        <f>_xlfn.STDEV.S('Per capita for descriptive'!EU3:EU138)</f>
        <v>0.25391186917124126</v>
      </c>
      <c r="G29" s="46">
        <f>MIN('Per capita for descriptive'!EU3:EU138)</f>
        <v>0.11448609079187633</v>
      </c>
      <c r="H29" s="46">
        <f>MAX('Per capita for descriptive'!EU3:EU138)</f>
        <v>0.95860137023164782</v>
      </c>
      <c r="I29" s="37"/>
      <c r="J29" s="37" t="s">
        <v>213</v>
      </c>
      <c r="K29" s="26">
        <v>0.45703243443998987</v>
      </c>
      <c r="L29" s="26">
        <v>0.25391186917124126</v>
      </c>
      <c r="M29" s="26">
        <v>0.11448609079187633</v>
      </c>
      <c r="N29" s="26">
        <v>0.95860137023164782</v>
      </c>
    </row>
    <row r="30" spans="4:14" ht="15.6" x14ac:dyDescent="0.3">
      <c r="D30" s="40" t="s">
        <v>195</v>
      </c>
      <c r="E30" s="46">
        <f>AVERAGE('Per capita for descriptive'!ET3:ET138)</f>
        <v>21.117647058823529</v>
      </c>
      <c r="F30" s="46">
        <f>_xlfn.STDEV.S('Per capita for descriptive'!ET3:ET138)</f>
        <v>20.596317119016749</v>
      </c>
      <c r="G30" s="46">
        <f>MIN('Per capita for descriptive'!ET3:ET138)</f>
        <v>1</v>
      </c>
      <c r="H30" s="46">
        <f>MAX('Per capita for descriptive'!ET3:ET138)</f>
        <v>100</v>
      </c>
      <c r="I30" s="37"/>
      <c r="J30" s="37" t="s">
        <v>195</v>
      </c>
      <c r="K30" s="26">
        <v>21.117647058823529</v>
      </c>
      <c r="L30" s="26">
        <v>20.596317119016749</v>
      </c>
      <c r="M30" s="26">
        <v>1</v>
      </c>
      <c r="N30" s="26">
        <v>100</v>
      </c>
    </row>
    <row r="31" spans="4:14" ht="15.6" x14ac:dyDescent="0.3">
      <c r="D31" s="40" t="s">
        <v>196</v>
      </c>
      <c r="E31" s="46">
        <f>AVERAGE('Per capita for descriptive'!EN3:EN138)</f>
        <v>7.257352941176471</v>
      </c>
      <c r="F31" s="46">
        <f>_xlfn.STDEV.S('Per capita for descriptive'!EN3:EN138)</f>
        <v>8.3957628850901891</v>
      </c>
      <c r="G31" s="46">
        <f>MIN('Per capita for descriptive'!EN3:EN138)</f>
        <v>0</v>
      </c>
      <c r="H31" s="46">
        <f>MAX('Per capita for descriptive'!EN3:EN138)</f>
        <v>40</v>
      </c>
      <c r="I31" s="37"/>
      <c r="J31" s="37" t="s">
        <v>196</v>
      </c>
      <c r="K31" s="26">
        <v>7.257352941176471</v>
      </c>
      <c r="L31" s="26">
        <v>8.3957628850901891</v>
      </c>
      <c r="M31" s="26">
        <v>0</v>
      </c>
      <c r="N31" s="26">
        <v>40</v>
      </c>
    </row>
    <row r="32" spans="4:14" ht="15.6" x14ac:dyDescent="0.3">
      <c r="D32" s="40" t="s">
        <v>197</v>
      </c>
      <c r="E32" s="26">
        <f>AVERAGE('Per capita for descriptive'!EP3:EP138)</f>
        <v>3.625</v>
      </c>
      <c r="F32" s="46">
        <f>_xlfn.STDEV.S('Per capita for descriptive'!EP3:EP138)</f>
        <v>3.6614862394226586</v>
      </c>
      <c r="G32" s="46">
        <f>MIN('Per capita for descriptive'!EP3:EP138)</f>
        <v>0</v>
      </c>
      <c r="H32" s="46">
        <f>MAX('Per capita for descriptive'!EP3:EP138)</f>
        <v>17</v>
      </c>
      <c r="I32" s="37"/>
      <c r="J32" s="37" t="s">
        <v>197</v>
      </c>
      <c r="K32" s="26">
        <v>3.625</v>
      </c>
      <c r="L32" s="26">
        <v>3.6614862394226586</v>
      </c>
      <c r="M32" s="26">
        <v>0</v>
      </c>
      <c r="N32" s="26">
        <v>17</v>
      </c>
    </row>
    <row r="33" spans="4:14" ht="15.6" x14ac:dyDescent="0.3">
      <c r="D33" s="40" t="s">
        <v>198</v>
      </c>
      <c r="E33" s="46">
        <f>AVERAGE('Per capita for descriptive'!EO3:EO138)</f>
        <v>7.0147058823529411</v>
      </c>
      <c r="F33" s="46">
        <f>_xlfn.STDEV.S('Per capita for descriptive'!EF10:EF145)</f>
        <v>64.705539252871134</v>
      </c>
      <c r="G33" s="46">
        <f>MIN('Per capita for descriptive'!EF10:EF145)</f>
        <v>22.85</v>
      </c>
      <c r="H33" s="46">
        <f>MAX('Per capita for descriptive'!EF10:EF145)</f>
        <v>388.36</v>
      </c>
      <c r="I33" s="37"/>
      <c r="J33" s="37" t="s">
        <v>198</v>
      </c>
      <c r="K33" s="26">
        <v>7.0147058823529411</v>
      </c>
      <c r="L33" s="26">
        <v>64.705539252871134</v>
      </c>
      <c r="M33" s="26">
        <v>22.85</v>
      </c>
      <c r="N33" s="26">
        <v>388.36</v>
      </c>
    </row>
    <row r="34" spans="4:14" ht="15.6" x14ac:dyDescent="0.3">
      <c r="D34" s="40" t="s">
        <v>199</v>
      </c>
      <c r="E34" s="46">
        <f>AVERAGE('Per capita for descriptive'!EQ3:EQ138)</f>
        <v>0.43382352941176472</v>
      </c>
      <c r="F34" s="46">
        <f>_xlfn.STDEV.S('Per capita for descriptive'!EQ3:EQ138)</f>
        <v>0.74736282905766771</v>
      </c>
      <c r="G34" s="46">
        <f>MIN('Per capita for descriptive'!EQ3:EQ138)</f>
        <v>0</v>
      </c>
      <c r="H34" s="46">
        <f>MAX('Per capita for descriptive'!EQ3:EQ138)</f>
        <v>3</v>
      </c>
      <c r="I34" s="37"/>
      <c r="J34" s="37" t="s">
        <v>199</v>
      </c>
      <c r="K34" s="26">
        <v>0.43382352941176472</v>
      </c>
      <c r="L34" s="26">
        <v>0.74736282905766771</v>
      </c>
      <c r="M34" s="26">
        <v>0</v>
      </c>
      <c r="N34" s="26">
        <v>3</v>
      </c>
    </row>
    <row r="35" spans="4:14" ht="15.6" x14ac:dyDescent="0.3">
      <c r="D35" s="40" t="s">
        <v>200</v>
      </c>
      <c r="E35" s="46">
        <f>AVERAGE('Per capita for descriptive'!ER3:ER138)</f>
        <v>2.7867647058823528</v>
      </c>
      <c r="F35" s="46">
        <f>_xlfn.STDEV.S('Per capita for descriptive'!ER3:ER138)</f>
        <v>4.0284324462321832</v>
      </c>
      <c r="G35" s="46">
        <f>MIN('Per capita for descriptive'!ER3:ER138)</f>
        <v>0</v>
      </c>
      <c r="H35" s="46">
        <f>MAX('Per capita for descriptive'!ER3:ER138)</f>
        <v>20</v>
      </c>
      <c r="I35" s="37"/>
      <c r="J35" s="37" t="s">
        <v>200</v>
      </c>
      <c r="K35" s="26">
        <v>2.7867647058823528</v>
      </c>
      <c r="L35" s="26">
        <v>4.0284324462321832</v>
      </c>
      <c r="M35" s="26">
        <v>0</v>
      </c>
      <c r="N35" s="26">
        <v>20</v>
      </c>
    </row>
    <row r="36" spans="4:14" ht="15.6" x14ac:dyDescent="0.3">
      <c r="D36" s="40" t="s">
        <v>174</v>
      </c>
      <c r="E36" s="46">
        <f>AVERAGE('Per capita for descriptive'!BO3:BO138)</f>
        <v>14120.521485115227</v>
      </c>
      <c r="F36" s="46">
        <f>_xlfn.STDEV.S('Per capita for descriptive'!BO3:BO138)</f>
        <v>6156.709592197848</v>
      </c>
      <c r="G36" s="46">
        <f>MIN('Per capita for descriptive'!BO3:BO138)</f>
        <v>5146.2081938968104</v>
      </c>
      <c r="H36" s="46">
        <f>MAX('Per capita for descriptive'!BO3:BO138)</f>
        <v>24854.273154534942</v>
      </c>
      <c r="I36" s="37"/>
      <c r="J36" s="37" t="s">
        <v>174</v>
      </c>
      <c r="K36" s="26">
        <v>14120.521485115227</v>
      </c>
      <c r="L36" s="26">
        <v>6156.709592197848</v>
      </c>
      <c r="M36" s="26">
        <v>5146.2081938968104</v>
      </c>
      <c r="N36" s="26">
        <v>24854.273154534942</v>
      </c>
    </row>
    <row r="37" spans="4:14" ht="15.6" x14ac:dyDescent="0.3">
      <c r="D37" s="40" t="s">
        <v>175</v>
      </c>
      <c r="E37" s="46">
        <f>AVERAGE('Per capita for descriptive'!EG3:EG138)</f>
        <v>4553.1028439330694</v>
      </c>
      <c r="F37" s="46">
        <f>_xlfn.STDEV.S('Per capita for descriptive'!EG3:EG138)</f>
        <v>2665.3524118324494</v>
      </c>
      <c r="G37" s="46">
        <f>MIN('Per capita for descriptive'!EG3:EG138)</f>
        <v>204.13515042743089</v>
      </c>
      <c r="H37" s="46">
        <f>MAX('Per capita for descriptive'!EG3:EG138)</f>
        <v>9875.4057889336273</v>
      </c>
      <c r="I37" s="37"/>
      <c r="J37" s="37" t="s">
        <v>175</v>
      </c>
      <c r="K37" s="26">
        <v>4553.1028439330694</v>
      </c>
      <c r="L37" s="26">
        <v>2665.3524118324494</v>
      </c>
      <c r="M37" s="26">
        <v>204.13515042743089</v>
      </c>
      <c r="N37" s="26">
        <v>9875.4057889336273</v>
      </c>
    </row>
    <row r="38" spans="4:14" x14ac:dyDescent="0.3">
      <c r="D38" s="7"/>
      <c r="E38" s="36"/>
    </row>
    <row r="39" spans="4:14" x14ac:dyDescent="0.3">
      <c r="D39" s="7"/>
      <c r="E39" s="36"/>
    </row>
    <row r="40" spans="4:14" x14ac:dyDescent="0.3">
      <c r="D40" s="7"/>
      <c r="E40" s="36"/>
    </row>
    <row r="41" spans="4:14" x14ac:dyDescent="0.3">
      <c r="E41" s="3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F4E5-8C24-44E6-AF17-B177636E2D10}">
  <dimension ref="B2:EU138"/>
  <sheetViews>
    <sheetView topLeftCell="AH114" workbookViewId="0">
      <selection activeCell="EP2" sqref="EP2"/>
    </sheetView>
  </sheetViews>
  <sheetFormatPr defaultRowHeight="14.4" x14ac:dyDescent="0.3"/>
  <cols>
    <col min="34" max="34" width="18.6640625" bestFit="1" customWidth="1"/>
    <col min="95" max="95" width="12.33203125" bestFit="1" customWidth="1"/>
    <col min="144" max="144" width="24.21875" bestFit="1" customWidth="1"/>
    <col min="145" max="145" width="28.33203125" bestFit="1" customWidth="1"/>
    <col min="146" max="146" width="17.21875" bestFit="1" customWidth="1"/>
    <col min="147" max="147" width="15.77734375" bestFit="1" customWidth="1"/>
    <col min="148" max="148" width="34.5546875" bestFit="1" customWidth="1"/>
    <col min="149" max="149" width="11.21875" bestFit="1" customWidth="1"/>
    <col min="150" max="150" width="12.5546875" bestFit="1" customWidth="1"/>
  </cols>
  <sheetData>
    <row r="2" spans="2:151" x14ac:dyDescent="0.3">
      <c r="B2" s="4" t="s">
        <v>141</v>
      </c>
      <c r="C2" s="4" t="s">
        <v>109</v>
      </c>
      <c r="D2" s="3" t="s">
        <v>36</v>
      </c>
      <c r="E2" s="3" t="s">
        <v>146</v>
      </c>
      <c r="F2" s="3" t="s">
        <v>150</v>
      </c>
      <c r="G2" s="3" t="s">
        <v>151</v>
      </c>
      <c r="H2" s="3" t="s">
        <v>155</v>
      </c>
      <c r="I2" s="3" t="s">
        <v>47</v>
      </c>
      <c r="J2" s="3" t="s">
        <v>49</v>
      </c>
      <c r="K2" s="3" t="s">
        <v>157</v>
      </c>
      <c r="L2" s="3" t="s">
        <v>159</v>
      </c>
      <c r="M2" s="3" t="s">
        <v>160</v>
      </c>
      <c r="N2" s="3" t="s">
        <v>161</v>
      </c>
      <c r="O2" s="3" t="s">
        <v>162</v>
      </c>
      <c r="P2" s="3" t="s">
        <v>163</v>
      </c>
      <c r="Q2" s="3" t="s">
        <v>164</v>
      </c>
      <c r="R2" s="3" t="s">
        <v>60</v>
      </c>
      <c r="S2" s="3" t="s">
        <v>62</v>
      </c>
      <c r="T2" s="3" t="s">
        <v>165</v>
      </c>
      <c r="U2" s="22" t="s">
        <v>17</v>
      </c>
      <c r="V2" s="22" t="s">
        <v>20</v>
      </c>
      <c r="W2" s="22" t="s">
        <v>170</v>
      </c>
      <c r="X2" t="s">
        <v>166</v>
      </c>
      <c r="Y2" t="s">
        <v>142</v>
      </c>
      <c r="Z2" t="s">
        <v>143</v>
      </c>
      <c r="AA2" t="s">
        <v>144</v>
      </c>
      <c r="AB2" t="s">
        <v>167</v>
      </c>
      <c r="AC2" t="s">
        <v>145</v>
      </c>
      <c r="AD2" t="s">
        <v>168</v>
      </c>
      <c r="AE2" t="s">
        <v>169</v>
      </c>
      <c r="AF2" s="23" t="s">
        <v>171</v>
      </c>
      <c r="AG2" s="23" t="s">
        <v>172</v>
      </c>
      <c r="AH2" s="27" t="s">
        <v>174</v>
      </c>
      <c r="AI2" s="3" t="s">
        <v>36</v>
      </c>
      <c r="AJ2" s="3" t="s">
        <v>146</v>
      </c>
      <c r="AK2" s="3" t="s">
        <v>150</v>
      </c>
      <c r="AL2" s="3" t="s">
        <v>151</v>
      </c>
      <c r="AM2" s="3" t="s">
        <v>155</v>
      </c>
      <c r="AN2" s="3" t="s">
        <v>47</v>
      </c>
      <c r="AO2" s="3" t="s">
        <v>49</v>
      </c>
      <c r="AP2" s="3" t="s">
        <v>157</v>
      </c>
      <c r="AQ2" s="3" t="s">
        <v>159</v>
      </c>
      <c r="AR2" s="3" t="s">
        <v>160</v>
      </c>
      <c r="AS2" s="3" t="s">
        <v>161</v>
      </c>
      <c r="AT2" s="3" t="s">
        <v>162</v>
      </c>
      <c r="AU2" s="3" t="s">
        <v>163</v>
      </c>
      <c r="AV2" s="3" t="s">
        <v>164</v>
      </c>
      <c r="AW2" s="3" t="s">
        <v>60</v>
      </c>
      <c r="AX2" s="3" t="s">
        <v>62</v>
      </c>
      <c r="AY2" s="3" t="s">
        <v>165</v>
      </c>
      <c r="AZ2" s="22" t="s">
        <v>17</v>
      </c>
      <c r="BA2" s="22" t="s">
        <v>20</v>
      </c>
      <c r="BB2" s="22" t="s">
        <v>170</v>
      </c>
      <c r="BC2" s="41" t="s">
        <v>204</v>
      </c>
      <c r="BD2" t="s">
        <v>166</v>
      </c>
      <c r="BE2" t="s">
        <v>142</v>
      </c>
      <c r="BF2" t="s">
        <v>143</v>
      </c>
      <c r="BG2" t="s">
        <v>144</v>
      </c>
      <c r="BH2" t="s">
        <v>167</v>
      </c>
      <c r="BI2" t="s">
        <v>205</v>
      </c>
      <c r="BJ2" t="s">
        <v>145</v>
      </c>
      <c r="BK2" t="s">
        <v>168</v>
      </c>
      <c r="BL2" t="s">
        <v>169</v>
      </c>
      <c r="BM2" s="23" t="s">
        <v>171</v>
      </c>
      <c r="BN2" s="23" t="s">
        <v>172</v>
      </c>
      <c r="BO2" s="27" t="s">
        <v>174</v>
      </c>
      <c r="BV2" s="4" t="s">
        <v>141</v>
      </c>
      <c r="BW2" s="4" t="s">
        <v>109</v>
      </c>
      <c r="BX2" s="3" t="s">
        <v>36</v>
      </c>
      <c r="BY2" s="3" t="s">
        <v>150</v>
      </c>
      <c r="BZ2" s="3" t="s">
        <v>151</v>
      </c>
      <c r="CA2" s="3" t="s">
        <v>153</v>
      </c>
      <c r="CB2" s="3" t="s">
        <v>154</v>
      </c>
      <c r="CC2" s="3" t="s">
        <v>155</v>
      </c>
      <c r="CD2" s="3" t="s">
        <v>47</v>
      </c>
      <c r="CE2" s="3" t="s">
        <v>48</v>
      </c>
      <c r="CF2" s="3" t="s">
        <v>156</v>
      </c>
      <c r="CG2" s="3" t="s">
        <v>157</v>
      </c>
      <c r="CH2" s="3" t="s">
        <v>173</v>
      </c>
      <c r="CI2" s="3" t="s">
        <v>160</v>
      </c>
      <c r="CJ2" s="3" t="s">
        <v>161</v>
      </c>
      <c r="CK2" s="3" t="s">
        <v>162</v>
      </c>
      <c r="CL2" s="3" t="s">
        <v>163</v>
      </c>
      <c r="CM2" s="3" t="s">
        <v>164</v>
      </c>
      <c r="CN2" s="3" t="s">
        <v>60</v>
      </c>
      <c r="CO2" s="3" t="s">
        <v>61</v>
      </c>
      <c r="CP2" s="3" t="s">
        <v>62</v>
      </c>
      <c r="CQ2" s="3" t="s">
        <v>165</v>
      </c>
      <c r="CR2" t="s">
        <v>166</v>
      </c>
      <c r="CS2" t="s">
        <v>142</v>
      </c>
      <c r="CT2" t="s">
        <v>143</v>
      </c>
      <c r="CU2" t="s">
        <v>144</v>
      </c>
      <c r="CV2" t="s">
        <v>167</v>
      </c>
      <c r="CW2" t="s">
        <v>145</v>
      </c>
      <c r="CX2" t="s">
        <v>168</v>
      </c>
      <c r="CY2" t="s">
        <v>169</v>
      </c>
      <c r="CZ2" s="23" t="s">
        <v>171</v>
      </c>
      <c r="DA2" s="23" t="s">
        <v>172</v>
      </c>
      <c r="DB2" s="27" t="s">
        <v>175</v>
      </c>
      <c r="DC2" s="3" t="s">
        <v>36</v>
      </c>
      <c r="DD2" s="3" t="s">
        <v>150</v>
      </c>
      <c r="DE2" s="3" t="s">
        <v>151</v>
      </c>
      <c r="DF2" s="3" t="s">
        <v>153</v>
      </c>
      <c r="DG2" s="3" t="s">
        <v>154</v>
      </c>
      <c r="DH2" s="3" t="s">
        <v>155</v>
      </c>
      <c r="DI2" s="3" t="s">
        <v>47</v>
      </c>
      <c r="DJ2" s="3" t="s">
        <v>48</v>
      </c>
      <c r="DK2" s="3" t="s">
        <v>156</v>
      </c>
      <c r="DL2" s="3" t="s">
        <v>157</v>
      </c>
      <c r="DM2" s="3" t="s">
        <v>173</v>
      </c>
      <c r="DN2" s="3" t="s">
        <v>160</v>
      </c>
      <c r="DO2" s="3" t="s">
        <v>161</v>
      </c>
      <c r="DP2" s="3" t="s">
        <v>162</v>
      </c>
      <c r="DQ2" s="3" t="s">
        <v>163</v>
      </c>
      <c r="DR2" s="3" t="s">
        <v>164</v>
      </c>
      <c r="DS2" s="3" t="s">
        <v>60</v>
      </c>
      <c r="DT2" s="3" t="s">
        <v>61</v>
      </c>
      <c r="DU2" s="3" t="s">
        <v>62</v>
      </c>
      <c r="DV2" s="3" t="s">
        <v>165</v>
      </c>
      <c r="DW2" t="s">
        <v>166</v>
      </c>
      <c r="DX2" t="s">
        <v>142</v>
      </c>
      <c r="DY2" t="s">
        <v>143</v>
      </c>
      <c r="DZ2" t="s">
        <v>144</v>
      </c>
      <c r="EA2" t="s">
        <v>167</v>
      </c>
      <c r="EB2" t="s">
        <v>145</v>
      </c>
      <c r="EC2" t="s">
        <v>168</v>
      </c>
      <c r="ED2" t="s">
        <v>169</v>
      </c>
      <c r="EE2" s="23" t="s">
        <v>171</v>
      </c>
      <c r="EF2" s="23" t="s">
        <v>172</v>
      </c>
      <c r="EG2" s="27" t="s">
        <v>175</v>
      </c>
      <c r="EN2" s="42" t="s">
        <v>196</v>
      </c>
      <c r="EO2" s="42" t="s">
        <v>209</v>
      </c>
      <c r="EP2" s="42" t="s">
        <v>197</v>
      </c>
      <c r="EQ2" s="42" t="s">
        <v>210</v>
      </c>
      <c r="ER2" s="42" t="s">
        <v>200</v>
      </c>
      <c r="ES2" s="42" t="s">
        <v>194</v>
      </c>
      <c r="ET2" s="42" t="s">
        <v>195</v>
      </c>
      <c r="EU2" s="42" t="s">
        <v>213</v>
      </c>
    </row>
    <row r="3" spans="2:151" x14ac:dyDescent="0.3">
      <c r="B3" s="5" t="s">
        <v>65</v>
      </c>
      <c r="C3" s="5" t="s">
        <v>70</v>
      </c>
      <c r="D3" s="7">
        <v>25982000000</v>
      </c>
      <c r="E3" s="7">
        <v>23558000000</v>
      </c>
      <c r="F3" s="7">
        <v>694000000</v>
      </c>
      <c r="G3" s="7">
        <v>882000000</v>
      </c>
      <c r="H3" s="7">
        <v>825000000</v>
      </c>
      <c r="I3" s="7">
        <v>28000000</v>
      </c>
      <c r="J3" s="7">
        <v>610000000</v>
      </c>
      <c r="K3" s="7">
        <v>0</v>
      </c>
      <c r="L3" s="7" t="e">
        <v>#VALUE!</v>
      </c>
      <c r="M3" s="7">
        <v>108000000</v>
      </c>
      <c r="N3" s="7">
        <v>0</v>
      </c>
      <c r="O3" s="7">
        <v>39000000</v>
      </c>
      <c r="P3" s="7">
        <v>23000000</v>
      </c>
      <c r="Q3" s="7">
        <v>0</v>
      </c>
      <c r="R3" s="7" t="e">
        <v>#VALUE!</v>
      </c>
      <c r="S3" s="7">
        <v>187000000</v>
      </c>
      <c r="T3" s="7">
        <v>25157000000</v>
      </c>
      <c r="U3" s="7">
        <v>11973000000</v>
      </c>
      <c r="V3" s="7">
        <v>4925000000</v>
      </c>
      <c r="W3" s="7">
        <v>7048000000</v>
      </c>
      <c r="X3">
        <v>84.843000000000004</v>
      </c>
      <c r="Y3">
        <v>22.636691181431438</v>
      </c>
      <c r="Z3">
        <v>14.867424999004236</v>
      </c>
      <c r="AA3">
        <v>5140939</v>
      </c>
      <c r="AB3">
        <v>45779.707401477383</v>
      </c>
      <c r="AC3">
        <v>202073829809.27109</v>
      </c>
      <c r="AD3">
        <v>48.472499915524757</v>
      </c>
      <c r="AE3" s="15">
        <v>3084.85</v>
      </c>
      <c r="AF3" s="23">
        <v>1.86</v>
      </c>
      <c r="AG3" s="23">
        <v>28.75</v>
      </c>
      <c r="AH3" s="26">
        <v>5518.4470893568341</v>
      </c>
      <c r="AI3">
        <f>D3/$AA3</f>
        <v>5053.9405349878689</v>
      </c>
      <c r="AJ3">
        <f t="shared" ref="AJ3:BB11" si="0">E3/$AA3</f>
        <v>4582.4313418229631</v>
      </c>
      <c r="AK3">
        <f t="shared" si="0"/>
        <v>134.99479375265881</v>
      </c>
      <c r="AL3">
        <f t="shared" si="0"/>
        <v>171.56398860208222</v>
      </c>
      <c r="AM3">
        <f t="shared" si="0"/>
        <v>160.47651995092724</v>
      </c>
      <c r="AN3">
        <f t="shared" si="0"/>
        <v>5.4464758286375314</v>
      </c>
      <c r="AO3">
        <f t="shared" si="0"/>
        <v>118.65536626674621</v>
      </c>
      <c r="AP3">
        <f t="shared" si="0"/>
        <v>0</v>
      </c>
      <c r="AQ3" t="e">
        <f t="shared" si="0"/>
        <v>#VALUE!</v>
      </c>
      <c r="AR3">
        <f t="shared" si="0"/>
        <v>21.007835339030478</v>
      </c>
      <c r="AS3">
        <f t="shared" si="0"/>
        <v>0</v>
      </c>
      <c r="AT3">
        <f t="shared" si="0"/>
        <v>7.5861627613165608</v>
      </c>
      <c r="AU3">
        <f t="shared" si="0"/>
        <v>4.4738908592379723</v>
      </c>
      <c r="AV3">
        <f t="shared" si="0"/>
        <v>0</v>
      </c>
      <c r="AW3" t="e">
        <f t="shared" si="0"/>
        <v>#VALUE!</v>
      </c>
      <c r="AX3">
        <f t="shared" si="0"/>
        <v>36.37467785554351</v>
      </c>
      <c r="AY3">
        <f>T3/$AA3</f>
        <v>4893.4640150369414</v>
      </c>
      <c r="AZ3">
        <f t="shared" si="0"/>
        <v>2328.9519677241842</v>
      </c>
      <c r="BA3">
        <f t="shared" si="0"/>
        <v>957.99619485856567</v>
      </c>
      <c r="BB3">
        <f t="shared" si="0"/>
        <v>1370.9557728656184</v>
      </c>
      <c r="BC3">
        <f>AO3+AP3</f>
        <v>118.65536626674621</v>
      </c>
      <c r="BD3">
        <v>84.843000000000004</v>
      </c>
      <c r="BE3">
        <v>22.636691181431438</v>
      </c>
      <c r="BF3">
        <v>14.867424999004236</v>
      </c>
      <c r="BG3">
        <v>5140939</v>
      </c>
      <c r="BH3">
        <v>45779.707401477383</v>
      </c>
      <c r="BI3">
        <v>10.731596202081095</v>
      </c>
      <c r="BJ3">
        <v>202073829809.27109</v>
      </c>
      <c r="BK3">
        <v>48.472499915524757</v>
      </c>
      <c r="BL3" s="15">
        <v>3084.85</v>
      </c>
      <c r="BM3" s="23">
        <v>1.86</v>
      </c>
      <c r="BN3" s="23">
        <v>28.75</v>
      </c>
      <c r="BO3" s="26">
        <v>5518.4470893568341</v>
      </c>
      <c r="BV3" s="5" t="s">
        <v>65</v>
      </c>
      <c r="BW3" s="5" t="s">
        <v>70</v>
      </c>
      <c r="BX3" s="14">
        <v>25663611000</v>
      </c>
      <c r="BY3" s="14">
        <v>3909722000</v>
      </c>
      <c r="BZ3" s="14">
        <v>1642222000</v>
      </c>
      <c r="CA3" s="14">
        <v>975278000</v>
      </c>
      <c r="CB3" s="14">
        <v>155556000</v>
      </c>
      <c r="CC3" s="14">
        <v>3985000000</v>
      </c>
      <c r="CD3" s="14" t="e">
        <v>#VALUE!</v>
      </c>
      <c r="CE3" s="14">
        <v>6667000</v>
      </c>
      <c r="CF3" s="14">
        <v>1667000</v>
      </c>
      <c r="CG3" s="14" t="e">
        <v>#VALUE!</v>
      </c>
      <c r="CH3" s="25">
        <v>0</v>
      </c>
      <c r="CI3" s="14">
        <v>2048056000</v>
      </c>
      <c r="CJ3" s="14">
        <v>0</v>
      </c>
      <c r="CK3" s="14">
        <v>1892778000</v>
      </c>
      <c r="CL3" s="14">
        <v>1430556000</v>
      </c>
      <c r="CM3" s="14">
        <v>0</v>
      </c>
      <c r="CN3" s="14">
        <v>0</v>
      </c>
      <c r="CO3" s="14" t="e">
        <v>#VALUE!</v>
      </c>
      <c r="CP3" s="14">
        <v>3976667000</v>
      </c>
      <c r="CQ3" s="14">
        <v>21678611000</v>
      </c>
      <c r="CR3">
        <v>84.843000000000004</v>
      </c>
      <c r="CS3">
        <v>22.636691181431438</v>
      </c>
      <c r="CT3">
        <v>14.867424999004236</v>
      </c>
      <c r="CU3">
        <v>5140939</v>
      </c>
      <c r="CV3">
        <v>45779.707401477383</v>
      </c>
      <c r="CW3">
        <v>202073829809.27109</v>
      </c>
      <c r="CX3">
        <v>48.472499915524757</v>
      </c>
      <c r="CY3" s="15">
        <v>3084.85</v>
      </c>
      <c r="CZ3" s="23">
        <v>1.86</v>
      </c>
      <c r="DA3" s="23">
        <v>28.75</v>
      </c>
      <c r="DB3" s="26">
        <v>3976.8459441185851</v>
      </c>
      <c r="DC3">
        <f t="shared" ref="DC3:DV3" si="1">BX3/$CU3</f>
        <v>4992.0084638234375</v>
      </c>
      <c r="DD3">
        <f t="shared" si="1"/>
        <v>760.50737034615656</v>
      </c>
      <c r="DE3">
        <f t="shared" si="1"/>
        <v>319.44008672345655</v>
      </c>
      <c r="DF3">
        <f t="shared" si="1"/>
        <v>189.70814475721264</v>
      </c>
      <c r="DG3">
        <f t="shared" si="1"/>
        <v>30.258285499983565</v>
      </c>
      <c r="DH3">
        <f t="shared" si="1"/>
        <v>775.15022061144862</v>
      </c>
      <c r="DI3" t="e">
        <f t="shared" si="1"/>
        <v>#VALUE!</v>
      </c>
      <c r="DJ3">
        <f t="shared" si="1"/>
        <v>1.2968447981973721</v>
      </c>
      <c r="DK3">
        <f t="shared" si="1"/>
        <v>0.32425982879781301</v>
      </c>
      <c r="DL3" t="e">
        <f t="shared" si="1"/>
        <v>#VALUE!</v>
      </c>
      <c r="DM3">
        <f t="shared" si="1"/>
        <v>0</v>
      </c>
      <c r="DN3">
        <f t="shared" si="1"/>
        <v>398.38169641771668</v>
      </c>
      <c r="DO3">
        <f t="shared" si="1"/>
        <v>0</v>
      </c>
      <c r="DP3">
        <f t="shared" si="1"/>
        <v>368.17748664203174</v>
      </c>
      <c r="DQ3">
        <f t="shared" si="1"/>
        <v>278.26745269687115</v>
      </c>
      <c r="DR3">
        <f t="shared" si="1"/>
        <v>0</v>
      </c>
      <c r="DS3">
        <f t="shared" si="1"/>
        <v>0</v>
      </c>
      <c r="DT3" t="e">
        <f t="shared" si="1"/>
        <v>#VALUE!</v>
      </c>
      <c r="DU3">
        <f t="shared" si="1"/>
        <v>773.5293105014473</v>
      </c>
      <c r="DV3">
        <f t="shared" si="1"/>
        <v>4216.8582432119892</v>
      </c>
      <c r="DW3">
        <v>84.843000000000004</v>
      </c>
      <c r="DX3">
        <v>22.636691181431438</v>
      </c>
      <c r="DY3">
        <v>14.867424999004236</v>
      </c>
      <c r="DZ3">
        <v>5140939</v>
      </c>
      <c r="EA3">
        <v>45779.707401477383</v>
      </c>
      <c r="EB3">
        <v>202073829809.27109</v>
      </c>
      <c r="EC3">
        <v>48.472499915524757</v>
      </c>
      <c r="ED3" s="15">
        <v>3084.85</v>
      </c>
      <c r="EE3" s="23">
        <v>1.86</v>
      </c>
      <c r="EF3" s="23">
        <v>28.75</v>
      </c>
      <c r="EG3" s="26">
        <v>3976.8459441185851</v>
      </c>
      <c r="EN3">
        <v>2</v>
      </c>
      <c r="EO3">
        <v>0</v>
      </c>
      <c r="EP3">
        <v>0</v>
      </c>
      <c r="EQ3">
        <v>0</v>
      </c>
      <c r="ER3">
        <v>0</v>
      </c>
      <c r="ES3" s="30">
        <v>0.96824724809483487</v>
      </c>
      <c r="ET3">
        <v>2</v>
      </c>
      <c r="EU3" s="35">
        <f>DV3/DC3</f>
        <v>0.84472177356491263</v>
      </c>
    </row>
    <row r="4" spans="2:151" x14ac:dyDescent="0.3">
      <c r="B4" s="5" t="s">
        <v>65</v>
      </c>
      <c r="C4" s="5" t="s">
        <v>71</v>
      </c>
      <c r="D4" s="7">
        <v>36545000000</v>
      </c>
      <c r="E4" s="7">
        <v>33445000000</v>
      </c>
      <c r="F4" s="7">
        <v>829000000</v>
      </c>
      <c r="G4" s="7">
        <v>1150000000</v>
      </c>
      <c r="H4" s="7">
        <v>1057000000</v>
      </c>
      <c r="I4" s="7">
        <v>25000000</v>
      </c>
      <c r="J4" s="7">
        <v>740000000</v>
      </c>
      <c r="K4" s="7">
        <v>0</v>
      </c>
      <c r="L4" s="7" t="e">
        <v>#VALUE!</v>
      </c>
      <c r="M4" s="7">
        <v>128000000</v>
      </c>
      <c r="N4" s="7">
        <v>0</v>
      </c>
      <c r="O4" s="7">
        <v>109000000</v>
      </c>
      <c r="P4" s="7">
        <v>64000000</v>
      </c>
      <c r="Q4" s="7">
        <v>0</v>
      </c>
      <c r="R4" s="7" t="e">
        <v>#VALUE!</v>
      </c>
      <c r="S4" s="7">
        <v>292000000</v>
      </c>
      <c r="T4" s="7">
        <v>35488000000</v>
      </c>
      <c r="U4" s="7">
        <v>3075000000</v>
      </c>
      <c r="V4" s="7">
        <v>5047000000</v>
      </c>
      <c r="W4" s="7">
        <v>-1972000000</v>
      </c>
      <c r="X4">
        <v>84.870999999999995</v>
      </c>
      <c r="Y4">
        <v>22.368680510246016</v>
      </c>
      <c r="Z4">
        <v>14.613382010384427</v>
      </c>
      <c r="AA4">
        <v>5154298</v>
      </c>
      <c r="AB4">
        <v>46326.875140096388</v>
      </c>
      <c r="AC4">
        <v>205020430066.54312</v>
      </c>
      <c r="AD4">
        <v>48.242092847546999</v>
      </c>
      <c r="AE4" s="14">
        <v>3502.41</v>
      </c>
      <c r="AF4" s="23">
        <v>2.11</v>
      </c>
      <c r="AG4" s="23">
        <v>28.97</v>
      </c>
      <c r="AH4" s="26">
        <v>5676.233736280743</v>
      </c>
      <c r="AI4">
        <f t="shared" ref="AI4:AI67" si="2">D4/$AA4</f>
        <v>7090.199286110349</v>
      </c>
      <c r="AJ4">
        <f t="shared" si="0"/>
        <v>6488.7594780123309</v>
      </c>
      <c r="AK4">
        <f t="shared" si="0"/>
        <v>160.83664545588942</v>
      </c>
      <c r="AL4">
        <f t="shared" si="0"/>
        <v>223.11476752023262</v>
      </c>
      <c r="AM4">
        <f t="shared" si="0"/>
        <v>205.07157327729209</v>
      </c>
      <c r="AN4">
        <f t="shared" si="0"/>
        <v>4.8503210330485356</v>
      </c>
      <c r="AO4">
        <f t="shared" si="0"/>
        <v>143.56950257823664</v>
      </c>
      <c r="AP4">
        <f t="shared" si="0"/>
        <v>0</v>
      </c>
      <c r="AQ4" t="e">
        <f t="shared" si="0"/>
        <v>#VALUE!</v>
      </c>
      <c r="AR4">
        <f t="shared" si="0"/>
        <v>24.8336436892085</v>
      </c>
      <c r="AS4">
        <f t="shared" si="0"/>
        <v>0</v>
      </c>
      <c r="AT4">
        <f t="shared" si="0"/>
        <v>21.147399704091615</v>
      </c>
      <c r="AU4">
        <f t="shared" si="0"/>
        <v>12.41682184460425</v>
      </c>
      <c r="AV4">
        <f t="shared" si="0"/>
        <v>0</v>
      </c>
      <c r="AW4" t="e">
        <f t="shared" si="0"/>
        <v>#VALUE!</v>
      </c>
      <c r="AX4">
        <f t="shared" si="0"/>
        <v>56.651749666006893</v>
      </c>
      <c r="AY4">
        <f t="shared" si="0"/>
        <v>6885.1277128330566</v>
      </c>
      <c r="AZ4">
        <f t="shared" si="0"/>
        <v>596.58948706496983</v>
      </c>
      <c r="BA4">
        <f t="shared" si="0"/>
        <v>979.18281015183834</v>
      </c>
      <c r="BB4">
        <f t="shared" si="0"/>
        <v>-382.59332308686845</v>
      </c>
      <c r="BC4">
        <f t="shared" ref="BC4:BC67" si="3">AO4+AP4</f>
        <v>143.56950257823664</v>
      </c>
      <c r="BD4">
        <v>84.870999999999995</v>
      </c>
      <c r="BE4">
        <v>22.368680510246016</v>
      </c>
      <c r="BF4">
        <v>14.613382010384427</v>
      </c>
      <c r="BG4">
        <v>5154298</v>
      </c>
      <c r="BH4">
        <v>46326.875140096388</v>
      </c>
      <c r="BI4">
        <v>10.743477528264117</v>
      </c>
      <c r="BJ4">
        <v>205020430066.54312</v>
      </c>
      <c r="BK4">
        <v>48.242092847546999</v>
      </c>
      <c r="BL4" s="14">
        <v>3502.41</v>
      </c>
      <c r="BM4" s="23">
        <v>2.11</v>
      </c>
      <c r="BN4" s="23">
        <v>28.97</v>
      </c>
      <c r="BO4" s="26">
        <v>5676.233736280743</v>
      </c>
      <c r="BV4" s="5" t="s">
        <v>65</v>
      </c>
      <c r="BW4" s="5" t="s">
        <v>71</v>
      </c>
      <c r="BX4" s="14">
        <v>29156429503.5714</v>
      </c>
      <c r="BY4" s="14">
        <v>4835833000</v>
      </c>
      <c r="BZ4" s="14">
        <v>1801389000</v>
      </c>
      <c r="CA4" s="14">
        <v>1355556000</v>
      </c>
      <c r="CB4" s="14">
        <v>160833000</v>
      </c>
      <c r="CC4" s="14">
        <v>4427778000</v>
      </c>
      <c r="CD4" s="14" t="e">
        <v>#VALUE!</v>
      </c>
      <c r="CE4" s="14">
        <v>6389000</v>
      </c>
      <c r="CF4" s="14">
        <v>1667000</v>
      </c>
      <c r="CG4" s="14" t="e">
        <v>#VALUE!</v>
      </c>
      <c r="CH4" s="24">
        <v>2818503.57142857</v>
      </c>
      <c r="CI4" s="14">
        <v>2336111000</v>
      </c>
      <c r="CJ4" s="14">
        <v>0</v>
      </c>
      <c r="CK4" s="14">
        <v>2028889000</v>
      </c>
      <c r="CL4" s="14">
        <v>1533611000</v>
      </c>
      <c r="CM4" s="14">
        <v>0</v>
      </c>
      <c r="CN4" s="14">
        <v>0</v>
      </c>
      <c r="CO4" s="14" t="e">
        <v>#VALUE!</v>
      </c>
      <c r="CP4" s="14">
        <v>4419722000</v>
      </c>
      <c r="CQ4" s="14">
        <v>24725833000</v>
      </c>
      <c r="CR4">
        <v>84.870999999999995</v>
      </c>
      <c r="CS4">
        <v>22.368680510246016</v>
      </c>
      <c r="CT4">
        <v>14.613382010384427</v>
      </c>
      <c r="CU4">
        <v>5154298</v>
      </c>
      <c r="CV4">
        <v>46326.875140096388</v>
      </c>
      <c r="CW4">
        <v>205020430066.54312</v>
      </c>
      <c r="CX4">
        <v>48.242092847546999</v>
      </c>
      <c r="CY4" s="14">
        <v>3502.41</v>
      </c>
      <c r="CZ4" s="23">
        <v>2.11</v>
      </c>
      <c r="DA4" s="23">
        <v>28.97</v>
      </c>
      <c r="DB4" s="26">
        <v>4510.3135431827841</v>
      </c>
      <c r="DC4">
        <f t="shared" ref="DC4:DC67" si="4">BX4/$CU4</f>
        <v>5656.7217307907695</v>
      </c>
      <c r="DD4">
        <f t="shared" ref="DD4:DM10" si="5">BY4/$CU4</f>
        <v>938.21370048840788</v>
      </c>
      <c r="DE4">
        <f t="shared" si="5"/>
        <v>349.4925982160907</v>
      </c>
      <c r="DF4">
        <f t="shared" si="5"/>
        <v>262.99527113100561</v>
      </c>
      <c r="DG4">
        <f t="shared" si="5"/>
        <v>31.203667308331802</v>
      </c>
      <c r="DH4">
        <f t="shared" si="5"/>
        <v>859.04579052278314</v>
      </c>
      <c r="DI4" t="e">
        <f t="shared" si="5"/>
        <v>#VALUE!</v>
      </c>
      <c r="DJ4">
        <f t="shared" si="5"/>
        <v>1.2395480432058836</v>
      </c>
      <c r="DK4">
        <f t="shared" si="5"/>
        <v>0.32341940648367634</v>
      </c>
      <c r="DL4" t="e">
        <f t="shared" si="5"/>
        <v>#VALUE!</v>
      </c>
      <c r="DM4">
        <f t="shared" si="5"/>
        <v>0.54682588616889627</v>
      </c>
      <c r="DN4">
        <f t="shared" ref="DN4:DV10" si="6">CI4/$CU4</f>
        <v>453.23553275344187</v>
      </c>
      <c r="DO4">
        <f t="shared" si="6"/>
        <v>0</v>
      </c>
      <c r="DP4">
        <f t="shared" si="6"/>
        <v>393.63051961683237</v>
      </c>
      <c r="DQ4">
        <f t="shared" si="6"/>
        <v>297.5402275925839</v>
      </c>
      <c r="DR4">
        <f t="shared" si="6"/>
        <v>0</v>
      </c>
      <c r="DS4">
        <f t="shared" si="6"/>
        <v>0</v>
      </c>
      <c r="DT4" t="e">
        <f t="shared" si="6"/>
        <v>#VALUE!</v>
      </c>
      <c r="DU4">
        <f t="shared" si="6"/>
        <v>857.48282307309353</v>
      </c>
      <c r="DV4">
        <f t="shared" si="6"/>
        <v>4797.1291143818225</v>
      </c>
      <c r="DW4">
        <v>84.870999999999995</v>
      </c>
      <c r="DX4">
        <v>22.368680510246016</v>
      </c>
      <c r="DY4">
        <v>14.613382010384427</v>
      </c>
      <c r="DZ4">
        <v>5154298</v>
      </c>
      <c r="EA4">
        <v>46326.875140096388</v>
      </c>
      <c r="EB4">
        <v>205020430066.54312</v>
      </c>
      <c r="EC4">
        <v>48.242092847546999</v>
      </c>
      <c r="ED4" s="14">
        <v>3502.41</v>
      </c>
      <c r="EE4" s="23">
        <v>2.11</v>
      </c>
      <c r="EF4" s="23">
        <v>28.97</v>
      </c>
      <c r="EG4" s="26">
        <v>4510.3135431827841</v>
      </c>
      <c r="EN4">
        <v>2</v>
      </c>
      <c r="EO4">
        <v>0</v>
      </c>
      <c r="EP4">
        <v>0</v>
      </c>
      <c r="EQ4">
        <v>0</v>
      </c>
      <c r="ER4">
        <v>0</v>
      </c>
      <c r="ES4" s="30">
        <v>0.97107675468600352</v>
      </c>
      <c r="ET4">
        <v>2</v>
      </c>
      <c r="EU4" s="35">
        <f t="shared" ref="EU4:EU67" si="7">DV4/DC4</f>
        <v>0.84804049813339821</v>
      </c>
    </row>
    <row r="5" spans="2:151" x14ac:dyDescent="0.3">
      <c r="B5" s="5" t="s">
        <v>65</v>
      </c>
      <c r="C5" s="5" t="s">
        <v>72</v>
      </c>
      <c r="D5" s="7">
        <v>30738000000</v>
      </c>
      <c r="E5" s="7">
        <v>26957000000</v>
      </c>
      <c r="F5" s="7">
        <v>1081000000</v>
      </c>
      <c r="G5" s="7">
        <v>1234000000</v>
      </c>
      <c r="H5" s="7">
        <v>1352000000</v>
      </c>
      <c r="I5" s="7">
        <v>28000000</v>
      </c>
      <c r="J5" s="7">
        <v>915000000</v>
      </c>
      <c r="K5" s="7">
        <v>0</v>
      </c>
      <c r="L5" s="7" t="e">
        <v>#VALUE!</v>
      </c>
      <c r="M5" s="7">
        <v>181000000</v>
      </c>
      <c r="N5" s="7">
        <v>0</v>
      </c>
      <c r="O5" s="7">
        <v>168000000</v>
      </c>
      <c r="P5" s="7">
        <v>114000000</v>
      </c>
      <c r="Q5" s="7">
        <v>0</v>
      </c>
      <c r="R5" s="7" t="e">
        <v>#VALUE!</v>
      </c>
      <c r="S5" s="7">
        <v>409000000</v>
      </c>
      <c r="T5" s="7">
        <v>29386000000</v>
      </c>
      <c r="U5" s="7">
        <v>8647000000</v>
      </c>
      <c r="V5" s="7">
        <v>4901000000</v>
      </c>
      <c r="W5" s="7">
        <v>3746000000</v>
      </c>
      <c r="X5">
        <v>84.897999999999996</v>
      </c>
      <c r="Y5">
        <v>22.454576190234743</v>
      </c>
      <c r="Z5">
        <v>14.738597383400299</v>
      </c>
      <c r="AA5">
        <v>5171370</v>
      </c>
      <c r="AB5">
        <v>47107.95003442459</v>
      </c>
      <c r="AC5">
        <v>209167606402.31055</v>
      </c>
      <c r="AD5">
        <v>48.222404258502472</v>
      </c>
      <c r="AE5" s="15">
        <v>3148.59</v>
      </c>
      <c r="AF5" s="23">
        <v>1.77</v>
      </c>
      <c r="AG5" s="23">
        <v>26.63</v>
      </c>
      <c r="AH5" s="26">
        <v>5752.8276947028489</v>
      </c>
      <c r="AI5">
        <f t="shared" si="2"/>
        <v>5943.8794748780301</v>
      </c>
      <c r="AJ5">
        <f t="shared" si="0"/>
        <v>5212.7385973156051</v>
      </c>
      <c r="AK5">
        <f t="shared" si="0"/>
        <v>209.03551670060352</v>
      </c>
      <c r="AL5">
        <f t="shared" si="0"/>
        <v>238.6214871494401</v>
      </c>
      <c r="AM5">
        <f t="shared" si="0"/>
        <v>261.43942514266047</v>
      </c>
      <c r="AN5">
        <f t="shared" si="0"/>
        <v>5.4144259644929678</v>
      </c>
      <c r="AO5">
        <f t="shared" si="0"/>
        <v>176.9357056253952</v>
      </c>
      <c r="AP5">
        <f t="shared" si="0"/>
        <v>0</v>
      </c>
      <c r="AQ5" t="e">
        <f t="shared" si="0"/>
        <v>#VALUE!</v>
      </c>
      <c r="AR5">
        <f t="shared" si="0"/>
        <v>35.00039641332954</v>
      </c>
      <c r="AS5">
        <f t="shared" si="0"/>
        <v>0</v>
      </c>
      <c r="AT5">
        <f t="shared" si="0"/>
        <v>32.486555786957808</v>
      </c>
      <c r="AU5">
        <f t="shared" si="0"/>
        <v>22.044448569721371</v>
      </c>
      <c r="AV5">
        <f t="shared" si="0"/>
        <v>0</v>
      </c>
      <c r="AW5" t="e">
        <f t="shared" si="0"/>
        <v>#VALUE!</v>
      </c>
      <c r="AX5">
        <f t="shared" si="0"/>
        <v>79.08929355277229</v>
      </c>
      <c r="AY5">
        <f t="shared" si="0"/>
        <v>5682.4400497353699</v>
      </c>
      <c r="AZ5">
        <f t="shared" si="0"/>
        <v>1672.0907612489534</v>
      </c>
      <c r="BA5">
        <f t="shared" si="0"/>
        <v>947.71791614214419</v>
      </c>
      <c r="BB5">
        <f t="shared" si="0"/>
        <v>724.37284510680922</v>
      </c>
      <c r="BC5">
        <f t="shared" si="3"/>
        <v>176.9357056253952</v>
      </c>
      <c r="BD5">
        <v>84.897999999999996</v>
      </c>
      <c r="BE5">
        <v>22.454576190234743</v>
      </c>
      <c r="BF5">
        <v>14.738597383400299</v>
      </c>
      <c r="BG5">
        <v>5171370</v>
      </c>
      <c r="BH5">
        <v>47107.95003442459</v>
      </c>
      <c r="BI5">
        <v>10.76019705630079</v>
      </c>
      <c r="BJ5">
        <v>209167606402.31055</v>
      </c>
      <c r="BK5">
        <v>48.222404258502472</v>
      </c>
      <c r="BL5" s="15">
        <v>3148.59</v>
      </c>
      <c r="BM5" s="23">
        <v>1.77</v>
      </c>
      <c r="BN5" s="23">
        <v>26.63</v>
      </c>
      <c r="BO5" s="26">
        <v>5752.8276947028489</v>
      </c>
      <c r="BV5" s="5" t="s">
        <v>65</v>
      </c>
      <c r="BW5" s="5" t="s">
        <v>72</v>
      </c>
      <c r="BX5" s="14">
        <v>29125097408.5714</v>
      </c>
      <c r="BY5" s="14">
        <v>4845278000</v>
      </c>
      <c r="BZ5" s="14">
        <v>1550000000</v>
      </c>
      <c r="CA5" s="14">
        <v>1049444000</v>
      </c>
      <c r="CB5" s="14">
        <v>169444000</v>
      </c>
      <c r="CC5" s="14">
        <v>4831389000</v>
      </c>
      <c r="CD5" s="14" t="e">
        <v>#VALUE!</v>
      </c>
      <c r="CE5" s="14">
        <v>6389000</v>
      </c>
      <c r="CF5" s="14">
        <v>1667000</v>
      </c>
      <c r="CG5" s="14" t="e">
        <v>#VALUE!</v>
      </c>
      <c r="CH5" s="24">
        <v>6764408.57142857</v>
      </c>
      <c r="CI5" s="14">
        <v>2750556000</v>
      </c>
      <c r="CJ5" s="14">
        <v>0</v>
      </c>
      <c r="CK5" s="14">
        <v>2016389000</v>
      </c>
      <c r="CL5" s="14">
        <v>1699167000</v>
      </c>
      <c r="CM5" s="14">
        <v>0</v>
      </c>
      <c r="CN5" s="14">
        <v>0</v>
      </c>
      <c r="CO5" s="14" t="e">
        <v>#VALUE!</v>
      </c>
      <c r="CP5" s="14">
        <v>4823333000</v>
      </c>
      <c r="CQ5" s="14">
        <v>24286944000</v>
      </c>
      <c r="CR5">
        <v>84.897999999999996</v>
      </c>
      <c r="CS5">
        <v>22.454576190234743</v>
      </c>
      <c r="CT5">
        <v>14.738597383400299</v>
      </c>
      <c r="CU5">
        <v>5171370</v>
      </c>
      <c r="CV5">
        <v>47107.95003442459</v>
      </c>
      <c r="CW5">
        <v>209167606402.31055</v>
      </c>
      <c r="CX5">
        <v>48.222404258502472</v>
      </c>
      <c r="CY5" s="15">
        <v>3148.59</v>
      </c>
      <c r="CZ5" s="23">
        <v>1.77</v>
      </c>
      <c r="DA5" s="23">
        <v>26.63</v>
      </c>
      <c r="DB5" s="26">
        <v>4496.444417909448</v>
      </c>
      <c r="DC5">
        <f t="shared" si="4"/>
        <v>5631.9887009769946</v>
      </c>
      <c r="DD5">
        <f t="shared" si="5"/>
        <v>936.94282172809142</v>
      </c>
      <c r="DE5">
        <f t="shared" si="5"/>
        <v>299.72715160586074</v>
      </c>
      <c r="DF5">
        <f t="shared" si="5"/>
        <v>202.93345863861995</v>
      </c>
      <c r="DG5">
        <f t="shared" si="5"/>
        <v>32.765785468840946</v>
      </c>
      <c r="DH5">
        <f t="shared" si="5"/>
        <v>934.25707307734706</v>
      </c>
      <c r="DI5" t="e">
        <f t="shared" si="5"/>
        <v>#VALUE!</v>
      </c>
      <c r="DJ5">
        <f t="shared" si="5"/>
        <v>1.2354559816837705</v>
      </c>
      <c r="DK5">
        <f t="shared" si="5"/>
        <v>0.32235171724320633</v>
      </c>
      <c r="DL5" t="e">
        <f t="shared" si="5"/>
        <v>#VALUE!</v>
      </c>
      <c r="DM5">
        <f t="shared" si="5"/>
        <v>1.308049621556487</v>
      </c>
      <c r="DN5">
        <f t="shared" si="6"/>
        <v>531.88149368542577</v>
      </c>
      <c r="DO5">
        <f t="shared" si="6"/>
        <v>0</v>
      </c>
      <c r="DP5">
        <f t="shared" si="6"/>
        <v>389.91389128992898</v>
      </c>
      <c r="DQ5">
        <f t="shared" si="6"/>
        <v>328.57192581462937</v>
      </c>
      <c r="DR5">
        <f t="shared" si="6"/>
        <v>0</v>
      </c>
      <c r="DS5">
        <f t="shared" si="6"/>
        <v>0</v>
      </c>
      <c r="DT5" t="e">
        <f t="shared" si="6"/>
        <v>#VALUE!</v>
      </c>
      <c r="DU5">
        <f t="shared" si="6"/>
        <v>932.69926537842002</v>
      </c>
      <c r="DV5">
        <f t="shared" si="6"/>
        <v>4696.4235782780961</v>
      </c>
      <c r="DW5">
        <v>84.897999999999996</v>
      </c>
      <c r="DX5">
        <v>22.454576190234743</v>
      </c>
      <c r="DY5">
        <v>14.738597383400299</v>
      </c>
      <c r="DZ5">
        <v>5171370</v>
      </c>
      <c r="EA5">
        <v>47107.95003442459</v>
      </c>
      <c r="EB5">
        <v>209167606402.31055</v>
      </c>
      <c r="EC5">
        <v>48.222404258502472</v>
      </c>
      <c r="ED5" s="15">
        <v>3148.59</v>
      </c>
      <c r="EE5" s="23">
        <v>1.77</v>
      </c>
      <c r="EF5" s="23">
        <v>26.63</v>
      </c>
      <c r="EG5" s="26">
        <v>4496.444417909448</v>
      </c>
      <c r="EN5">
        <v>3</v>
      </c>
      <c r="EO5">
        <v>3</v>
      </c>
      <c r="EP5">
        <v>0</v>
      </c>
      <c r="EQ5">
        <v>0</v>
      </c>
      <c r="ER5">
        <v>0</v>
      </c>
      <c r="ES5" s="30">
        <v>0.95601535558591966</v>
      </c>
      <c r="ET5">
        <v>6</v>
      </c>
      <c r="EU5" s="35">
        <f t="shared" si="7"/>
        <v>0.8338837003460956</v>
      </c>
    </row>
    <row r="6" spans="2:151" x14ac:dyDescent="0.3">
      <c r="B6" s="5" t="s">
        <v>65</v>
      </c>
      <c r="C6" s="5" t="s">
        <v>73</v>
      </c>
      <c r="D6" s="7">
        <v>33974000000</v>
      </c>
      <c r="E6" s="7">
        <v>29327000000</v>
      </c>
      <c r="F6" s="7">
        <v>1589000000</v>
      </c>
      <c r="G6" s="7">
        <v>1266000000</v>
      </c>
      <c r="H6" s="7">
        <v>1607000000</v>
      </c>
      <c r="I6" s="7">
        <v>28000000</v>
      </c>
      <c r="J6" s="7">
        <v>1034000000</v>
      </c>
      <c r="K6" s="7">
        <v>0</v>
      </c>
      <c r="L6" s="7" t="e">
        <v>#VALUE!</v>
      </c>
      <c r="M6" s="7">
        <v>211000000</v>
      </c>
      <c r="N6" s="7">
        <v>0</v>
      </c>
      <c r="O6" s="7">
        <v>256000000</v>
      </c>
      <c r="P6" s="7">
        <v>185000000</v>
      </c>
      <c r="Q6" s="7">
        <v>0</v>
      </c>
      <c r="R6" s="7" t="e">
        <v>#VALUE!</v>
      </c>
      <c r="S6" s="7">
        <v>545000000</v>
      </c>
      <c r="T6" s="7">
        <v>32367000000</v>
      </c>
      <c r="U6" s="7">
        <v>6279000000</v>
      </c>
      <c r="V6" s="7">
        <v>5094000000</v>
      </c>
      <c r="W6" s="7">
        <v>1185000000</v>
      </c>
      <c r="X6">
        <v>84.924999999999997</v>
      </c>
      <c r="Y6">
        <v>21.636624112945448</v>
      </c>
      <c r="Z6">
        <v>14.324069572176429</v>
      </c>
      <c r="AA6">
        <v>5188628</v>
      </c>
      <c r="AB6">
        <v>46914.218596017286</v>
      </c>
      <c r="AC6">
        <v>209002572309.56195</v>
      </c>
      <c r="AD6">
        <v>48.226948328534917</v>
      </c>
      <c r="AE6" s="14">
        <v>3572.27</v>
      </c>
      <c r="AF6" s="23">
        <v>1.87</v>
      </c>
      <c r="AG6" s="23">
        <v>23.57</v>
      </c>
      <c r="AH6" s="26">
        <v>5813.2902270974837</v>
      </c>
      <c r="AI6">
        <f t="shared" si="2"/>
        <v>6547.7810319028458</v>
      </c>
      <c r="AJ6">
        <f t="shared" si="0"/>
        <v>5652.1685501446627</v>
      </c>
      <c r="AK6">
        <f t="shared" si="0"/>
        <v>306.24666096702248</v>
      </c>
      <c r="AL6">
        <f t="shared" si="0"/>
        <v>243.99513705742635</v>
      </c>
      <c r="AM6">
        <f t="shared" si="0"/>
        <v>309.71578613845509</v>
      </c>
      <c r="AN6">
        <f t="shared" si="0"/>
        <v>5.3964169333396033</v>
      </c>
      <c r="AO6">
        <f t="shared" si="0"/>
        <v>199.28196818118394</v>
      </c>
      <c r="AP6">
        <f t="shared" si="0"/>
        <v>0</v>
      </c>
      <c r="AQ6" t="e">
        <f t="shared" si="0"/>
        <v>#VALUE!</v>
      </c>
      <c r="AR6">
        <f t="shared" si="0"/>
        <v>40.665856176237725</v>
      </c>
      <c r="AS6">
        <f t="shared" si="0"/>
        <v>0</v>
      </c>
      <c r="AT6">
        <f t="shared" si="0"/>
        <v>49.338669104819232</v>
      </c>
      <c r="AU6">
        <f t="shared" si="0"/>
        <v>35.654897595279522</v>
      </c>
      <c r="AV6">
        <f t="shared" si="0"/>
        <v>0</v>
      </c>
      <c r="AW6" t="e">
        <f t="shared" si="0"/>
        <v>#VALUE!</v>
      </c>
      <c r="AX6">
        <f t="shared" si="0"/>
        <v>105.03740102393157</v>
      </c>
      <c r="AY6">
        <f t="shared" si="0"/>
        <v>6238.065245764391</v>
      </c>
      <c r="AZ6">
        <f t="shared" si="0"/>
        <v>1210.146497301406</v>
      </c>
      <c r="BA6">
        <f t="shared" si="0"/>
        <v>981.76242351542646</v>
      </c>
      <c r="BB6">
        <f t="shared" si="0"/>
        <v>228.38407378597964</v>
      </c>
      <c r="BC6">
        <f t="shared" si="3"/>
        <v>199.28196818118394</v>
      </c>
      <c r="BD6">
        <v>84.924999999999997</v>
      </c>
      <c r="BE6">
        <v>21.636624112945448</v>
      </c>
      <c r="BF6">
        <v>14.324069572176429</v>
      </c>
      <c r="BG6">
        <v>5188628</v>
      </c>
      <c r="BH6">
        <v>46914.218596017286</v>
      </c>
      <c r="BI6">
        <v>10.756076076846707</v>
      </c>
      <c r="BJ6">
        <v>209002572309.56195</v>
      </c>
      <c r="BK6">
        <v>48.226948328534917</v>
      </c>
      <c r="BL6" s="14">
        <v>3572.27</v>
      </c>
      <c r="BM6" s="23">
        <v>1.87</v>
      </c>
      <c r="BN6" s="23">
        <v>23.57</v>
      </c>
      <c r="BO6" s="26">
        <v>5813.2902270974837</v>
      </c>
      <c r="BV6" s="5" t="s">
        <v>65</v>
      </c>
      <c r="BW6" s="5" t="s">
        <v>73</v>
      </c>
      <c r="BX6" s="14">
        <v>30938504715</v>
      </c>
      <c r="BY6" s="14">
        <v>5375556000</v>
      </c>
      <c r="BZ6" s="14">
        <v>1550833000</v>
      </c>
      <c r="CA6" s="14">
        <v>925556000</v>
      </c>
      <c r="CB6" s="14">
        <v>174444000</v>
      </c>
      <c r="CC6" s="14">
        <v>4904444000</v>
      </c>
      <c r="CD6" s="14" t="e">
        <v>#VALUE!</v>
      </c>
      <c r="CE6" s="14">
        <v>6389000</v>
      </c>
      <c r="CF6" s="14">
        <v>1667000</v>
      </c>
      <c r="CG6" s="14" t="e">
        <v>#VALUE!</v>
      </c>
      <c r="CH6" s="24">
        <v>11837715</v>
      </c>
      <c r="CI6" s="14">
        <v>2667222000</v>
      </c>
      <c r="CJ6" s="14">
        <v>0</v>
      </c>
      <c r="CK6" s="14">
        <v>2149167000</v>
      </c>
      <c r="CL6" s="14">
        <v>1836389000</v>
      </c>
      <c r="CM6" s="14">
        <v>0</v>
      </c>
      <c r="CN6" s="14">
        <v>0</v>
      </c>
      <c r="CO6" s="14" t="e">
        <v>#VALUE!</v>
      </c>
      <c r="CP6" s="14">
        <v>4896389000</v>
      </c>
      <c r="CQ6" s="14">
        <v>26022222000</v>
      </c>
      <c r="CR6">
        <v>84.924999999999997</v>
      </c>
      <c r="CS6">
        <v>21.636624112945448</v>
      </c>
      <c r="CT6">
        <v>14.324069572176429</v>
      </c>
      <c r="CU6">
        <v>5188628</v>
      </c>
      <c r="CV6">
        <v>46914.218596017286</v>
      </c>
      <c r="CW6">
        <v>209002572309.56195</v>
      </c>
      <c r="CX6">
        <v>48.226948328534917</v>
      </c>
      <c r="CY6" s="14">
        <v>3572.27</v>
      </c>
      <c r="CZ6" s="23">
        <v>1.87</v>
      </c>
      <c r="DA6" s="23">
        <v>23.57</v>
      </c>
      <c r="DB6" s="26">
        <v>4758.001523288568</v>
      </c>
      <c r="DC6">
        <f t="shared" si="4"/>
        <v>5962.7525262940417</v>
      </c>
      <c r="DD6">
        <f t="shared" si="5"/>
        <v>1036.0264794469751</v>
      </c>
      <c r="DE6">
        <f t="shared" si="5"/>
        <v>298.89076649935203</v>
      </c>
      <c r="DF6">
        <f t="shared" si="5"/>
        <v>178.38164539835964</v>
      </c>
      <c r="DG6">
        <f t="shared" si="5"/>
        <v>33.620448411410493</v>
      </c>
      <c r="DH6">
        <f t="shared" si="5"/>
        <v>945.22945179342207</v>
      </c>
      <c r="DI6" t="e">
        <f t="shared" si="5"/>
        <v>#VALUE!</v>
      </c>
      <c r="DJ6">
        <f t="shared" si="5"/>
        <v>1.2313467066823831</v>
      </c>
      <c r="DK6">
        <f t="shared" si="5"/>
        <v>0.32127953670989712</v>
      </c>
      <c r="DL6" t="e">
        <f t="shared" si="5"/>
        <v>#VALUE!</v>
      </c>
      <c r="DM6">
        <f t="shared" si="5"/>
        <v>2.2814730599302937</v>
      </c>
      <c r="DN6">
        <f t="shared" si="6"/>
        <v>514.05149877771157</v>
      </c>
      <c r="DO6">
        <f t="shared" si="6"/>
        <v>0</v>
      </c>
      <c r="DP6">
        <f t="shared" si="6"/>
        <v>414.20718540623841</v>
      </c>
      <c r="DQ6">
        <f t="shared" si="6"/>
        <v>353.9257391356636</v>
      </c>
      <c r="DR6">
        <f t="shared" si="6"/>
        <v>0</v>
      </c>
      <c r="DS6">
        <f t="shared" si="6"/>
        <v>0</v>
      </c>
      <c r="DT6" t="e">
        <f t="shared" si="6"/>
        <v>#VALUE!</v>
      </c>
      <c r="DU6">
        <f t="shared" si="6"/>
        <v>943.67701827920598</v>
      </c>
      <c r="DV6">
        <f t="shared" si="6"/>
        <v>5015.241408711513</v>
      </c>
      <c r="DW6">
        <v>84.924999999999997</v>
      </c>
      <c r="DX6">
        <v>21.636624112945448</v>
      </c>
      <c r="DY6">
        <v>14.324069572176429</v>
      </c>
      <c r="DZ6">
        <v>5188628</v>
      </c>
      <c r="EA6">
        <v>46914.218596017286</v>
      </c>
      <c r="EB6">
        <v>209002572309.56195</v>
      </c>
      <c r="EC6">
        <v>48.226948328534917</v>
      </c>
      <c r="ED6" s="14">
        <v>3572.27</v>
      </c>
      <c r="EE6" s="23">
        <v>1.87</v>
      </c>
      <c r="EF6" s="23">
        <v>23.57</v>
      </c>
      <c r="EG6" s="26">
        <v>4758.001523288568</v>
      </c>
      <c r="EN6">
        <v>3</v>
      </c>
      <c r="EO6">
        <v>3</v>
      </c>
      <c r="EP6">
        <v>2</v>
      </c>
      <c r="EQ6">
        <v>0</v>
      </c>
      <c r="ER6">
        <v>0</v>
      </c>
      <c r="ES6" s="30">
        <v>0.95269912285865666</v>
      </c>
      <c r="ET6">
        <v>8</v>
      </c>
      <c r="EU6" s="35">
        <f t="shared" si="7"/>
        <v>0.84109501217696458</v>
      </c>
    </row>
    <row r="7" spans="2:151" x14ac:dyDescent="0.3">
      <c r="B7" s="5" t="s">
        <v>65</v>
      </c>
      <c r="C7" s="5" t="s">
        <v>74</v>
      </c>
      <c r="D7" s="7">
        <v>40578000000</v>
      </c>
      <c r="E7" s="7">
        <v>33290000000</v>
      </c>
      <c r="F7" s="7">
        <v>2280000000</v>
      </c>
      <c r="G7" s="7">
        <v>3033000000</v>
      </c>
      <c r="H7" s="7">
        <v>1743000000</v>
      </c>
      <c r="I7" s="7">
        <v>33000000</v>
      </c>
      <c r="J7" s="7">
        <v>1137000000</v>
      </c>
      <c r="K7" s="7">
        <v>0</v>
      </c>
      <c r="L7" s="7" t="e">
        <v>#VALUE!</v>
      </c>
      <c r="M7" s="7">
        <v>200000000</v>
      </c>
      <c r="N7" s="7">
        <v>0</v>
      </c>
      <c r="O7" s="7">
        <v>284000000</v>
      </c>
      <c r="P7" s="7">
        <v>232000000</v>
      </c>
      <c r="Q7" s="7">
        <v>0</v>
      </c>
      <c r="R7" s="7" t="e">
        <v>#VALUE!</v>
      </c>
      <c r="S7" s="7">
        <v>573000000</v>
      </c>
      <c r="T7" s="7">
        <v>38835000000</v>
      </c>
      <c r="U7" s="7">
        <v>1781000000</v>
      </c>
      <c r="V7" s="7">
        <v>6621000000</v>
      </c>
      <c r="W7" s="7">
        <v>-4840000000</v>
      </c>
      <c r="X7">
        <v>84.951999999999998</v>
      </c>
      <c r="Y7">
        <v>21.615198740012843</v>
      </c>
      <c r="Z7">
        <v>14.434348453123636</v>
      </c>
      <c r="AA7">
        <v>5206180</v>
      </c>
      <c r="AB7">
        <v>49231.643973979146</v>
      </c>
      <c r="AC7">
        <v>220068623440.60223</v>
      </c>
      <c r="AD7">
        <v>48.274608927210977</v>
      </c>
      <c r="AE7" s="15">
        <v>3421.25</v>
      </c>
      <c r="AF7" s="23">
        <v>1.74</v>
      </c>
      <c r="AG7" s="23">
        <v>26.54</v>
      </c>
      <c r="AH7" s="26">
        <v>5907.5944731923137</v>
      </c>
      <c r="AI7">
        <f t="shared" si="2"/>
        <v>7794.1984334003055</v>
      </c>
      <c r="AJ7">
        <f t="shared" si="0"/>
        <v>6394.3236691777847</v>
      </c>
      <c r="AK7">
        <f t="shared" si="0"/>
        <v>437.94106235281913</v>
      </c>
      <c r="AL7">
        <f t="shared" si="0"/>
        <v>582.57686057723708</v>
      </c>
      <c r="AM7">
        <f t="shared" si="0"/>
        <v>334.7944174039315</v>
      </c>
      <c r="AN7">
        <f t="shared" si="0"/>
        <v>6.3386206393171189</v>
      </c>
      <c r="AO7">
        <f t="shared" si="0"/>
        <v>218.39429293647166</v>
      </c>
      <c r="AP7">
        <f t="shared" si="0"/>
        <v>0</v>
      </c>
      <c r="AQ7" t="e">
        <f t="shared" si="0"/>
        <v>#VALUE!</v>
      </c>
      <c r="AR7">
        <f t="shared" si="0"/>
        <v>38.415882662527999</v>
      </c>
      <c r="AS7">
        <f t="shared" si="0"/>
        <v>0</v>
      </c>
      <c r="AT7">
        <f t="shared" si="0"/>
        <v>54.550553380789751</v>
      </c>
      <c r="AU7">
        <f t="shared" si="0"/>
        <v>44.562423888532471</v>
      </c>
      <c r="AV7">
        <f t="shared" si="0"/>
        <v>0</v>
      </c>
      <c r="AW7" t="e">
        <f t="shared" si="0"/>
        <v>#VALUE!</v>
      </c>
      <c r="AX7">
        <f t="shared" si="0"/>
        <v>110.0615038281427</v>
      </c>
      <c r="AY7">
        <f t="shared" si="0"/>
        <v>7459.4040159963733</v>
      </c>
      <c r="AZ7">
        <f t="shared" si="0"/>
        <v>342.09343510981182</v>
      </c>
      <c r="BA7">
        <f t="shared" si="0"/>
        <v>1271.7577955429892</v>
      </c>
      <c r="BB7">
        <f t="shared" si="0"/>
        <v>-929.66436043317754</v>
      </c>
      <c r="BC7">
        <f t="shared" si="3"/>
        <v>218.39429293647166</v>
      </c>
      <c r="BD7">
        <v>84.951999999999998</v>
      </c>
      <c r="BE7">
        <v>21.615198740012843</v>
      </c>
      <c r="BF7">
        <v>14.434348453123636</v>
      </c>
      <c r="BG7">
        <v>5206180</v>
      </c>
      <c r="BH7">
        <v>49231.643973979146</v>
      </c>
      <c r="BI7">
        <v>10.804291865937916</v>
      </c>
      <c r="BJ7">
        <v>220068623440.60223</v>
      </c>
      <c r="BK7">
        <v>48.274608927210977</v>
      </c>
      <c r="BL7" s="15">
        <v>3421.25</v>
      </c>
      <c r="BM7" s="23">
        <v>1.74</v>
      </c>
      <c r="BN7" s="23">
        <v>26.54</v>
      </c>
      <c r="BO7" s="26">
        <v>5907.5944731923137</v>
      </c>
      <c r="BV7" s="5" t="s">
        <v>65</v>
      </c>
      <c r="BW7" s="5" t="s">
        <v>74</v>
      </c>
      <c r="BX7" s="14">
        <v>31488872422.857101</v>
      </c>
      <c r="BY7" s="14">
        <v>7047222000</v>
      </c>
      <c r="BZ7" s="14">
        <v>2061389000.0000002</v>
      </c>
      <c r="CA7" s="14">
        <v>1211667000</v>
      </c>
      <c r="CB7" s="14">
        <v>163333000</v>
      </c>
      <c r="CC7" s="14">
        <v>4708611000</v>
      </c>
      <c r="CD7" s="14" t="e">
        <v>#VALUE!</v>
      </c>
      <c r="CE7" s="14">
        <v>5833000</v>
      </c>
      <c r="CF7" s="14">
        <v>1667000</v>
      </c>
      <c r="CG7" s="14" t="e">
        <v>#VALUE!</v>
      </c>
      <c r="CH7" s="24">
        <v>18038422.857142899</v>
      </c>
      <c r="CI7" s="14">
        <v>2463333000</v>
      </c>
      <c r="CJ7" s="14">
        <v>0</v>
      </c>
      <c r="CK7" s="14">
        <v>2065556000</v>
      </c>
      <c r="CL7" s="14">
        <v>1690000000</v>
      </c>
      <c r="CM7" s="14">
        <v>0</v>
      </c>
      <c r="CN7" s="14">
        <v>0</v>
      </c>
      <c r="CO7" s="14" t="e">
        <v>#VALUE!</v>
      </c>
      <c r="CP7" s="14">
        <v>4687778000</v>
      </c>
      <c r="CQ7" s="14">
        <v>25982778000</v>
      </c>
      <c r="CR7">
        <v>84.951999999999998</v>
      </c>
      <c r="CS7">
        <v>21.615198740012843</v>
      </c>
      <c r="CT7">
        <v>14.434348453123636</v>
      </c>
      <c r="CU7">
        <v>5206180</v>
      </c>
      <c r="CV7">
        <v>49231.643973979146</v>
      </c>
      <c r="CW7">
        <v>220068623440.60223</v>
      </c>
      <c r="CX7">
        <v>48.274608927210977</v>
      </c>
      <c r="CY7" s="15">
        <v>3421.25</v>
      </c>
      <c r="CZ7" s="23">
        <v>1.74</v>
      </c>
      <c r="DA7" s="23">
        <v>26.54</v>
      </c>
      <c r="DB7" s="26">
        <v>4759.5143592166614</v>
      </c>
      <c r="DC7">
        <f t="shared" si="4"/>
        <v>6048.3641408589601</v>
      </c>
      <c r="DD7">
        <f t="shared" si="5"/>
        <v>1353.6262672439293</v>
      </c>
      <c r="DE7">
        <f t="shared" si="5"/>
        <v>395.95038972912965</v>
      </c>
      <c r="DF7">
        <f t="shared" si="5"/>
        <v>232.73628649028655</v>
      </c>
      <c r="DG7">
        <f t="shared" si="5"/>
        <v>31.372906814593424</v>
      </c>
      <c r="DH7">
        <f t="shared" si="5"/>
        <v>904.42723839744303</v>
      </c>
      <c r="DI7" t="e">
        <f t="shared" si="5"/>
        <v>#VALUE!</v>
      </c>
      <c r="DJ7">
        <f t="shared" si="5"/>
        <v>1.120399217852629</v>
      </c>
      <c r="DK7">
        <f t="shared" si="5"/>
        <v>0.32019638199217082</v>
      </c>
      <c r="DL7" t="e">
        <f t="shared" si="5"/>
        <v>#VALUE!</v>
      </c>
      <c r="DM7">
        <f t="shared" si="5"/>
        <v>3.4648096794853229</v>
      </c>
      <c r="DN7">
        <f t="shared" si="6"/>
        <v>473.15555743366536</v>
      </c>
      <c r="DO7">
        <f t="shared" si="6"/>
        <v>0</v>
      </c>
      <c r="DP7">
        <f t="shared" si="6"/>
        <v>396.75078464440338</v>
      </c>
      <c r="DQ7">
        <f t="shared" si="6"/>
        <v>324.61420849836156</v>
      </c>
      <c r="DR7">
        <f t="shared" si="6"/>
        <v>0</v>
      </c>
      <c r="DS7">
        <f t="shared" si="6"/>
        <v>0</v>
      </c>
      <c r="DT7" t="e">
        <f t="shared" si="6"/>
        <v>#VALUE!</v>
      </c>
      <c r="DU7">
        <f t="shared" si="6"/>
        <v>900.42564797990076</v>
      </c>
      <c r="DV7">
        <f t="shared" si="6"/>
        <v>4990.7567544725689</v>
      </c>
      <c r="DW7">
        <v>84.951999999999998</v>
      </c>
      <c r="DX7">
        <v>21.615198740012843</v>
      </c>
      <c r="DY7">
        <v>14.434348453123636</v>
      </c>
      <c r="DZ7">
        <v>5206180</v>
      </c>
      <c r="EA7">
        <v>49231.643973979146</v>
      </c>
      <c r="EB7">
        <v>220068623440.60223</v>
      </c>
      <c r="EC7">
        <v>48.274608927210977</v>
      </c>
      <c r="ED7" s="15">
        <v>3421.25</v>
      </c>
      <c r="EE7" s="23">
        <v>1.74</v>
      </c>
      <c r="EF7" s="23">
        <v>26.54</v>
      </c>
      <c r="EG7" s="26">
        <v>4759.5143592166614</v>
      </c>
      <c r="EN7">
        <v>3</v>
      </c>
      <c r="EO7">
        <v>3</v>
      </c>
      <c r="EP7">
        <v>2</v>
      </c>
      <c r="EQ7">
        <v>0</v>
      </c>
      <c r="ER7">
        <v>0</v>
      </c>
      <c r="ES7" s="30">
        <v>0.95704568978264082</v>
      </c>
      <c r="ET7">
        <v>8</v>
      </c>
      <c r="EU7" s="35">
        <f t="shared" si="7"/>
        <v>0.82514158179699237</v>
      </c>
    </row>
    <row r="8" spans="2:151" x14ac:dyDescent="0.3">
      <c r="B8" s="5" t="s">
        <v>65</v>
      </c>
      <c r="C8" s="5" t="s">
        <v>75</v>
      </c>
      <c r="D8" s="7">
        <v>36759443000</v>
      </c>
      <c r="E8" s="7">
        <v>27356000000</v>
      </c>
      <c r="F8" s="7">
        <v>3635000000</v>
      </c>
      <c r="G8" s="7">
        <v>3625000000</v>
      </c>
      <c r="H8" s="7">
        <v>1852443000</v>
      </c>
      <c r="I8" s="7">
        <v>30000000</v>
      </c>
      <c r="J8" s="7">
        <v>1177000000</v>
      </c>
      <c r="K8" s="7">
        <v>0</v>
      </c>
      <c r="L8" s="7" t="e">
        <v>#VALUE!</v>
      </c>
      <c r="M8" s="7">
        <v>208443000</v>
      </c>
      <c r="N8" s="7">
        <v>0</v>
      </c>
      <c r="O8" s="7">
        <v>326000000</v>
      </c>
      <c r="P8" s="7">
        <v>268000000</v>
      </c>
      <c r="Q8" s="7">
        <v>0</v>
      </c>
      <c r="R8" s="7" t="e">
        <v>#VALUE!</v>
      </c>
      <c r="S8" s="7">
        <v>645443000</v>
      </c>
      <c r="T8" s="7">
        <v>34884000000</v>
      </c>
      <c r="U8" s="7">
        <v>4013000000</v>
      </c>
      <c r="V8" s="7">
        <v>4807000000</v>
      </c>
      <c r="W8" s="7">
        <v>-794000000</v>
      </c>
      <c r="X8">
        <v>84.978999999999999</v>
      </c>
      <c r="Y8">
        <v>22.111493224190809</v>
      </c>
      <c r="Z8">
        <v>14.72973294109639</v>
      </c>
      <c r="AA8">
        <v>5233373</v>
      </c>
      <c r="AB8">
        <v>50463.728984181267</v>
      </c>
      <c r="AC8">
        <v>226754355589.9776</v>
      </c>
      <c r="AD8">
        <v>48.424523440356062</v>
      </c>
      <c r="AE8" s="14">
        <v>3549.28</v>
      </c>
      <c r="AF8" s="23">
        <v>1.99</v>
      </c>
      <c r="AG8" s="23">
        <v>32.43</v>
      </c>
      <c r="AH8" s="26">
        <v>5901.5476570591436</v>
      </c>
      <c r="AI8">
        <f t="shared" si="2"/>
        <v>7024.044148964731</v>
      </c>
      <c r="AJ8">
        <f t="shared" si="0"/>
        <v>5227.221526155311</v>
      </c>
      <c r="AK8">
        <f t="shared" si="0"/>
        <v>694.58072260471397</v>
      </c>
      <c r="AL8">
        <f t="shared" si="0"/>
        <v>692.6699090624727</v>
      </c>
      <c r="AM8">
        <f t="shared" si="0"/>
        <v>353.9673170630108</v>
      </c>
      <c r="AN8">
        <f t="shared" si="0"/>
        <v>5.7324406267239123</v>
      </c>
      <c r="AO8">
        <f t="shared" si="0"/>
        <v>224.90275392180149</v>
      </c>
      <c r="AP8">
        <f t="shared" si="0"/>
        <v>0</v>
      </c>
      <c r="AQ8" t="e">
        <f t="shared" si="0"/>
        <v>#VALUE!</v>
      </c>
      <c r="AR8">
        <f t="shared" si="0"/>
        <v>39.829570718540417</v>
      </c>
      <c r="AS8">
        <f t="shared" si="0"/>
        <v>0</v>
      </c>
      <c r="AT8">
        <f t="shared" si="0"/>
        <v>62.292521477066508</v>
      </c>
      <c r="AU8">
        <f t="shared" si="0"/>
        <v>51.20980293206695</v>
      </c>
      <c r="AV8">
        <f t="shared" si="0"/>
        <v>0</v>
      </c>
      <c r="AW8" t="e">
        <f t="shared" si="0"/>
        <v>#VALUE!</v>
      </c>
      <c r="AX8">
        <f t="shared" si="0"/>
        <v>123.33212251448541</v>
      </c>
      <c r="AY8">
        <f t="shared" si="0"/>
        <v>6665.6819607545649</v>
      </c>
      <c r="AZ8">
        <f t="shared" si="0"/>
        <v>766.80947450143526</v>
      </c>
      <c r="BA8">
        <f t="shared" si="0"/>
        <v>918.52806975539488</v>
      </c>
      <c r="BB8">
        <f t="shared" si="0"/>
        <v>-151.71859525395953</v>
      </c>
      <c r="BC8">
        <f t="shared" si="3"/>
        <v>224.90275392180149</v>
      </c>
      <c r="BD8">
        <v>84.978999999999999</v>
      </c>
      <c r="BE8">
        <v>22.111493224190809</v>
      </c>
      <c r="BF8">
        <v>14.72973294109639</v>
      </c>
      <c r="BG8">
        <v>5233373</v>
      </c>
      <c r="BH8">
        <v>50463.728984181267</v>
      </c>
      <c r="BI8">
        <v>10.829010119270007</v>
      </c>
      <c r="BJ8">
        <v>226754355589.9776</v>
      </c>
      <c r="BK8">
        <v>48.424523440356062</v>
      </c>
      <c r="BL8" s="14">
        <v>3549.28</v>
      </c>
      <c r="BM8" s="23">
        <v>1.99</v>
      </c>
      <c r="BN8" s="23">
        <v>32.43</v>
      </c>
      <c r="BO8" s="26">
        <v>5901.5476570591436</v>
      </c>
      <c r="BV8" s="5" t="s">
        <v>65</v>
      </c>
      <c r="BW8" s="5" t="s">
        <v>75</v>
      </c>
      <c r="BX8" s="14">
        <v>33100921532.142899</v>
      </c>
      <c r="BY8" s="14">
        <v>8083889000</v>
      </c>
      <c r="BZ8" s="14">
        <v>1760833000</v>
      </c>
      <c r="CA8" s="14">
        <v>1148611000</v>
      </c>
      <c r="CB8" s="14">
        <v>158333000</v>
      </c>
      <c r="CC8" s="14">
        <v>5211389000</v>
      </c>
      <c r="CD8" s="14" t="e">
        <v>#VALUE!</v>
      </c>
      <c r="CE8" s="14">
        <v>6389000</v>
      </c>
      <c r="CF8" s="14">
        <v>1667000</v>
      </c>
      <c r="CG8" s="14" t="e">
        <v>#VALUE!</v>
      </c>
      <c r="CH8" s="24">
        <v>25366532.142857101</v>
      </c>
      <c r="CI8" s="14">
        <v>2692500000</v>
      </c>
      <c r="CJ8" s="14">
        <v>0</v>
      </c>
      <c r="CK8" s="14">
        <v>2300833000</v>
      </c>
      <c r="CL8" s="14">
        <v>1882500000</v>
      </c>
      <c r="CM8" s="14">
        <v>0</v>
      </c>
      <c r="CN8" s="14">
        <v>0</v>
      </c>
      <c r="CO8" s="14" t="e">
        <v>#VALUE!</v>
      </c>
      <c r="CP8" s="14">
        <v>5185278000</v>
      </c>
      <c r="CQ8" s="14">
        <v>27116111000</v>
      </c>
      <c r="CR8">
        <v>84.978999999999999</v>
      </c>
      <c r="CS8">
        <v>22.111493224190809</v>
      </c>
      <c r="CT8">
        <v>14.72973294109639</v>
      </c>
      <c r="CU8">
        <v>5233373</v>
      </c>
      <c r="CV8">
        <v>50463.728984181267</v>
      </c>
      <c r="CW8">
        <v>226754355589.9776</v>
      </c>
      <c r="CX8">
        <v>48.424523440356062</v>
      </c>
      <c r="CY8" s="14">
        <v>3549.28</v>
      </c>
      <c r="CZ8" s="23">
        <v>1.99</v>
      </c>
      <c r="DA8" s="23">
        <v>32.43</v>
      </c>
      <c r="DB8" s="26">
        <v>4980.6417528852135</v>
      </c>
      <c r="DC8">
        <f t="shared" si="4"/>
        <v>6324.9689124285424</v>
      </c>
      <c r="DD8">
        <f t="shared" si="5"/>
        <v>1544.6804575175513</v>
      </c>
      <c r="DE8">
        <f t="shared" si="5"/>
        <v>336.46235420253822</v>
      </c>
      <c r="DF8">
        <f t="shared" si="5"/>
        <v>219.47814535673265</v>
      </c>
      <c r="DG8">
        <f t="shared" si="5"/>
        <v>30.25448405836924</v>
      </c>
      <c r="DH8">
        <f t="shared" si="5"/>
        <v>995.79926750873676</v>
      </c>
      <c r="DI8" t="e">
        <f t="shared" si="5"/>
        <v>#VALUE!</v>
      </c>
      <c r="DJ8">
        <f t="shared" si="5"/>
        <v>1.2208187721379691</v>
      </c>
      <c r="DK8">
        <f t="shared" si="5"/>
        <v>0.31853261749162537</v>
      </c>
      <c r="DL8" t="e">
        <f t="shared" si="5"/>
        <v>#VALUE!</v>
      </c>
      <c r="DM8">
        <f t="shared" si="5"/>
        <v>4.8470713138270671</v>
      </c>
      <c r="DN8">
        <f t="shared" si="6"/>
        <v>514.48654624847109</v>
      </c>
      <c r="DO8">
        <f t="shared" si="6"/>
        <v>0</v>
      </c>
      <c r="DP8">
        <f t="shared" si="6"/>
        <v>439.64628548356865</v>
      </c>
      <c r="DQ8">
        <f t="shared" si="6"/>
        <v>359.71064932692548</v>
      </c>
      <c r="DR8">
        <f t="shared" si="6"/>
        <v>0</v>
      </c>
      <c r="DS8">
        <f t="shared" si="6"/>
        <v>0</v>
      </c>
      <c r="DT8" t="e">
        <f t="shared" si="6"/>
        <v>#VALUE!</v>
      </c>
      <c r="DU8">
        <f t="shared" si="6"/>
        <v>990.80994226859048</v>
      </c>
      <c r="DV8">
        <f t="shared" si="6"/>
        <v>5181.3832111718393</v>
      </c>
      <c r="DW8">
        <v>84.978999999999999</v>
      </c>
      <c r="DX8">
        <v>22.111493224190809</v>
      </c>
      <c r="DY8">
        <v>14.72973294109639</v>
      </c>
      <c r="DZ8">
        <v>5233373</v>
      </c>
      <c r="EA8">
        <v>50463.728984181267</v>
      </c>
      <c r="EB8">
        <v>226754355589.9776</v>
      </c>
      <c r="EC8">
        <v>48.424523440356062</v>
      </c>
      <c r="ED8" s="14">
        <v>3549.28</v>
      </c>
      <c r="EE8" s="23">
        <v>1.99</v>
      </c>
      <c r="EF8" s="23">
        <v>32.43</v>
      </c>
      <c r="EG8" s="26">
        <v>4980.6417528852135</v>
      </c>
      <c r="EN8">
        <v>3</v>
      </c>
      <c r="EO8">
        <v>3</v>
      </c>
      <c r="EP8">
        <v>2</v>
      </c>
      <c r="EQ8">
        <v>0</v>
      </c>
      <c r="ER8">
        <v>0</v>
      </c>
      <c r="ES8" s="30">
        <v>0.94898064695920448</v>
      </c>
      <c r="ET8">
        <v>8</v>
      </c>
      <c r="EU8" s="35">
        <f t="shared" si="7"/>
        <v>0.8191950478982496</v>
      </c>
    </row>
    <row r="9" spans="2:151" x14ac:dyDescent="0.3">
      <c r="B9" s="5" t="s">
        <v>65</v>
      </c>
      <c r="C9" s="5" t="s">
        <v>76</v>
      </c>
      <c r="D9" s="7">
        <v>53581948000</v>
      </c>
      <c r="E9" s="7">
        <v>39665000000</v>
      </c>
      <c r="F9" s="7">
        <v>5679000000</v>
      </c>
      <c r="G9" s="7">
        <v>5784000000</v>
      </c>
      <c r="H9" s="7">
        <v>2078947999.9999998</v>
      </c>
      <c r="I9" s="7">
        <v>19000000</v>
      </c>
      <c r="J9" s="7">
        <v>1227000000</v>
      </c>
      <c r="K9" s="7">
        <v>0</v>
      </c>
      <c r="L9" s="7" t="e">
        <v>#VALUE!</v>
      </c>
      <c r="M9" s="7">
        <v>301948000</v>
      </c>
      <c r="N9" s="7">
        <v>0</v>
      </c>
      <c r="O9" s="7">
        <v>417000000</v>
      </c>
      <c r="P9" s="7">
        <v>341000000</v>
      </c>
      <c r="Q9" s="7">
        <v>0</v>
      </c>
      <c r="R9" s="7" t="e">
        <v>#VALUE!</v>
      </c>
      <c r="S9" s="7">
        <v>832948000</v>
      </c>
      <c r="T9" s="7">
        <v>51469000000</v>
      </c>
      <c r="U9" s="7">
        <v>3781000000</v>
      </c>
      <c r="V9" s="7">
        <v>19182000000</v>
      </c>
      <c r="W9" s="7">
        <v>-15401000000</v>
      </c>
      <c r="X9">
        <v>85.006</v>
      </c>
      <c r="Y9">
        <v>22.305822784828756</v>
      </c>
      <c r="Z9">
        <v>14.187950794032</v>
      </c>
      <c r="AA9">
        <v>5263074</v>
      </c>
      <c r="AB9">
        <v>51632.005253268057</v>
      </c>
      <c r="AC9">
        <v>233320596340.2955</v>
      </c>
      <c r="AD9">
        <v>48.65503428648578</v>
      </c>
      <c r="AE9" s="15">
        <v>4035.52</v>
      </c>
      <c r="AF9" s="23">
        <v>2.12</v>
      </c>
      <c r="AG9" s="23">
        <v>30.7</v>
      </c>
      <c r="AH9" s="26">
        <v>6024.805961518121</v>
      </c>
      <c r="AI9">
        <f t="shared" si="2"/>
        <v>10180.732400874471</v>
      </c>
      <c r="AJ9">
        <f t="shared" si="0"/>
        <v>7536.4701313338937</v>
      </c>
      <c r="AK9">
        <f t="shared" si="0"/>
        <v>1079.027199693563</v>
      </c>
      <c r="AL9">
        <f t="shared" si="0"/>
        <v>1098.9775177016322</v>
      </c>
      <c r="AM9">
        <f t="shared" si="0"/>
        <v>395.00641640227741</v>
      </c>
      <c r="AN9">
        <f t="shared" si="0"/>
        <v>3.6100575443172565</v>
      </c>
      <c r="AO9">
        <f t="shared" si="0"/>
        <v>233.13371615143546</v>
      </c>
      <c r="AP9">
        <f t="shared" si="0"/>
        <v>0</v>
      </c>
      <c r="AQ9" t="e">
        <f t="shared" si="0"/>
        <v>#VALUE!</v>
      </c>
      <c r="AR9">
        <f t="shared" si="0"/>
        <v>57.371034494289837</v>
      </c>
      <c r="AS9">
        <f t="shared" si="0"/>
        <v>0</v>
      </c>
      <c r="AT9">
        <f t="shared" si="0"/>
        <v>79.23126294633137</v>
      </c>
      <c r="AU9">
        <f t="shared" si="0"/>
        <v>64.79103276906234</v>
      </c>
      <c r="AV9">
        <f t="shared" si="0"/>
        <v>0</v>
      </c>
      <c r="AW9" t="e">
        <f t="shared" si="0"/>
        <v>#VALUE!</v>
      </c>
      <c r="AX9">
        <f t="shared" si="0"/>
        <v>158.26264270652473</v>
      </c>
      <c r="AY9">
        <f t="shared" si="0"/>
        <v>9779.2658814981514</v>
      </c>
      <c r="AZ9">
        <f t="shared" si="0"/>
        <v>718.40145131913403</v>
      </c>
      <c r="BA9">
        <f t="shared" si="0"/>
        <v>3644.6380955312429</v>
      </c>
      <c r="BB9">
        <f t="shared" si="0"/>
        <v>-2926.2366442121088</v>
      </c>
      <c r="BC9">
        <f t="shared" si="3"/>
        <v>233.13371615143546</v>
      </c>
      <c r="BD9">
        <v>85.006</v>
      </c>
      <c r="BE9">
        <v>22.305822784828756</v>
      </c>
      <c r="BF9">
        <v>14.187950794032</v>
      </c>
      <c r="BG9">
        <v>5263074</v>
      </c>
      <c r="BH9">
        <v>51632.005253268057</v>
      </c>
      <c r="BI9">
        <v>10.851897016036162</v>
      </c>
      <c r="BJ9">
        <v>233320596340.2955</v>
      </c>
      <c r="BK9">
        <v>48.65503428648578</v>
      </c>
      <c r="BL9" s="15">
        <v>4035.52</v>
      </c>
      <c r="BM9" s="23">
        <v>2.12</v>
      </c>
      <c r="BN9" s="23">
        <v>30.7</v>
      </c>
      <c r="BO9" s="26">
        <v>6024.805961518121</v>
      </c>
      <c r="BV9" s="5" t="s">
        <v>65</v>
      </c>
      <c r="BW9" s="5" t="s">
        <v>76</v>
      </c>
      <c r="BX9" s="14">
        <v>36586322042.857101</v>
      </c>
      <c r="BY9" s="14">
        <v>9506111000</v>
      </c>
      <c r="BZ9" s="14">
        <v>2400833000</v>
      </c>
      <c r="CA9" s="14">
        <v>1494722000</v>
      </c>
      <c r="CB9" s="14">
        <v>196389000</v>
      </c>
      <c r="CC9" s="14">
        <v>5579722000</v>
      </c>
      <c r="CD9" s="14" t="e">
        <v>#VALUE!</v>
      </c>
      <c r="CE9" s="14">
        <v>4444000</v>
      </c>
      <c r="CF9" s="14">
        <v>1667000</v>
      </c>
      <c r="CG9" s="14" t="e">
        <v>#VALUE!</v>
      </c>
      <c r="CH9" s="24">
        <v>33822042.857142903</v>
      </c>
      <c r="CI9" s="14">
        <v>2934444000</v>
      </c>
      <c r="CJ9" s="14">
        <v>0</v>
      </c>
      <c r="CK9" s="14">
        <v>2463889000</v>
      </c>
      <c r="CL9" s="14">
        <v>2015833000</v>
      </c>
      <c r="CM9" s="14">
        <v>0</v>
      </c>
      <c r="CN9" s="14">
        <v>0</v>
      </c>
      <c r="CO9" s="14" t="e">
        <v>#VALUE!</v>
      </c>
      <c r="CP9" s="14">
        <v>5554444000</v>
      </c>
      <c r="CQ9" s="14">
        <v>30144722000</v>
      </c>
      <c r="CR9">
        <v>85.006</v>
      </c>
      <c r="CS9">
        <v>22.305822784828756</v>
      </c>
      <c r="CT9">
        <v>14.187950794032</v>
      </c>
      <c r="CU9">
        <v>5263074</v>
      </c>
      <c r="CV9">
        <v>51632.005253268057</v>
      </c>
      <c r="CW9">
        <v>233320596340.2955</v>
      </c>
      <c r="CX9">
        <v>48.65503428648578</v>
      </c>
      <c r="CY9" s="15">
        <v>4035.52</v>
      </c>
      <c r="CZ9" s="23">
        <v>2.12</v>
      </c>
      <c r="DA9" s="23">
        <v>30.7</v>
      </c>
      <c r="DB9" s="26">
        <v>5474.8318135413156</v>
      </c>
      <c r="DC9">
        <f t="shared" si="4"/>
        <v>6951.5119952440537</v>
      </c>
      <c r="DD9">
        <f t="shared" si="5"/>
        <v>1806.1898806666977</v>
      </c>
      <c r="DE9">
        <f t="shared" si="5"/>
        <v>456.16554127872797</v>
      </c>
      <c r="DF9">
        <f t="shared" si="5"/>
        <v>284.00170698720939</v>
      </c>
      <c r="DG9">
        <f t="shared" si="5"/>
        <v>37.314504793206403</v>
      </c>
      <c r="DH9">
        <f t="shared" si="5"/>
        <v>1060.1640790154195</v>
      </c>
      <c r="DI9" t="e">
        <f t="shared" si="5"/>
        <v>#VALUE!</v>
      </c>
      <c r="DJ9">
        <f t="shared" si="5"/>
        <v>0.8443734593129415</v>
      </c>
      <c r="DK9">
        <f t="shared" si="5"/>
        <v>0.31673504875667718</v>
      </c>
      <c r="DL9" t="e">
        <f t="shared" si="5"/>
        <v>#VALUE!</v>
      </c>
      <c r="DM9">
        <f t="shared" si="5"/>
        <v>6.4262905779289641</v>
      </c>
      <c r="DN9">
        <f t="shared" si="6"/>
        <v>557.55324739876357</v>
      </c>
      <c r="DO9">
        <f t="shared" si="6"/>
        <v>0</v>
      </c>
      <c r="DP9">
        <f t="shared" si="6"/>
        <v>468.14637225317369</v>
      </c>
      <c r="DQ9">
        <f t="shared" si="6"/>
        <v>383.01437524914149</v>
      </c>
      <c r="DR9">
        <f t="shared" si="6"/>
        <v>0</v>
      </c>
      <c r="DS9">
        <f t="shared" si="6"/>
        <v>0</v>
      </c>
      <c r="DT9" t="e">
        <f t="shared" si="6"/>
        <v>#VALUE!</v>
      </c>
      <c r="DU9">
        <f t="shared" si="6"/>
        <v>1055.3611824572483</v>
      </c>
      <c r="DV9">
        <f t="shared" si="6"/>
        <v>5727.5884777603351</v>
      </c>
      <c r="DW9">
        <v>85.006</v>
      </c>
      <c r="DX9">
        <v>22.305822784828756</v>
      </c>
      <c r="DY9">
        <v>14.187950794032</v>
      </c>
      <c r="DZ9">
        <v>5263074</v>
      </c>
      <c r="EA9">
        <v>51632.005253268057</v>
      </c>
      <c r="EB9">
        <v>233320596340.2955</v>
      </c>
      <c r="EC9">
        <v>48.65503428648578</v>
      </c>
      <c r="ED9" s="15">
        <v>4035.52</v>
      </c>
      <c r="EE9" s="23">
        <v>2.12</v>
      </c>
      <c r="EF9" s="23">
        <v>30.7</v>
      </c>
      <c r="EG9" s="26">
        <v>5474.8318135413156</v>
      </c>
      <c r="EN9">
        <v>3</v>
      </c>
      <c r="EO9">
        <v>4</v>
      </c>
      <c r="EP9">
        <v>3</v>
      </c>
      <c r="EQ9">
        <v>0</v>
      </c>
      <c r="ER9">
        <v>0</v>
      </c>
      <c r="ES9" s="30">
        <v>0.96056604735609841</v>
      </c>
      <c r="ET9">
        <v>10</v>
      </c>
      <c r="EU9" s="35">
        <f t="shared" si="7"/>
        <v>0.82393420045580323</v>
      </c>
    </row>
    <row r="10" spans="2:151" x14ac:dyDescent="0.3">
      <c r="B10" s="5" t="s">
        <v>65</v>
      </c>
      <c r="C10" s="5" t="s">
        <v>77</v>
      </c>
      <c r="D10" s="7">
        <v>44314605000</v>
      </c>
      <c r="E10" s="7">
        <v>28756000000</v>
      </c>
      <c r="F10" s="7">
        <v>6780000000</v>
      </c>
      <c r="G10" s="7">
        <v>5427000000</v>
      </c>
      <c r="H10" s="7">
        <v>2928605000</v>
      </c>
      <c r="I10" s="7">
        <v>19000000</v>
      </c>
      <c r="J10" s="7">
        <v>1934000000</v>
      </c>
      <c r="K10" s="7">
        <v>0</v>
      </c>
      <c r="L10" s="7" t="e">
        <v>#VALUE!</v>
      </c>
      <c r="M10" s="7">
        <v>343605000</v>
      </c>
      <c r="N10" s="7">
        <v>0</v>
      </c>
      <c r="O10" s="7">
        <v>468000000</v>
      </c>
      <c r="P10" s="7">
        <v>384000000</v>
      </c>
      <c r="Q10" s="7">
        <v>0</v>
      </c>
      <c r="R10" s="7" t="e">
        <v>#VALUE!</v>
      </c>
      <c r="S10" s="7">
        <v>975605000</v>
      </c>
      <c r="T10" s="7">
        <v>41347000000</v>
      </c>
      <c r="U10" s="7">
        <v>3796000000</v>
      </c>
      <c r="V10" s="7">
        <v>11048000000</v>
      </c>
      <c r="W10" s="7">
        <v>-7252000000</v>
      </c>
      <c r="X10">
        <v>85.033000000000001</v>
      </c>
      <c r="Y10">
        <v>22.482927488387677</v>
      </c>
      <c r="Z10">
        <v>14.642932805767241</v>
      </c>
      <c r="AA10">
        <v>5284991</v>
      </c>
      <c r="AB10">
        <v>53047.052110396704</v>
      </c>
      <c r="AC10">
        <v>240713316133.71405</v>
      </c>
      <c r="AD10">
        <v>48.952161331953072</v>
      </c>
      <c r="AE10" s="14">
        <v>3490.29</v>
      </c>
      <c r="AF10" s="23">
        <v>2.08</v>
      </c>
      <c r="AG10" s="23">
        <v>29.59</v>
      </c>
      <c r="AH10" s="26">
        <v>6033.122835760515</v>
      </c>
      <c r="AI10">
        <f t="shared" si="2"/>
        <v>8384.9915733063681</v>
      </c>
      <c r="AJ10">
        <f t="shared" si="0"/>
        <v>5441.0688684238066</v>
      </c>
      <c r="AK10">
        <f t="shared" si="0"/>
        <v>1282.8782489885034</v>
      </c>
      <c r="AL10">
        <f t="shared" si="0"/>
        <v>1026.870244433718</v>
      </c>
      <c r="AM10">
        <f t="shared" si="0"/>
        <v>554.13623220928855</v>
      </c>
      <c r="AN10">
        <f t="shared" si="0"/>
        <v>3.5950865384633577</v>
      </c>
      <c r="AO10">
        <f t="shared" si="0"/>
        <v>365.94196659937546</v>
      </c>
      <c r="AP10">
        <f t="shared" si="0"/>
        <v>0</v>
      </c>
      <c r="AQ10" t="e">
        <f t="shared" si="0"/>
        <v>#VALUE!</v>
      </c>
      <c r="AR10">
        <f t="shared" si="0"/>
        <v>65.015247897300114</v>
      </c>
      <c r="AS10">
        <f t="shared" si="0"/>
        <v>0</v>
      </c>
      <c r="AT10">
        <f t="shared" si="0"/>
        <v>88.55265789478166</v>
      </c>
      <c r="AU10">
        <f t="shared" si="0"/>
        <v>72.658591093154186</v>
      </c>
      <c r="AV10">
        <f t="shared" si="0"/>
        <v>0</v>
      </c>
      <c r="AW10" t="e">
        <f t="shared" si="0"/>
        <v>#VALUE!</v>
      </c>
      <c r="AX10">
        <f t="shared" si="0"/>
        <v>184.5991790714497</v>
      </c>
      <c r="AY10">
        <f t="shared" si="0"/>
        <v>7823.4759529391822</v>
      </c>
      <c r="AZ10">
        <f t="shared" si="0"/>
        <v>718.26044736878453</v>
      </c>
      <c r="BA10">
        <f t="shared" si="0"/>
        <v>2090.4482145759566</v>
      </c>
      <c r="BB10">
        <f t="shared" si="0"/>
        <v>-1372.1877672071721</v>
      </c>
      <c r="BC10">
        <f t="shared" si="3"/>
        <v>365.94196659937546</v>
      </c>
      <c r="BD10">
        <v>85.033000000000001</v>
      </c>
      <c r="BE10">
        <v>22.482927488387677</v>
      </c>
      <c r="BF10">
        <v>14.642932805767241</v>
      </c>
      <c r="BG10">
        <v>5284991</v>
      </c>
      <c r="BH10">
        <v>53047.052110396704</v>
      </c>
      <c r="BI10">
        <v>10.878934574362381</v>
      </c>
      <c r="BJ10">
        <v>240713316133.71405</v>
      </c>
      <c r="BK10">
        <v>48.952161331953072</v>
      </c>
      <c r="BL10" s="14">
        <v>3490.29</v>
      </c>
      <c r="BM10" s="23">
        <v>2.08</v>
      </c>
      <c r="BN10" s="23">
        <v>29.59</v>
      </c>
      <c r="BO10" s="26">
        <v>6033.122835760515</v>
      </c>
      <c r="BV10" s="5" t="s">
        <v>65</v>
      </c>
      <c r="BW10" s="5" t="s">
        <v>77</v>
      </c>
      <c r="BX10" s="14">
        <v>34470626955</v>
      </c>
      <c r="BY10" s="14">
        <v>9343889000</v>
      </c>
      <c r="BZ10" s="14">
        <v>1714722000</v>
      </c>
      <c r="CA10" s="14">
        <v>959444000</v>
      </c>
      <c r="CB10" s="14">
        <v>190278000</v>
      </c>
      <c r="CC10" s="14">
        <v>5711389000</v>
      </c>
      <c r="CD10" s="14" t="e">
        <v>#VALUE!</v>
      </c>
      <c r="CE10" s="14">
        <v>6944000</v>
      </c>
      <c r="CF10" s="14">
        <v>5278000</v>
      </c>
      <c r="CG10" s="14" t="e">
        <v>#VALUE!</v>
      </c>
      <c r="CH10" s="24">
        <v>43404955</v>
      </c>
      <c r="CI10" s="14">
        <v>2868889000</v>
      </c>
      <c r="CJ10" s="14">
        <v>0</v>
      </c>
      <c r="CK10" s="14">
        <v>2619722000</v>
      </c>
      <c r="CL10" s="14">
        <v>2143333000</v>
      </c>
      <c r="CM10" s="14">
        <v>0</v>
      </c>
      <c r="CN10" s="14">
        <v>0</v>
      </c>
      <c r="CO10" s="14" t="e">
        <v>#VALUE!</v>
      </c>
      <c r="CP10" s="14">
        <v>5685556000</v>
      </c>
      <c r="CQ10" s="14">
        <v>27920833000</v>
      </c>
      <c r="CR10">
        <v>85.033000000000001</v>
      </c>
      <c r="CS10">
        <v>22.482927488387677</v>
      </c>
      <c r="CT10">
        <v>14.642932805767241</v>
      </c>
      <c r="CU10">
        <v>5284991</v>
      </c>
      <c r="CV10">
        <v>53047.052110396704</v>
      </c>
      <c r="CW10">
        <v>240713316133.71405</v>
      </c>
      <c r="CX10">
        <v>48.952161331953072</v>
      </c>
      <c r="CY10" s="14">
        <v>3490.29</v>
      </c>
      <c r="CZ10" s="23">
        <v>2.08</v>
      </c>
      <c r="DA10" s="23">
        <v>29.59</v>
      </c>
      <c r="DB10" s="26">
        <v>5138.766171871318</v>
      </c>
      <c r="DC10">
        <f t="shared" si="4"/>
        <v>6522.3624704375088</v>
      </c>
      <c r="DD10">
        <f t="shared" si="5"/>
        <v>1768.0047137260972</v>
      </c>
      <c r="DE10">
        <f t="shared" si="5"/>
        <v>324.45126207405082</v>
      </c>
      <c r="DF10">
        <f t="shared" si="5"/>
        <v>181.54127414786515</v>
      </c>
      <c r="DG10">
        <f t="shared" si="5"/>
        <v>36.003467177143726</v>
      </c>
      <c r="DH10">
        <f t="shared" si="5"/>
        <v>1080.6809320961947</v>
      </c>
      <c r="DI10" t="e">
        <f t="shared" si="5"/>
        <v>#VALUE!</v>
      </c>
      <c r="DJ10">
        <f t="shared" si="5"/>
        <v>1.3139095222678714</v>
      </c>
      <c r="DK10">
        <f t="shared" si="5"/>
        <v>0.99867719736892646</v>
      </c>
      <c r="DL10" t="e">
        <f t="shared" si="5"/>
        <v>#VALUE!</v>
      </c>
      <c r="DM10">
        <f t="shared" si="5"/>
        <v>8.212872074900412</v>
      </c>
      <c r="DN10">
        <f t="shared" si="6"/>
        <v>542.83706443397921</v>
      </c>
      <c r="DO10">
        <f t="shared" si="6"/>
        <v>0</v>
      </c>
      <c r="DP10">
        <f t="shared" si="6"/>
        <v>495.6909103534897</v>
      </c>
      <c r="DQ10">
        <f t="shared" si="6"/>
        <v>405.550927144436</v>
      </c>
      <c r="DR10">
        <f t="shared" si="6"/>
        <v>0</v>
      </c>
      <c r="DS10">
        <f t="shared" si="6"/>
        <v>0</v>
      </c>
      <c r="DT10" t="e">
        <f t="shared" si="6"/>
        <v>#VALUE!</v>
      </c>
      <c r="DU10">
        <f t="shared" si="6"/>
        <v>1075.7929389094513</v>
      </c>
      <c r="DV10">
        <f t="shared" si="6"/>
        <v>5283.0426768938678</v>
      </c>
      <c r="DW10">
        <v>85.033000000000001</v>
      </c>
      <c r="DX10">
        <v>22.482927488387677</v>
      </c>
      <c r="DY10">
        <v>14.642932805767241</v>
      </c>
      <c r="DZ10">
        <v>5284991</v>
      </c>
      <c r="EA10">
        <v>53047.052110396704</v>
      </c>
      <c r="EB10">
        <v>240713316133.71405</v>
      </c>
      <c r="EC10">
        <v>48.952161331953072</v>
      </c>
      <c r="ED10" s="14">
        <v>3490.29</v>
      </c>
      <c r="EE10" s="23">
        <v>2.08</v>
      </c>
      <c r="EF10" s="23">
        <v>29.59</v>
      </c>
      <c r="EG10" s="26">
        <v>5138.766171871318</v>
      </c>
      <c r="EN10">
        <v>5</v>
      </c>
      <c r="EO10">
        <v>9</v>
      </c>
      <c r="EP10">
        <v>3</v>
      </c>
      <c r="EQ10">
        <v>0</v>
      </c>
      <c r="ER10">
        <v>0</v>
      </c>
      <c r="ES10" s="30">
        <v>0.93303325167853801</v>
      </c>
      <c r="ET10">
        <v>17</v>
      </c>
      <c r="EU10" s="35">
        <f t="shared" si="7"/>
        <v>0.80998912600137818</v>
      </c>
    </row>
    <row r="11" spans="2:151" x14ac:dyDescent="0.3">
      <c r="B11" s="5" t="s">
        <v>65</v>
      </c>
      <c r="C11" s="5" t="s">
        <v>78</v>
      </c>
      <c r="D11" s="7">
        <v>41113000000</v>
      </c>
      <c r="E11" s="7">
        <v>23653000000</v>
      </c>
      <c r="F11" s="7">
        <v>8128000000</v>
      </c>
      <c r="G11" s="7">
        <v>4977000000</v>
      </c>
      <c r="H11" s="7">
        <v>3925000000</v>
      </c>
      <c r="I11" s="7">
        <v>27000000</v>
      </c>
      <c r="J11" s="7">
        <v>2820000000</v>
      </c>
      <c r="K11" s="7">
        <v>0</v>
      </c>
      <c r="L11" s="7" t="e">
        <v>#VALUE!</v>
      </c>
      <c r="M11" s="7">
        <v>409000000</v>
      </c>
      <c r="N11" s="7">
        <v>0</v>
      </c>
      <c r="O11" s="7">
        <v>480000000</v>
      </c>
      <c r="P11" s="7">
        <v>392000000</v>
      </c>
      <c r="Q11" s="7">
        <v>0</v>
      </c>
      <c r="R11" s="7" t="e">
        <v>#VALUE!</v>
      </c>
      <c r="S11" s="7">
        <v>1078000000</v>
      </c>
      <c r="T11" s="7">
        <v>37150000000</v>
      </c>
      <c r="U11" s="7">
        <v>3280000000</v>
      </c>
      <c r="V11" s="7">
        <v>7600000000</v>
      </c>
      <c r="W11" s="7">
        <v>-4320000000</v>
      </c>
      <c r="X11">
        <v>85.06</v>
      </c>
      <c r="Y11">
        <v>22.34460054202977</v>
      </c>
      <c r="Z11">
        <v>14.538942665886335</v>
      </c>
      <c r="AA11">
        <v>5304219</v>
      </c>
      <c r="AB11">
        <v>54084.31610007686</v>
      </c>
      <c r="AC11">
        <v>246313036662.65323</v>
      </c>
      <c r="AD11">
        <v>49.277704730534474</v>
      </c>
      <c r="AE11" s="15">
        <v>3410.83</v>
      </c>
      <c r="AF11" s="23">
        <v>1.87</v>
      </c>
      <c r="AG11" s="23">
        <v>24.78</v>
      </c>
      <c r="AH11" s="26">
        <v>6043.679464298958</v>
      </c>
      <c r="AI11">
        <f t="shared" si="2"/>
        <v>7750.9997230506506</v>
      </c>
      <c r="AJ11">
        <f t="shared" si="0"/>
        <v>4459.2804331797006</v>
      </c>
      <c r="AK11">
        <f t="shared" si="0"/>
        <v>1532.3650852274388</v>
      </c>
      <c r="AL11">
        <f t="shared" si="0"/>
        <v>938.30967386527595</v>
      </c>
      <c r="AM11">
        <f t="shared" si="0"/>
        <v>739.9769881296379</v>
      </c>
      <c r="AN11">
        <f t="shared" si="0"/>
        <v>5.0902875616561083</v>
      </c>
      <c r="AO11">
        <f t="shared" si="0"/>
        <v>531.65225643963799</v>
      </c>
      <c r="AP11">
        <f t="shared" si="0"/>
        <v>0</v>
      </c>
      <c r="AQ11" t="e">
        <f t="shared" ref="AQ11:AQ74" si="8">L11/$AA11</f>
        <v>#VALUE!</v>
      </c>
      <c r="AR11">
        <f t="shared" ref="AR11:AR74" si="9">M11/$AA11</f>
        <v>77.108430100642522</v>
      </c>
      <c r="AS11">
        <f t="shared" ref="AS11:AS74" si="10">N11/$AA11</f>
        <v>0</v>
      </c>
      <c r="AT11">
        <f t="shared" ref="AT11:AT74" si="11">O11/$AA11</f>
        <v>90.49400109610859</v>
      </c>
      <c r="AU11">
        <f t="shared" ref="AU11:AU74" si="12">P11/$AA11</f>
        <v>73.903434228488678</v>
      </c>
      <c r="AV11">
        <f t="shared" ref="AV11:AV74" si="13">Q11/$AA11</f>
        <v>0</v>
      </c>
      <c r="AW11" t="e">
        <f t="shared" ref="AW11:AW74" si="14">R11/$AA11</f>
        <v>#VALUE!</v>
      </c>
      <c r="AX11">
        <f t="shared" ref="AX11:AX74" si="15">S11/$AA11</f>
        <v>203.23444412834388</v>
      </c>
      <c r="AY11">
        <f t="shared" ref="AY11:AY74" si="16">T11/$AA11</f>
        <v>7003.8586265009044</v>
      </c>
      <c r="AZ11">
        <f t="shared" ref="AZ11:AZ74" si="17">U11/$AA11</f>
        <v>618.37567415674198</v>
      </c>
      <c r="BA11">
        <f t="shared" ref="BA11:BA74" si="18">V11/$AA11</f>
        <v>1432.8216840217194</v>
      </c>
      <c r="BB11">
        <f t="shared" ref="BB11:BB74" si="19">W11/$AA11</f>
        <v>-814.44600986497733</v>
      </c>
      <c r="BC11">
        <f t="shared" si="3"/>
        <v>531.65225643963799</v>
      </c>
      <c r="BD11">
        <v>85.06</v>
      </c>
      <c r="BE11">
        <v>22.34460054202977</v>
      </c>
      <c r="BF11">
        <v>14.538942665886335</v>
      </c>
      <c r="BG11">
        <v>5304219</v>
      </c>
      <c r="BH11">
        <v>54084.31610007686</v>
      </c>
      <c r="BI11">
        <v>10.898299517075074</v>
      </c>
      <c r="BJ11">
        <v>246313036662.65323</v>
      </c>
      <c r="BK11">
        <v>49.277704730534474</v>
      </c>
      <c r="BL11" s="15">
        <v>3410.83</v>
      </c>
      <c r="BM11" s="23">
        <v>1.87</v>
      </c>
      <c r="BN11" s="23">
        <v>24.78</v>
      </c>
      <c r="BO11" s="26">
        <v>6043.679464298958</v>
      </c>
      <c r="BV11" s="5" t="s">
        <v>65</v>
      </c>
      <c r="BW11" s="5" t="s">
        <v>78</v>
      </c>
      <c r="BX11" s="14">
        <v>35290504268.571404</v>
      </c>
      <c r="BY11" s="14">
        <v>10273889000</v>
      </c>
      <c r="BZ11" s="14">
        <v>1985278000</v>
      </c>
      <c r="CA11" s="14">
        <v>1175000000</v>
      </c>
      <c r="CB11" s="14">
        <v>201667000</v>
      </c>
      <c r="CC11" s="14">
        <v>5854722000</v>
      </c>
      <c r="CD11" s="14" t="e">
        <v>#VALUE!</v>
      </c>
      <c r="CE11" s="14">
        <v>7500000</v>
      </c>
      <c r="CF11" s="14">
        <v>4444000</v>
      </c>
      <c r="CG11" s="14" t="e">
        <v>#VALUE!</v>
      </c>
      <c r="CH11" s="24">
        <v>54115268.571428597</v>
      </c>
      <c r="CI11" s="14">
        <v>2948056000</v>
      </c>
      <c r="CJ11" s="14">
        <v>0</v>
      </c>
      <c r="CK11" s="14">
        <v>2668056000</v>
      </c>
      <c r="CL11" s="14">
        <v>2182778000</v>
      </c>
      <c r="CM11" s="14">
        <v>0</v>
      </c>
      <c r="CN11" s="14">
        <v>0</v>
      </c>
      <c r="CO11" s="14" t="e">
        <v>#VALUE!</v>
      </c>
      <c r="CP11" s="14">
        <v>5831944000</v>
      </c>
      <c r="CQ11" s="14">
        <v>28521111000</v>
      </c>
      <c r="CR11">
        <v>85.06</v>
      </c>
      <c r="CS11">
        <v>22.34460054202977</v>
      </c>
      <c r="CT11">
        <v>14.538942665886335</v>
      </c>
      <c r="CU11">
        <v>5304219</v>
      </c>
      <c r="CV11">
        <v>54084.31610007686</v>
      </c>
      <c r="CW11">
        <v>246313036662.65323</v>
      </c>
      <c r="CX11">
        <v>49.277704730534474</v>
      </c>
      <c r="CY11" s="15">
        <v>3410.83</v>
      </c>
      <c r="CZ11" s="23">
        <v>1.87</v>
      </c>
      <c r="DA11" s="23">
        <v>24.78</v>
      </c>
      <c r="DB11" s="26">
        <v>5258.445033200077</v>
      </c>
      <c r="DC11">
        <f t="shared" si="4"/>
        <v>6653.2894415881783</v>
      </c>
      <c r="DD11">
        <f t="shared" ref="DD11:DR11" si="20">BY11/$CU11</f>
        <v>1936.9277550568709</v>
      </c>
      <c r="DE11">
        <f t="shared" si="20"/>
        <v>374.28281147516719</v>
      </c>
      <c r="DF11">
        <f t="shared" si="20"/>
        <v>221.52177351651582</v>
      </c>
      <c r="DG11">
        <f t="shared" si="20"/>
        <v>38.020111914685273</v>
      </c>
      <c r="DH11">
        <f t="shared" si="20"/>
        <v>1103.7858730946064</v>
      </c>
      <c r="DI11" t="e">
        <f t="shared" si="20"/>
        <v>#VALUE!</v>
      </c>
      <c r="DJ11">
        <f t="shared" si="20"/>
        <v>1.4139687671266967</v>
      </c>
      <c r="DK11">
        <f t="shared" si="20"/>
        <v>0.83782362681480538</v>
      </c>
      <c r="DL11" t="e">
        <f t="shared" si="20"/>
        <v>#VALUE!</v>
      </c>
      <c r="DM11">
        <f t="shared" si="20"/>
        <v>10.20230661128973</v>
      </c>
      <c r="DN11">
        <f t="shared" si="20"/>
        <v>555.79454769872814</v>
      </c>
      <c r="DO11">
        <f t="shared" si="20"/>
        <v>0</v>
      </c>
      <c r="DP11">
        <f t="shared" si="20"/>
        <v>503.00638039266477</v>
      </c>
      <c r="DQ11">
        <f t="shared" si="20"/>
        <v>411.51732234283691</v>
      </c>
      <c r="DR11">
        <f t="shared" si="20"/>
        <v>0</v>
      </c>
      <c r="DS11">
        <f t="shared" ref="DS11:DS74" si="21">CN11/$CU11</f>
        <v>0</v>
      </c>
      <c r="DT11" t="e">
        <f t="shared" ref="DT11:DT74" si="22">CO11/$CU11</f>
        <v>#VALUE!</v>
      </c>
      <c r="DU11">
        <f t="shared" ref="DU11:DU74" si="23">CP11/$CU11</f>
        <v>1099.4915556842582</v>
      </c>
      <c r="DV11">
        <f t="shared" ref="DV11:DV74" si="24">CQ11/$CU11</f>
        <v>5377.0613543671552</v>
      </c>
      <c r="DW11">
        <v>85.06</v>
      </c>
      <c r="DX11">
        <v>22.34460054202977</v>
      </c>
      <c r="DY11">
        <v>14.538942665886335</v>
      </c>
      <c r="DZ11">
        <v>5304219</v>
      </c>
      <c r="EA11">
        <v>54084.31610007686</v>
      </c>
      <c r="EB11">
        <v>246313036662.65323</v>
      </c>
      <c r="EC11">
        <v>49.277704730534474</v>
      </c>
      <c r="ED11" s="15">
        <v>3410.83</v>
      </c>
      <c r="EE11" s="23">
        <v>1.87</v>
      </c>
      <c r="EF11" s="23">
        <v>24.78</v>
      </c>
      <c r="EG11" s="26">
        <v>5258.445033200077</v>
      </c>
      <c r="EN11">
        <v>5</v>
      </c>
      <c r="EO11">
        <v>9</v>
      </c>
      <c r="EP11">
        <v>3</v>
      </c>
      <c r="EQ11">
        <v>0</v>
      </c>
      <c r="ER11">
        <v>0</v>
      </c>
      <c r="ES11" s="30">
        <v>0.90360713156422545</v>
      </c>
      <c r="ET11">
        <v>17</v>
      </c>
      <c r="EU11" s="35">
        <f t="shared" si="7"/>
        <v>0.80818088579708924</v>
      </c>
    </row>
    <row r="12" spans="2:151" x14ac:dyDescent="0.3">
      <c r="B12" s="5" t="s">
        <v>65</v>
      </c>
      <c r="C12" s="5" t="s">
        <v>79</v>
      </c>
      <c r="D12" s="7">
        <v>38920000000</v>
      </c>
      <c r="E12" s="7">
        <v>20081000000</v>
      </c>
      <c r="F12" s="7">
        <v>9056000000</v>
      </c>
      <c r="G12" s="7">
        <v>4884000000</v>
      </c>
      <c r="H12" s="7">
        <v>4379000000</v>
      </c>
      <c r="I12" s="7">
        <v>31000000</v>
      </c>
      <c r="J12" s="7">
        <v>3029000000</v>
      </c>
      <c r="K12" s="7">
        <v>1000000</v>
      </c>
      <c r="L12" s="7" t="e">
        <v>#VALUE!</v>
      </c>
      <c r="M12" s="7">
        <v>531000000</v>
      </c>
      <c r="N12" s="7">
        <v>0</v>
      </c>
      <c r="O12" s="7">
        <v>590000000</v>
      </c>
      <c r="P12" s="7">
        <v>482000000</v>
      </c>
      <c r="Q12" s="7">
        <v>0</v>
      </c>
      <c r="R12" s="7" t="e">
        <v>#VALUE!</v>
      </c>
      <c r="S12" s="7">
        <v>1318000000</v>
      </c>
      <c r="T12" s="7">
        <v>34503000000</v>
      </c>
      <c r="U12" s="7">
        <v>4963000000</v>
      </c>
      <c r="V12" s="7">
        <v>7276000000</v>
      </c>
      <c r="W12" s="7">
        <v>-2313000000</v>
      </c>
      <c r="X12">
        <v>85.085999999999999</v>
      </c>
      <c r="Y12">
        <v>22.654698738992728</v>
      </c>
      <c r="Z12">
        <v>14.263000123202598</v>
      </c>
      <c r="AA12">
        <v>5321799</v>
      </c>
      <c r="AB12">
        <v>55505.199661640654</v>
      </c>
      <c r="AC12">
        <v>253621896644.37292</v>
      </c>
      <c r="AD12">
        <v>49.618531360497911</v>
      </c>
      <c r="AE12" s="14">
        <v>3202.85</v>
      </c>
      <c r="AF12" s="23">
        <v>1.69</v>
      </c>
      <c r="AG12" s="23">
        <v>22.85</v>
      </c>
      <c r="AH12" s="26">
        <v>6047.9549459371246</v>
      </c>
      <c r="AI12">
        <f t="shared" si="2"/>
        <v>7313.3164180007552</v>
      </c>
      <c r="AJ12">
        <f t="shared" ref="AJ12:AJ75" si="25">E12/$AA12</f>
        <v>3773.3480727099991</v>
      </c>
      <c r="AK12">
        <f t="shared" ref="AK12:AK75" si="26">F12/$AA12</f>
        <v>1701.6802025029506</v>
      </c>
      <c r="AL12">
        <f t="shared" ref="AL12:AL75" si="27">G12/$AA12</f>
        <v>917.73477352301359</v>
      </c>
      <c r="AM12">
        <f t="shared" ref="AM12:AM75" si="28">H12/$AA12</f>
        <v>822.84205021647756</v>
      </c>
      <c r="AN12">
        <f t="shared" ref="AN12:AN75" si="29">I12/$AA12</f>
        <v>5.8250978663418138</v>
      </c>
      <c r="AO12">
        <f t="shared" ref="AO12:AO75" si="30">J12/$AA12</f>
        <v>569.16843345643076</v>
      </c>
      <c r="AP12">
        <f t="shared" ref="AP12:AP75" si="31">K12/$AA12</f>
        <v>0.18790638278521982</v>
      </c>
      <c r="AQ12" t="e">
        <f t="shared" si="8"/>
        <v>#VALUE!</v>
      </c>
      <c r="AR12">
        <f t="shared" si="9"/>
        <v>99.778289258951716</v>
      </c>
      <c r="AS12">
        <f t="shared" si="10"/>
        <v>0</v>
      </c>
      <c r="AT12">
        <f t="shared" si="11"/>
        <v>110.86476584327968</v>
      </c>
      <c r="AU12">
        <f t="shared" si="12"/>
        <v>90.570876502475954</v>
      </c>
      <c r="AV12">
        <f t="shared" si="13"/>
        <v>0</v>
      </c>
      <c r="AW12" t="e">
        <f t="shared" si="14"/>
        <v>#VALUE!</v>
      </c>
      <c r="AX12">
        <f t="shared" si="15"/>
        <v>247.66061251091972</v>
      </c>
      <c r="AY12">
        <f t="shared" si="16"/>
        <v>6483.3339252384394</v>
      </c>
      <c r="AZ12">
        <f t="shared" si="17"/>
        <v>932.57937776304595</v>
      </c>
      <c r="BA12">
        <f t="shared" si="18"/>
        <v>1367.2068411452594</v>
      </c>
      <c r="BB12">
        <f t="shared" si="19"/>
        <v>-434.62746338221342</v>
      </c>
      <c r="BC12">
        <f t="shared" si="3"/>
        <v>569.35633983921593</v>
      </c>
      <c r="BD12">
        <v>85.085999999999999</v>
      </c>
      <c r="BE12">
        <v>22.654698738992728</v>
      </c>
      <c r="BF12">
        <v>14.263000123202598</v>
      </c>
      <c r="BG12">
        <v>5321799</v>
      </c>
      <c r="BH12">
        <v>55505.199661640654</v>
      </c>
      <c r="BI12">
        <v>10.924231982943246</v>
      </c>
      <c r="BJ12">
        <v>253621896644.37292</v>
      </c>
      <c r="BK12">
        <v>49.618531360497911</v>
      </c>
      <c r="BL12" s="14">
        <v>3202.85</v>
      </c>
      <c r="BM12" s="23">
        <v>1.69</v>
      </c>
      <c r="BN12" s="23">
        <v>22.85</v>
      </c>
      <c r="BO12" s="26">
        <v>6047.9549459371246</v>
      </c>
      <c r="BV12" s="5" t="s">
        <v>65</v>
      </c>
      <c r="BW12" s="5" t="s">
        <v>79</v>
      </c>
      <c r="BX12" s="14">
        <v>34328174983.5714</v>
      </c>
      <c r="BY12" s="14">
        <v>10715556000</v>
      </c>
      <c r="BZ12" s="14">
        <v>1416944000</v>
      </c>
      <c r="CA12" s="14">
        <v>703056000</v>
      </c>
      <c r="CB12" s="14">
        <v>213056000</v>
      </c>
      <c r="CC12" s="14">
        <v>6028333000</v>
      </c>
      <c r="CD12" s="14" t="e">
        <v>#VALUE!</v>
      </c>
      <c r="CE12" s="14">
        <v>7500000</v>
      </c>
      <c r="CF12" s="14">
        <v>6389000</v>
      </c>
      <c r="CG12" s="14" t="e">
        <v>#VALUE!</v>
      </c>
      <c r="CH12" s="24">
        <v>65952983.571428597</v>
      </c>
      <c r="CI12" s="14">
        <v>2974444000</v>
      </c>
      <c r="CJ12" s="14">
        <v>0</v>
      </c>
      <c r="CK12" s="14">
        <v>2789444000</v>
      </c>
      <c r="CL12" s="14">
        <v>2282222000</v>
      </c>
      <c r="CM12" s="14">
        <v>0</v>
      </c>
      <c r="CN12" s="14">
        <v>0</v>
      </c>
      <c r="CO12" s="14" t="e">
        <v>#VALUE!</v>
      </c>
      <c r="CP12" s="14">
        <v>6003889000</v>
      </c>
      <c r="CQ12" s="14">
        <v>27315833000</v>
      </c>
      <c r="CR12">
        <v>85.085999999999999</v>
      </c>
      <c r="CS12">
        <v>22.654698738992728</v>
      </c>
      <c r="CT12">
        <v>14.263000123202598</v>
      </c>
      <c r="CU12">
        <v>5321799</v>
      </c>
      <c r="CV12">
        <v>55505.199661640654</v>
      </c>
      <c r="CW12">
        <v>253621896644.37292</v>
      </c>
      <c r="CX12">
        <v>49.618531360497911</v>
      </c>
      <c r="CY12" s="14">
        <v>3202.85</v>
      </c>
      <c r="CZ12" s="23">
        <v>1.69</v>
      </c>
      <c r="DA12" s="23">
        <v>22.85</v>
      </c>
      <c r="DB12" s="26">
        <v>5079.8401970002024</v>
      </c>
      <c r="DC12">
        <f t="shared" si="4"/>
        <v>6450.4831887809742</v>
      </c>
      <c r="DD12">
        <f t="shared" ref="DD12:DD75" si="32">BY12/$CU12</f>
        <v>2013.5213674924589</v>
      </c>
      <c r="DE12">
        <f t="shared" ref="DE12:DE75" si="33">BZ12/$CU12</f>
        <v>266.25282164922049</v>
      </c>
      <c r="DF12">
        <f t="shared" ref="DF12:DF75" si="34">CA12/$CU12</f>
        <v>132.10870985544551</v>
      </c>
      <c r="DG12">
        <f t="shared" ref="DG12:DG75" si="35">CB12/$CU12</f>
        <v>40.034582290687794</v>
      </c>
      <c r="DH12">
        <f t="shared" ref="DH12:DH75" si="36">CC12/$CU12</f>
        <v>1132.7622482547724</v>
      </c>
      <c r="DI12" t="e">
        <f t="shared" ref="DI12:DI75" si="37">CD12/$CU12</f>
        <v>#VALUE!</v>
      </c>
      <c r="DJ12">
        <f t="shared" ref="DJ12:DJ75" si="38">CE12/$CU12</f>
        <v>1.4092978708891486</v>
      </c>
      <c r="DK12">
        <f t="shared" ref="DK12:DK75" si="39">CF12/$CU12</f>
        <v>1.2005338796147693</v>
      </c>
      <c r="DL12" t="e">
        <f t="shared" ref="DL12:DL75" si="40">CG12/$CU12</f>
        <v>#VALUE!</v>
      </c>
      <c r="DM12">
        <f t="shared" ref="DM12:DM75" si="41">CH12/$CU12</f>
        <v>12.392986576800176</v>
      </c>
      <c r="DN12">
        <f t="shared" ref="DN12:DN75" si="42">CI12/$CU12</f>
        <v>558.91701283720033</v>
      </c>
      <c r="DO12">
        <f t="shared" ref="DO12:DO75" si="43">CJ12/$CU12</f>
        <v>0</v>
      </c>
      <c r="DP12">
        <f t="shared" ref="DP12:DP75" si="44">CK12/$CU12</f>
        <v>524.15433202193469</v>
      </c>
      <c r="DQ12">
        <f t="shared" ref="DQ12:DQ75" si="45">CL12/$CU12</f>
        <v>428.84408073284993</v>
      </c>
      <c r="DR12">
        <f t="shared" ref="DR12:DR75" si="46">CM12/$CU12</f>
        <v>0</v>
      </c>
      <c r="DS12">
        <f t="shared" si="21"/>
        <v>0</v>
      </c>
      <c r="DT12" t="e">
        <f t="shared" si="22"/>
        <v>#VALUE!</v>
      </c>
      <c r="DU12">
        <f t="shared" si="23"/>
        <v>1128.1690646339705</v>
      </c>
      <c r="DV12">
        <f t="shared" si="24"/>
        <v>5132.819371795139</v>
      </c>
      <c r="DW12">
        <v>85.085999999999999</v>
      </c>
      <c r="DX12">
        <v>22.654698738992728</v>
      </c>
      <c r="DY12">
        <v>14.263000123202598</v>
      </c>
      <c r="DZ12">
        <v>5321799</v>
      </c>
      <c r="EA12">
        <v>55505.199661640654</v>
      </c>
      <c r="EB12">
        <v>253621896644.37292</v>
      </c>
      <c r="EC12">
        <v>49.618531360497911</v>
      </c>
      <c r="ED12" s="14">
        <v>3202.85</v>
      </c>
      <c r="EE12" s="23">
        <v>1.69</v>
      </c>
      <c r="EF12" s="23">
        <v>22.85</v>
      </c>
      <c r="EG12" s="26">
        <v>5079.8401970002024</v>
      </c>
      <c r="EN12">
        <v>6</v>
      </c>
      <c r="EO12">
        <v>9</v>
      </c>
      <c r="EP12">
        <v>3</v>
      </c>
      <c r="EQ12">
        <v>0</v>
      </c>
      <c r="ER12">
        <v>0</v>
      </c>
      <c r="ES12" s="30">
        <v>0.88651079136690647</v>
      </c>
      <c r="ET12">
        <v>18</v>
      </c>
      <c r="EU12" s="35">
        <f t="shared" si="7"/>
        <v>0.79572633887681676</v>
      </c>
    </row>
    <row r="13" spans="2:151" x14ac:dyDescent="0.3">
      <c r="B13" s="5" t="s">
        <v>65</v>
      </c>
      <c r="C13" s="5" t="s">
        <v>80</v>
      </c>
      <c r="D13" s="7">
        <v>36053000000</v>
      </c>
      <c r="E13" s="7">
        <v>16673000000</v>
      </c>
      <c r="F13" s="7">
        <v>8774000000</v>
      </c>
      <c r="G13" s="7">
        <v>4439000000</v>
      </c>
      <c r="H13" s="7">
        <v>5572000000</v>
      </c>
      <c r="I13" s="7">
        <v>30000000</v>
      </c>
      <c r="J13" s="7">
        <v>4241000000</v>
      </c>
      <c r="K13" s="7">
        <v>1000000</v>
      </c>
      <c r="L13" s="7" t="e">
        <v>#VALUE!</v>
      </c>
      <c r="M13" s="7">
        <v>411000000</v>
      </c>
      <c r="N13" s="7">
        <v>0</v>
      </c>
      <c r="O13" s="7">
        <v>680000000</v>
      </c>
      <c r="P13" s="7">
        <v>556000000</v>
      </c>
      <c r="Q13" s="7">
        <v>0</v>
      </c>
      <c r="R13" s="7" t="e">
        <v>#VALUE!</v>
      </c>
      <c r="S13" s="7">
        <v>1300000000</v>
      </c>
      <c r="T13" s="7">
        <v>30442000000</v>
      </c>
      <c r="U13" s="7">
        <v>8417000000</v>
      </c>
      <c r="V13" s="7">
        <v>7752000000</v>
      </c>
      <c r="W13" s="7">
        <v>665000000</v>
      </c>
      <c r="X13">
        <v>85.1</v>
      </c>
      <c r="Y13">
        <v>23.679757786621717</v>
      </c>
      <c r="Z13">
        <v>14.157419861547066</v>
      </c>
      <c r="AA13">
        <v>5339616</v>
      </c>
      <c r="AB13">
        <v>57380.113788119612</v>
      </c>
      <c r="AC13">
        <v>263066798839.5712</v>
      </c>
      <c r="AD13">
        <v>49.964444074967396</v>
      </c>
      <c r="AE13" s="15">
        <v>3112.07</v>
      </c>
      <c r="AF13" s="23">
        <v>3.15</v>
      </c>
      <c r="AG13" s="23">
        <v>29.4</v>
      </c>
      <c r="AH13" s="26">
        <v>6078.5270888393306</v>
      </c>
      <c r="AI13">
        <f t="shared" si="2"/>
        <v>6751.9836632446977</v>
      </c>
      <c r="AJ13">
        <f t="shared" si="25"/>
        <v>3122.5091841810349</v>
      </c>
      <c r="AK13">
        <f t="shared" si="26"/>
        <v>1643.1893229775324</v>
      </c>
      <c r="AL13">
        <f t="shared" si="27"/>
        <v>831.33318950276578</v>
      </c>
      <c r="AM13">
        <f t="shared" si="28"/>
        <v>1043.5207325770243</v>
      </c>
      <c r="AN13">
        <f t="shared" si="29"/>
        <v>5.6183815465381777</v>
      </c>
      <c r="AO13">
        <f t="shared" si="30"/>
        <v>794.2518712956138</v>
      </c>
      <c r="AP13">
        <f t="shared" si="31"/>
        <v>0.18727938488460594</v>
      </c>
      <c r="AQ13" t="e">
        <f t="shared" si="8"/>
        <v>#VALUE!</v>
      </c>
      <c r="AR13">
        <f t="shared" si="9"/>
        <v>76.971827187573041</v>
      </c>
      <c r="AS13">
        <f t="shared" si="10"/>
        <v>0</v>
      </c>
      <c r="AT13">
        <f t="shared" si="11"/>
        <v>127.34998172153203</v>
      </c>
      <c r="AU13">
        <f t="shared" si="12"/>
        <v>104.1273379958409</v>
      </c>
      <c r="AV13">
        <f t="shared" si="13"/>
        <v>0</v>
      </c>
      <c r="AW13" t="e">
        <f t="shared" si="14"/>
        <v>#VALUE!</v>
      </c>
      <c r="AX13">
        <f t="shared" si="15"/>
        <v>243.46320034998772</v>
      </c>
      <c r="AY13">
        <f t="shared" si="16"/>
        <v>5701.1590346571738</v>
      </c>
      <c r="AZ13">
        <f t="shared" si="17"/>
        <v>1576.3305825737282</v>
      </c>
      <c r="BA13">
        <f t="shared" si="18"/>
        <v>1451.7897916254651</v>
      </c>
      <c r="BB13">
        <f t="shared" si="19"/>
        <v>124.54079094826295</v>
      </c>
      <c r="BC13">
        <f t="shared" si="3"/>
        <v>794.43915068049841</v>
      </c>
      <c r="BD13">
        <v>85.1</v>
      </c>
      <c r="BE13">
        <v>23.679757786621717</v>
      </c>
      <c r="BF13">
        <v>14.157419861547066</v>
      </c>
      <c r="BG13">
        <v>5339616</v>
      </c>
      <c r="BH13">
        <v>57380.113788119612</v>
      </c>
      <c r="BI13">
        <v>10.957453072595774</v>
      </c>
      <c r="BJ13">
        <v>263066798839.5712</v>
      </c>
      <c r="BK13">
        <v>49.964444074967396</v>
      </c>
      <c r="BL13" s="15">
        <v>3112.07</v>
      </c>
      <c r="BM13" s="23">
        <v>3.15</v>
      </c>
      <c r="BN13" s="23">
        <v>29.4</v>
      </c>
      <c r="BO13" s="26">
        <v>6078.5270888393306</v>
      </c>
      <c r="BV13" s="5" t="s">
        <v>65</v>
      </c>
      <c r="BW13" s="5" t="s">
        <v>80</v>
      </c>
      <c r="BX13" s="14">
        <v>33193525114.285702</v>
      </c>
      <c r="BY13" s="14">
        <v>11561111000</v>
      </c>
      <c r="BZ13" s="14">
        <v>1074722000</v>
      </c>
      <c r="CA13" s="14">
        <v>373611000</v>
      </c>
      <c r="CB13" s="14">
        <v>145278000</v>
      </c>
      <c r="CC13" s="14">
        <v>6246944000</v>
      </c>
      <c r="CD13" s="14" t="e">
        <v>#VALUE!</v>
      </c>
      <c r="CE13" s="14">
        <v>8055999.9999999991</v>
      </c>
      <c r="CF13" s="14">
        <v>6667000</v>
      </c>
      <c r="CG13" s="14" t="e">
        <v>#VALUE!</v>
      </c>
      <c r="CH13" s="24">
        <v>90192114.285714298</v>
      </c>
      <c r="CI13" s="14">
        <v>3024722000</v>
      </c>
      <c r="CJ13" s="14">
        <v>0</v>
      </c>
      <c r="CK13" s="14">
        <v>2937222000</v>
      </c>
      <c r="CL13" s="14">
        <v>2403056000</v>
      </c>
      <c r="CM13" s="14">
        <v>0</v>
      </c>
      <c r="CN13" s="14">
        <v>0</v>
      </c>
      <c r="CO13" s="14" t="e">
        <v>#VALUE!</v>
      </c>
      <c r="CP13" s="14">
        <v>6223611000</v>
      </c>
      <c r="CQ13" s="14">
        <v>25837222000</v>
      </c>
      <c r="CR13">
        <v>85.1</v>
      </c>
      <c r="CS13">
        <v>23.679757786621717</v>
      </c>
      <c r="CT13">
        <v>14.157419861547066</v>
      </c>
      <c r="CU13">
        <v>5339616</v>
      </c>
      <c r="CV13">
        <v>57380.113788119612</v>
      </c>
      <c r="CW13">
        <v>263066798839.5712</v>
      </c>
      <c r="CX13">
        <v>49.964444074967396</v>
      </c>
      <c r="CY13" s="15">
        <v>3112.07</v>
      </c>
      <c r="CZ13" s="23">
        <v>3.15</v>
      </c>
      <c r="DA13" s="23">
        <v>29.4</v>
      </c>
      <c r="DB13" s="26">
        <v>4909.372984665717</v>
      </c>
      <c r="DC13">
        <f t="shared" si="4"/>
        <v>6216.4629655551453</v>
      </c>
      <c r="DD13">
        <f t="shared" si="32"/>
        <v>2165.1577566626515</v>
      </c>
      <c r="DE13">
        <f t="shared" si="33"/>
        <v>201.27327508195347</v>
      </c>
      <c r="DF13">
        <f t="shared" si="34"/>
        <v>69.969638266122502</v>
      </c>
      <c r="DG13">
        <f t="shared" si="35"/>
        <v>27.20757447726578</v>
      </c>
      <c r="DH13">
        <f t="shared" si="36"/>
        <v>1169.9238297285797</v>
      </c>
      <c r="DI13" t="e">
        <f t="shared" si="37"/>
        <v>#VALUE!</v>
      </c>
      <c r="DJ13">
        <f t="shared" si="38"/>
        <v>1.5087227246303851</v>
      </c>
      <c r="DK13">
        <f t="shared" si="39"/>
        <v>1.2485916590256678</v>
      </c>
      <c r="DL13" t="e">
        <f t="shared" si="40"/>
        <v>#VALUE!</v>
      </c>
      <c r="DM13">
        <f t="shared" si="41"/>
        <v>16.891123684870653</v>
      </c>
      <c r="DN13">
        <f t="shared" si="42"/>
        <v>566.46807560693503</v>
      </c>
      <c r="DO13">
        <f t="shared" si="43"/>
        <v>0</v>
      </c>
      <c r="DP13">
        <f t="shared" si="44"/>
        <v>550.08112942953198</v>
      </c>
      <c r="DQ13">
        <f t="shared" si="45"/>
        <v>450.04284952326162</v>
      </c>
      <c r="DR13">
        <f t="shared" si="46"/>
        <v>0</v>
      </c>
      <c r="DS13">
        <f t="shared" si="21"/>
        <v>0</v>
      </c>
      <c r="DT13" t="e">
        <f t="shared" si="22"/>
        <v>#VALUE!</v>
      </c>
      <c r="DU13">
        <f t="shared" si="23"/>
        <v>1165.5540398410672</v>
      </c>
      <c r="DV13">
        <f t="shared" si="24"/>
        <v>4838.7790432870079</v>
      </c>
      <c r="DW13">
        <v>85.1</v>
      </c>
      <c r="DX13">
        <v>23.679757786621717</v>
      </c>
      <c r="DY13">
        <v>14.157419861547066</v>
      </c>
      <c r="DZ13">
        <v>5339616</v>
      </c>
      <c r="EA13">
        <v>57380.113788119612</v>
      </c>
      <c r="EB13">
        <v>263066798839.5712</v>
      </c>
      <c r="EC13">
        <v>49.964444074967396</v>
      </c>
      <c r="ED13" s="15">
        <v>3112.07</v>
      </c>
      <c r="EE13" s="23">
        <v>3.15</v>
      </c>
      <c r="EF13" s="23">
        <v>29.4</v>
      </c>
      <c r="EG13" s="26">
        <v>4909.372984665717</v>
      </c>
      <c r="EN13">
        <v>6</v>
      </c>
      <c r="EO13">
        <v>9</v>
      </c>
      <c r="EP13">
        <v>5</v>
      </c>
      <c r="EQ13">
        <v>0</v>
      </c>
      <c r="ER13">
        <v>0</v>
      </c>
      <c r="ES13" s="30">
        <v>0.84436801375752368</v>
      </c>
      <c r="ET13">
        <v>20</v>
      </c>
      <c r="EU13" s="35">
        <f t="shared" si="7"/>
        <v>0.77838138344879415</v>
      </c>
    </row>
    <row r="14" spans="2:151" x14ac:dyDescent="0.3">
      <c r="B14" s="5" t="s">
        <v>65</v>
      </c>
      <c r="C14" s="5" t="s">
        <v>81</v>
      </c>
      <c r="D14" s="7">
        <v>37729000000</v>
      </c>
      <c r="E14" s="7">
        <v>17819000000</v>
      </c>
      <c r="F14" s="7">
        <v>9273000000</v>
      </c>
      <c r="G14" s="7">
        <v>4184000000</v>
      </c>
      <c r="H14" s="7">
        <v>5846000000</v>
      </c>
      <c r="I14" s="7">
        <v>28000000</v>
      </c>
      <c r="J14" s="7">
        <v>4306000000</v>
      </c>
      <c r="K14" s="7">
        <v>1000000</v>
      </c>
      <c r="L14" s="7" t="e">
        <v>#VALUE!</v>
      </c>
      <c r="M14" s="7">
        <v>568000000</v>
      </c>
      <c r="N14" s="7">
        <v>0</v>
      </c>
      <c r="O14" s="7">
        <v>722000000</v>
      </c>
      <c r="P14" s="7">
        <v>591000000</v>
      </c>
      <c r="Q14" s="7">
        <v>0</v>
      </c>
      <c r="R14" s="7" t="e">
        <v>#VALUE!</v>
      </c>
      <c r="S14" s="7">
        <v>1511000000</v>
      </c>
      <c r="T14" s="7">
        <v>31867000000</v>
      </c>
      <c r="U14" s="7">
        <v>8199000000</v>
      </c>
      <c r="V14" s="7">
        <v>8774000000</v>
      </c>
      <c r="W14" s="7">
        <v>-575000000</v>
      </c>
      <c r="X14">
        <v>85.15</v>
      </c>
      <c r="Y14">
        <v>22.897634785322357</v>
      </c>
      <c r="Z14">
        <v>14.037462437581841</v>
      </c>
      <c r="AA14">
        <v>5358783</v>
      </c>
      <c r="AB14">
        <v>57718.059570196143</v>
      </c>
      <c r="AC14">
        <v>265566018347.45493</v>
      </c>
      <c r="AD14">
        <v>50.289541288520432</v>
      </c>
      <c r="AE14" s="14">
        <v>3494.43</v>
      </c>
      <c r="AF14" s="23">
        <v>3.39</v>
      </c>
      <c r="AG14" s="23">
        <v>32.630000000000003</v>
      </c>
      <c r="AH14" s="26">
        <v>6077.1261611285654</v>
      </c>
      <c r="AI14">
        <f t="shared" si="2"/>
        <v>7040.5911192895846</v>
      </c>
      <c r="AJ14">
        <f t="shared" si="25"/>
        <v>3325.1952915428747</v>
      </c>
      <c r="AK14">
        <f t="shared" si="26"/>
        <v>1730.4302114864513</v>
      </c>
      <c r="AL14">
        <f t="shared" si="27"/>
        <v>780.77429147625492</v>
      </c>
      <c r="AM14">
        <f t="shared" si="28"/>
        <v>1090.9193374689739</v>
      </c>
      <c r="AN14">
        <f t="shared" si="29"/>
        <v>5.2250669601661421</v>
      </c>
      <c r="AO14">
        <f t="shared" si="30"/>
        <v>803.54065465983604</v>
      </c>
      <c r="AP14">
        <f t="shared" si="31"/>
        <v>0.18660953429164795</v>
      </c>
      <c r="AQ14" t="e">
        <f t="shared" si="8"/>
        <v>#VALUE!</v>
      </c>
      <c r="AR14">
        <f t="shared" si="9"/>
        <v>105.99421547765603</v>
      </c>
      <c r="AS14">
        <f t="shared" si="10"/>
        <v>0</v>
      </c>
      <c r="AT14">
        <f t="shared" si="11"/>
        <v>134.73208375856981</v>
      </c>
      <c r="AU14">
        <f t="shared" si="12"/>
        <v>110.28623476636393</v>
      </c>
      <c r="AV14">
        <f t="shared" si="13"/>
        <v>0</v>
      </c>
      <c r="AW14" t="e">
        <f t="shared" si="14"/>
        <v>#VALUE!</v>
      </c>
      <c r="AX14">
        <f t="shared" si="15"/>
        <v>281.96700631468002</v>
      </c>
      <c r="AY14">
        <f t="shared" si="16"/>
        <v>5946.6860292719448</v>
      </c>
      <c r="AZ14">
        <f t="shared" si="17"/>
        <v>1530.0115716572213</v>
      </c>
      <c r="BA14">
        <f t="shared" si="18"/>
        <v>1637.312053874919</v>
      </c>
      <c r="BB14">
        <f t="shared" si="19"/>
        <v>-107.30048221769756</v>
      </c>
      <c r="BC14">
        <f t="shared" si="3"/>
        <v>803.72726419412766</v>
      </c>
      <c r="BD14">
        <v>85.15</v>
      </c>
      <c r="BE14">
        <v>22.897634785322357</v>
      </c>
      <c r="BF14">
        <v>14.037462437581841</v>
      </c>
      <c r="BG14">
        <v>5358783</v>
      </c>
      <c r="BH14">
        <v>57718.059570196143</v>
      </c>
      <c r="BI14">
        <v>10.963325394342741</v>
      </c>
      <c r="BJ14">
        <v>265566018347.45493</v>
      </c>
      <c r="BK14">
        <v>50.289541288520432</v>
      </c>
      <c r="BL14" s="14">
        <v>3494.43</v>
      </c>
      <c r="BM14" s="23">
        <v>3.39</v>
      </c>
      <c r="BN14" s="23">
        <v>32.630000000000003</v>
      </c>
      <c r="BO14" s="26">
        <v>6077.1261611285654</v>
      </c>
      <c r="BV14" s="5" t="s">
        <v>65</v>
      </c>
      <c r="BW14" s="5" t="s">
        <v>81</v>
      </c>
      <c r="BX14" s="14">
        <v>35947132235.714302</v>
      </c>
      <c r="BY14" s="14">
        <v>12005278000</v>
      </c>
      <c r="BZ14" s="14">
        <v>1857222000</v>
      </c>
      <c r="CA14" s="14">
        <v>1015833000</v>
      </c>
      <c r="CB14" s="14">
        <v>171389000</v>
      </c>
      <c r="CC14" s="14">
        <v>6685000000</v>
      </c>
      <c r="CD14" s="14" t="e">
        <v>#VALUE!</v>
      </c>
      <c r="CE14" s="14">
        <v>10000000</v>
      </c>
      <c r="CF14" s="14">
        <v>7500000</v>
      </c>
      <c r="CG14" s="14" t="e">
        <v>#VALUE!</v>
      </c>
      <c r="CH14" s="24">
        <v>186021235.714286</v>
      </c>
      <c r="CI14" s="14">
        <v>3201667000</v>
      </c>
      <c r="CJ14" s="14">
        <v>0</v>
      </c>
      <c r="CK14" s="14">
        <v>3140278000</v>
      </c>
      <c r="CL14" s="14">
        <v>2569444000</v>
      </c>
      <c r="CM14" s="14">
        <v>0</v>
      </c>
      <c r="CN14" s="14">
        <v>0</v>
      </c>
      <c r="CO14" s="14" t="e">
        <v>#VALUE!</v>
      </c>
      <c r="CP14" s="14">
        <v>6660278000</v>
      </c>
      <c r="CQ14" s="14">
        <v>28116389000</v>
      </c>
      <c r="CR14">
        <v>85.15</v>
      </c>
      <c r="CS14">
        <v>22.897634785322357</v>
      </c>
      <c r="CT14">
        <v>14.037462437581841</v>
      </c>
      <c r="CU14">
        <v>5358783</v>
      </c>
      <c r="CV14">
        <v>57718.059570196143</v>
      </c>
      <c r="CW14">
        <v>265566018347.45493</v>
      </c>
      <c r="CX14">
        <v>50.289541288520432</v>
      </c>
      <c r="CY14" s="14">
        <v>3494.43</v>
      </c>
      <c r="CZ14" s="23">
        <v>3.39</v>
      </c>
      <c r="DA14" s="23">
        <v>32.630000000000003</v>
      </c>
      <c r="DB14" s="26">
        <v>5282.8641783031553</v>
      </c>
      <c r="DC14">
        <f t="shared" si="4"/>
        <v>6708.0776056269306</v>
      </c>
      <c r="DD14">
        <f t="shared" si="32"/>
        <v>2240.2993366217665</v>
      </c>
      <c r="DE14">
        <f t="shared" si="33"/>
        <v>346.57533249620298</v>
      </c>
      <c r="DF14">
        <f t="shared" si="34"/>
        <v>189.56412304808759</v>
      </c>
      <c r="DG14">
        <f t="shared" si="35"/>
        <v>31.982821472711247</v>
      </c>
      <c r="DH14">
        <f t="shared" si="36"/>
        <v>1247.4847367396665</v>
      </c>
      <c r="DI14" t="e">
        <f t="shared" si="37"/>
        <v>#VALUE!</v>
      </c>
      <c r="DJ14">
        <f t="shared" si="38"/>
        <v>1.8660953429164793</v>
      </c>
      <c r="DK14">
        <f t="shared" si="39"/>
        <v>1.3995715071873596</v>
      </c>
      <c r="DL14" t="e">
        <f t="shared" si="40"/>
        <v>#VALUE!</v>
      </c>
      <c r="DM14">
        <f t="shared" si="41"/>
        <v>34.713336164999774</v>
      </c>
      <c r="DN14">
        <f t="shared" si="42"/>
        <v>597.4615878269376</v>
      </c>
      <c r="DO14">
        <f t="shared" si="43"/>
        <v>0</v>
      </c>
      <c r="DP14">
        <f t="shared" si="44"/>
        <v>586.00581512630765</v>
      </c>
      <c r="DQ14">
        <f t="shared" si="45"/>
        <v>479.48274822846906</v>
      </c>
      <c r="DR14">
        <f t="shared" si="46"/>
        <v>0</v>
      </c>
      <c r="DS14">
        <f t="shared" si="21"/>
        <v>0</v>
      </c>
      <c r="DT14" t="e">
        <f t="shared" si="22"/>
        <v>#VALUE!</v>
      </c>
      <c r="DU14">
        <f t="shared" si="23"/>
        <v>1242.8713758329084</v>
      </c>
      <c r="DV14">
        <f t="shared" si="24"/>
        <v>5246.7862572528129</v>
      </c>
      <c r="DW14">
        <v>85.15</v>
      </c>
      <c r="DX14">
        <v>22.897634785322357</v>
      </c>
      <c r="DY14">
        <v>14.037462437581841</v>
      </c>
      <c r="DZ14">
        <v>5358783</v>
      </c>
      <c r="EA14">
        <v>57718.059570196143</v>
      </c>
      <c r="EB14">
        <v>265566018347.45493</v>
      </c>
      <c r="EC14">
        <v>50.289541288520432</v>
      </c>
      <c r="ED14" s="14">
        <v>3494.43</v>
      </c>
      <c r="EE14" s="23">
        <v>3.39</v>
      </c>
      <c r="EF14" s="23">
        <v>32.630000000000003</v>
      </c>
      <c r="EG14" s="26">
        <v>5282.8641783031553</v>
      </c>
      <c r="EN14">
        <v>7</v>
      </c>
      <c r="EO14">
        <v>9</v>
      </c>
      <c r="EP14">
        <v>5</v>
      </c>
      <c r="EQ14">
        <v>0</v>
      </c>
      <c r="ER14">
        <v>0</v>
      </c>
      <c r="ES14" s="30">
        <v>0.84462880012722308</v>
      </c>
      <c r="ET14">
        <v>21</v>
      </c>
      <c r="EU14" s="35">
        <f t="shared" si="7"/>
        <v>0.78215944503260604</v>
      </c>
    </row>
    <row r="15" spans="2:151" x14ac:dyDescent="0.3">
      <c r="B15" s="5" t="s">
        <v>65</v>
      </c>
      <c r="C15" s="5" t="s">
        <v>82</v>
      </c>
      <c r="D15" s="7">
        <v>39287000000</v>
      </c>
      <c r="E15" s="7">
        <v>18257000000</v>
      </c>
      <c r="F15" s="7">
        <v>9590000000</v>
      </c>
      <c r="G15" s="7">
        <v>4015000000</v>
      </c>
      <c r="H15" s="7">
        <v>6789000000</v>
      </c>
      <c r="I15" s="7">
        <v>32000000</v>
      </c>
      <c r="J15" s="7">
        <v>4877000000</v>
      </c>
      <c r="K15" s="7">
        <v>1000000</v>
      </c>
      <c r="L15" s="7" t="e">
        <v>#VALUE!</v>
      </c>
      <c r="M15" s="7">
        <v>878000000</v>
      </c>
      <c r="N15" s="7">
        <v>0</v>
      </c>
      <c r="O15" s="7">
        <v>761000000</v>
      </c>
      <c r="P15" s="7">
        <v>623000000</v>
      </c>
      <c r="Q15" s="7">
        <v>0</v>
      </c>
      <c r="R15" s="7" t="e">
        <v>#VALUE!</v>
      </c>
      <c r="S15" s="7">
        <v>1879000000</v>
      </c>
      <c r="T15" s="7">
        <v>32485000000</v>
      </c>
      <c r="U15" s="7">
        <v>8939000000</v>
      </c>
      <c r="V15" s="7">
        <v>11010000000</v>
      </c>
      <c r="W15" s="7">
        <v>-2071000000</v>
      </c>
      <c r="X15">
        <v>85.25</v>
      </c>
      <c r="Y15">
        <v>22.655103407051222</v>
      </c>
      <c r="Z15">
        <v>13.927172723254106</v>
      </c>
      <c r="AA15">
        <v>5375931</v>
      </c>
      <c r="AB15">
        <v>57796.611803407919</v>
      </c>
      <c r="AC15">
        <v>266778406866.57898</v>
      </c>
      <c r="AD15">
        <v>50.574886493178383</v>
      </c>
      <c r="AE15" s="15">
        <v>3189.34</v>
      </c>
      <c r="AF15" s="23">
        <v>2.61</v>
      </c>
      <c r="AG15" s="23">
        <v>27.1</v>
      </c>
      <c r="AH15" s="26">
        <v>6048.0687541479729</v>
      </c>
      <c r="AI15">
        <f t="shared" si="2"/>
        <v>7307.9434985307662</v>
      </c>
      <c r="AJ15">
        <f t="shared" si="25"/>
        <v>3396.0629330994016</v>
      </c>
      <c r="AK15">
        <f t="shared" si="26"/>
        <v>1783.8770624102133</v>
      </c>
      <c r="AL15">
        <f t="shared" si="27"/>
        <v>746.8473832718463</v>
      </c>
      <c r="AM15">
        <f t="shared" si="28"/>
        <v>1262.8510298960309</v>
      </c>
      <c r="AN15">
        <f t="shared" si="29"/>
        <v>5.9524573511081149</v>
      </c>
      <c r="AO15">
        <f t="shared" si="30"/>
        <v>907.19170316732118</v>
      </c>
      <c r="AP15">
        <f t="shared" si="31"/>
        <v>0.18601429222212859</v>
      </c>
      <c r="AQ15" t="e">
        <f t="shared" si="8"/>
        <v>#VALUE!</v>
      </c>
      <c r="AR15">
        <f t="shared" si="9"/>
        <v>163.32054857102889</v>
      </c>
      <c r="AS15">
        <f t="shared" si="10"/>
        <v>0</v>
      </c>
      <c r="AT15">
        <f t="shared" si="11"/>
        <v>141.55687638103987</v>
      </c>
      <c r="AU15">
        <f t="shared" si="12"/>
        <v>115.88690405438612</v>
      </c>
      <c r="AV15">
        <f t="shared" si="13"/>
        <v>0</v>
      </c>
      <c r="AW15" t="e">
        <f t="shared" si="14"/>
        <v>#VALUE!</v>
      </c>
      <c r="AX15">
        <f t="shared" si="15"/>
        <v>349.52085508537965</v>
      </c>
      <c r="AY15">
        <f t="shared" si="16"/>
        <v>6042.6742828358474</v>
      </c>
      <c r="AZ15">
        <f t="shared" si="17"/>
        <v>1662.7817581736076</v>
      </c>
      <c r="BA15">
        <f t="shared" si="18"/>
        <v>2048.0173573656357</v>
      </c>
      <c r="BB15">
        <f t="shared" si="19"/>
        <v>-385.2355991920283</v>
      </c>
      <c r="BC15">
        <f t="shared" si="3"/>
        <v>907.37771745954331</v>
      </c>
      <c r="BD15">
        <v>85.25</v>
      </c>
      <c r="BE15">
        <v>22.655103407051222</v>
      </c>
      <c r="BF15">
        <v>13.927172723254106</v>
      </c>
      <c r="BG15">
        <v>5375931</v>
      </c>
      <c r="BH15">
        <v>57796.611803407919</v>
      </c>
      <c r="BI15">
        <v>10.964685433624087</v>
      </c>
      <c r="BJ15">
        <v>266778406866.57898</v>
      </c>
      <c r="BK15">
        <v>50.574886493178383</v>
      </c>
      <c r="BL15" s="15">
        <v>3189.34</v>
      </c>
      <c r="BM15" s="23">
        <v>2.61</v>
      </c>
      <c r="BN15" s="23">
        <v>27.1</v>
      </c>
      <c r="BO15" s="26">
        <v>6048.0687541479729</v>
      </c>
      <c r="BV15" s="5" t="s">
        <v>65</v>
      </c>
      <c r="BW15" s="5" t="s">
        <v>82</v>
      </c>
      <c r="BX15" s="14">
        <v>35783364514.285698</v>
      </c>
      <c r="BY15" s="14">
        <v>12260278000</v>
      </c>
      <c r="BZ15" s="14">
        <v>1869444000</v>
      </c>
      <c r="CA15" s="14">
        <v>1273611000</v>
      </c>
      <c r="CB15" s="14">
        <v>163056000</v>
      </c>
      <c r="CC15" s="14">
        <v>7250833000</v>
      </c>
      <c r="CD15" s="14" t="e">
        <v>#VALUE!</v>
      </c>
      <c r="CE15" s="14">
        <v>11667000</v>
      </c>
      <c r="CF15" s="14">
        <v>10278000</v>
      </c>
      <c r="CG15" s="14" t="e">
        <v>#VALUE!</v>
      </c>
      <c r="CH15" s="24">
        <v>405864514.28571397</v>
      </c>
      <c r="CI15" s="14">
        <v>3663056000</v>
      </c>
      <c r="CJ15" s="14">
        <v>0</v>
      </c>
      <c r="CK15" s="14">
        <v>3265833000</v>
      </c>
      <c r="CL15" s="14">
        <v>2672222000</v>
      </c>
      <c r="CM15" s="14">
        <v>0</v>
      </c>
      <c r="CN15" s="14">
        <v>0</v>
      </c>
      <c r="CO15" s="14" t="e">
        <v>#VALUE!</v>
      </c>
      <c r="CP15" s="14">
        <v>7226111000</v>
      </c>
      <c r="CQ15" s="14">
        <v>27226667000</v>
      </c>
      <c r="CR15">
        <v>85.25</v>
      </c>
      <c r="CS15">
        <v>22.655103407051222</v>
      </c>
      <c r="CT15">
        <v>13.927172723254106</v>
      </c>
      <c r="CU15">
        <v>5375931</v>
      </c>
      <c r="CV15">
        <v>57796.611803407919</v>
      </c>
      <c r="CW15">
        <v>266778406866.57898</v>
      </c>
      <c r="CX15">
        <v>50.574886493178383</v>
      </c>
      <c r="CY15" s="15">
        <v>3189.34</v>
      </c>
      <c r="CZ15" s="23">
        <v>2.61</v>
      </c>
      <c r="DA15" s="23">
        <v>27.1</v>
      </c>
      <c r="DB15" s="26">
        <v>5203.9565849669016</v>
      </c>
      <c r="DC15">
        <f t="shared" si="4"/>
        <v>6656.2172234512864</v>
      </c>
      <c r="DD15">
        <f t="shared" si="32"/>
        <v>2280.5869346165341</v>
      </c>
      <c r="DE15">
        <f t="shared" si="33"/>
        <v>347.74330250890495</v>
      </c>
      <c r="DF15">
        <f t="shared" si="34"/>
        <v>236.90984873131742</v>
      </c>
      <c r="DG15">
        <f t="shared" si="35"/>
        <v>30.330746432571399</v>
      </c>
      <c r="DH15">
        <f t="shared" si="36"/>
        <v>1348.7585685158533</v>
      </c>
      <c r="DI15" t="e">
        <f t="shared" si="37"/>
        <v>#VALUE!</v>
      </c>
      <c r="DJ15">
        <f t="shared" si="38"/>
        <v>2.1702287473555741</v>
      </c>
      <c r="DK15">
        <f t="shared" si="39"/>
        <v>1.9118548954590378</v>
      </c>
      <c r="DL15" t="e">
        <f t="shared" si="40"/>
        <v>#VALUE!</v>
      </c>
      <c r="DM15">
        <f t="shared" si="41"/>
        <v>75.496600362935084</v>
      </c>
      <c r="DN15">
        <f t="shared" si="42"/>
        <v>681.38076921002153</v>
      </c>
      <c r="DO15">
        <f t="shared" si="43"/>
        <v>0</v>
      </c>
      <c r="DP15">
        <f t="shared" si="44"/>
        <v>607.4916140106709</v>
      </c>
      <c r="DQ15">
        <f t="shared" si="45"/>
        <v>497.07148399040091</v>
      </c>
      <c r="DR15">
        <f t="shared" si="46"/>
        <v>0</v>
      </c>
      <c r="DS15">
        <f t="shared" si="21"/>
        <v>0</v>
      </c>
      <c r="DT15" t="e">
        <f t="shared" si="22"/>
        <v>#VALUE!</v>
      </c>
      <c r="DU15">
        <f t="shared" si="23"/>
        <v>1344.1599231835378</v>
      </c>
      <c r="DV15">
        <f t="shared" si="24"/>
        <v>5064.5491915725852</v>
      </c>
      <c r="DW15">
        <v>85.25</v>
      </c>
      <c r="DX15">
        <v>22.655103407051222</v>
      </c>
      <c r="DY15">
        <v>13.927172723254106</v>
      </c>
      <c r="DZ15">
        <v>5375931</v>
      </c>
      <c r="EA15">
        <v>57796.611803407919</v>
      </c>
      <c r="EB15">
        <v>266778406866.57898</v>
      </c>
      <c r="EC15">
        <v>50.574886493178383</v>
      </c>
      <c r="ED15" s="15">
        <v>3189.34</v>
      </c>
      <c r="EE15" s="23">
        <v>2.61</v>
      </c>
      <c r="EF15" s="23">
        <v>27.1</v>
      </c>
      <c r="EG15" s="26">
        <v>5203.9565849669016</v>
      </c>
      <c r="EN15">
        <v>7</v>
      </c>
      <c r="EO15">
        <v>9</v>
      </c>
      <c r="EP15">
        <v>5</v>
      </c>
      <c r="EQ15">
        <v>0</v>
      </c>
      <c r="ER15">
        <v>0</v>
      </c>
      <c r="ES15" s="30">
        <v>0.82686384809224422</v>
      </c>
      <c r="ET15">
        <v>21</v>
      </c>
      <c r="EU15" s="35">
        <f t="shared" si="7"/>
        <v>0.76087498673106524</v>
      </c>
    </row>
    <row r="16" spans="2:151" x14ac:dyDescent="0.3">
      <c r="B16" s="5" t="s">
        <v>65</v>
      </c>
      <c r="C16" s="5" t="s">
        <v>83</v>
      </c>
      <c r="D16" s="7">
        <v>46186000000</v>
      </c>
      <c r="E16" s="7">
        <v>25307000000</v>
      </c>
      <c r="F16" s="7">
        <v>9764000000</v>
      </c>
      <c r="G16" s="7">
        <v>2349000000</v>
      </c>
      <c r="H16" s="7">
        <v>8078000000</v>
      </c>
      <c r="I16" s="7">
        <v>21000000</v>
      </c>
      <c r="J16" s="7">
        <v>5561000000</v>
      </c>
      <c r="K16" s="7">
        <v>2000000</v>
      </c>
      <c r="L16" s="7" t="e">
        <v>#VALUE!</v>
      </c>
      <c r="M16" s="7">
        <v>1401000000</v>
      </c>
      <c r="N16" s="7">
        <v>0</v>
      </c>
      <c r="O16" s="7">
        <v>817000000</v>
      </c>
      <c r="P16" s="7">
        <v>669000000</v>
      </c>
      <c r="Q16" s="7">
        <v>0</v>
      </c>
      <c r="R16" s="7" t="e">
        <v>#VALUE!</v>
      </c>
      <c r="S16" s="7">
        <v>2494000000</v>
      </c>
      <c r="T16" s="7">
        <v>38089000000</v>
      </c>
      <c r="U16" s="7">
        <v>7023000000</v>
      </c>
      <c r="V16" s="7">
        <v>15568000000</v>
      </c>
      <c r="W16" s="7">
        <v>-8545000000</v>
      </c>
      <c r="X16">
        <v>85.36</v>
      </c>
      <c r="Y16">
        <v>22.169532785146842</v>
      </c>
      <c r="Z16">
        <v>13.238299499311864</v>
      </c>
      <c r="AA16">
        <v>5390574</v>
      </c>
      <c r="AB16">
        <v>57893.855747478883</v>
      </c>
      <c r="AC16">
        <v>267955142394.95648</v>
      </c>
      <c r="AD16">
        <v>50.839800006044143</v>
      </c>
      <c r="AE16" s="14">
        <v>3325.61</v>
      </c>
      <c r="AF16" s="23">
        <v>3.41</v>
      </c>
      <c r="AG16" s="23">
        <v>38.1</v>
      </c>
      <c r="AH16" s="26">
        <v>6004.1844183321809</v>
      </c>
      <c r="AI16">
        <f t="shared" si="2"/>
        <v>8567.9187411210751</v>
      </c>
      <c r="AJ16">
        <f t="shared" si="25"/>
        <v>4694.6762997780943</v>
      </c>
      <c r="AK16">
        <f t="shared" si="26"/>
        <v>1811.3098901898018</v>
      </c>
      <c r="AL16">
        <f t="shared" si="27"/>
        <v>435.76064441374888</v>
      </c>
      <c r="AM16">
        <f t="shared" si="28"/>
        <v>1498.5417137395757</v>
      </c>
      <c r="AN16">
        <f t="shared" si="29"/>
        <v>3.8956890305188279</v>
      </c>
      <c r="AO16">
        <f t="shared" si="30"/>
        <v>1031.6155570816763</v>
      </c>
      <c r="AP16">
        <f t="shared" si="31"/>
        <v>0.37101800290655501</v>
      </c>
      <c r="AQ16" t="e">
        <f t="shared" si="8"/>
        <v>#VALUE!</v>
      </c>
      <c r="AR16">
        <f t="shared" si="9"/>
        <v>259.89811103604183</v>
      </c>
      <c r="AS16">
        <f t="shared" si="10"/>
        <v>0</v>
      </c>
      <c r="AT16">
        <f t="shared" si="11"/>
        <v>151.56085418732772</v>
      </c>
      <c r="AU16">
        <f t="shared" si="12"/>
        <v>124.10552197224266</v>
      </c>
      <c r="AV16">
        <f t="shared" si="13"/>
        <v>0</v>
      </c>
      <c r="AW16" t="e">
        <f t="shared" si="14"/>
        <v>#VALUE!</v>
      </c>
      <c r="AX16">
        <f t="shared" si="15"/>
        <v>462.65944962447412</v>
      </c>
      <c r="AY16">
        <f t="shared" si="16"/>
        <v>7065.8523563538874</v>
      </c>
      <c r="AZ16">
        <f t="shared" si="17"/>
        <v>1302.8297172063681</v>
      </c>
      <c r="BA16">
        <f t="shared" si="18"/>
        <v>2888.0041346246244</v>
      </c>
      <c r="BB16">
        <f t="shared" si="19"/>
        <v>-1585.1744174182563</v>
      </c>
      <c r="BC16">
        <f t="shared" si="3"/>
        <v>1031.9865750845829</v>
      </c>
      <c r="BD16">
        <v>85.36</v>
      </c>
      <c r="BE16">
        <v>22.169532785146842</v>
      </c>
      <c r="BF16">
        <v>13.238299499311864</v>
      </c>
      <c r="BG16">
        <v>5390574</v>
      </c>
      <c r="BH16">
        <v>57893.855747478883</v>
      </c>
      <c r="BI16">
        <v>10.966366539579166</v>
      </c>
      <c r="BJ16">
        <v>267955142394.95648</v>
      </c>
      <c r="BK16">
        <v>50.839800006044143</v>
      </c>
      <c r="BL16" s="14">
        <v>3325.61</v>
      </c>
      <c r="BM16" s="23">
        <v>3.41</v>
      </c>
      <c r="BN16" s="23">
        <v>38.1</v>
      </c>
      <c r="BO16" s="26">
        <v>6004.1844183321809</v>
      </c>
      <c r="BV16" s="5" t="s">
        <v>65</v>
      </c>
      <c r="BW16" s="5" t="s">
        <v>83</v>
      </c>
      <c r="BX16" s="14">
        <v>37020865928.571404</v>
      </c>
      <c r="BY16" s="14">
        <v>11607222000</v>
      </c>
      <c r="BZ16" s="14">
        <v>2251667000</v>
      </c>
      <c r="CA16" s="14">
        <v>1598056000</v>
      </c>
      <c r="CB16" s="14">
        <v>96389000</v>
      </c>
      <c r="CC16" s="14">
        <v>8376388999.999999</v>
      </c>
      <c r="CD16" s="14" t="e">
        <v>#VALUE!</v>
      </c>
      <c r="CE16" s="14">
        <v>11389000</v>
      </c>
      <c r="CF16" s="14">
        <v>14167000</v>
      </c>
      <c r="CG16" s="14" t="e">
        <v>#VALUE!</v>
      </c>
      <c r="CH16" s="24">
        <v>732810928.57142901</v>
      </c>
      <c r="CI16" s="14">
        <v>4498889000</v>
      </c>
      <c r="CJ16" s="14">
        <v>0</v>
      </c>
      <c r="CK16" s="14">
        <v>3487222000</v>
      </c>
      <c r="CL16" s="14">
        <v>2853333000</v>
      </c>
      <c r="CM16" s="14">
        <v>0</v>
      </c>
      <c r="CN16" s="14">
        <v>0</v>
      </c>
      <c r="CO16" s="14" t="e">
        <v>#VALUE!</v>
      </c>
      <c r="CP16" s="14">
        <v>8348056000.000001</v>
      </c>
      <c r="CQ16" s="14">
        <v>26972222000</v>
      </c>
      <c r="CR16">
        <v>85.36</v>
      </c>
      <c r="CS16">
        <v>22.169532785146842</v>
      </c>
      <c r="CT16">
        <v>13.238299499311864</v>
      </c>
      <c r="CU16">
        <v>5390574</v>
      </c>
      <c r="CV16">
        <v>57893.855747478883</v>
      </c>
      <c r="CW16">
        <v>267955142394.95648</v>
      </c>
      <c r="CX16">
        <v>50.839800006044143</v>
      </c>
      <c r="CY16" s="14">
        <v>3325.61</v>
      </c>
      <c r="CZ16" s="23">
        <v>3.41</v>
      </c>
      <c r="DA16" s="23">
        <v>38.1</v>
      </c>
      <c r="DB16" s="26">
        <v>5336.1664319565407</v>
      </c>
      <c r="DC16">
        <f t="shared" si="4"/>
        <v>6867.7038713449447</v>
      </c>
      <c r="DD16">
        <f t="shared" si="32"/>
        <v>2153.2441628665147</v>
      </c>
      <c r="DE16">
        <f t="shared" si="33"/>
        <v>417.704496775297</v>
      </c>
      <c r="DF16">
        <f t="shared" si="34"/>
        <v>296.45377282641886</v>
      </c>
      <c r="DG16">
        <f t="shared" si="35"/>
        <v>17.881027141079965</v>
      </c>
      <c r="DH16">
        <f t="shared" si="36"/>
        <v>1553.8955591742176</v>
      </c>
      <c r="DI16" t="e">
        <f t="shared" si="37"/>
        <v>#VALUE!</v>
      </c>
      <c r="DJ16">
        <f t="shared" si="38"/>
        <v>2.1127620175513777</v>
      </c>
      <c r="DK16">
        <f t="shared" si="39"/>
        <v>2.6281060235885825</v>
      </c>
      <c r="DL16" t="e">
        <f t="shared" si="40"/>
        <v>#VALUE!</v>
      </c>
      <c r="DM16">
        <f t="shared" si="41"/>
        <v>135.94302361333487</v>
      </c>
      <c r="DN16">
        <f t="shared" si="42"/>
        <v>834.58440603913425</v>
      </c>
      <c r="DO16">
        <f t="shared" si="43"/>
        <v>0</v>
      </c>
      <c r="DP16">
        <f t="shared" si="44"/>
        <v>646.9110710659013</v>
      </c>
      <c r="DQ16">
        <f t="shared" si="45"/>
        <v>529.31895564368472</v>
      </c>
      <c r="DR16">
        <f t="shared" si="46"/>
        <v>0</v>
      </c>
      <c r="DS16">
        <f t="shared" si="21"/>
        <v>0</v>
      </c>
      <c r="DT16" t="e">
        <f t="shared" si="22"/>
        <v>#VALUE!</v>
      </c>
      <c r="DU16">
        <f t="shared" si="23"/>
        <v>1548.6395326360423</v>
      </c>
      <c r="DV16">
        <f t="shared" si="24"/>
        <v>5003.5899701961234</v>
      </c>
      <c r="DW16">
        <v>85.36</v>
      </c>
      <c r="DX16">
        <v>22.169532785146842</v>
      </c>
      <c r="DY16">
        <v>13.238299499311864</v>
      </c>
      <c r="DZ16">
        <v>5390574</v>
      </c>
      <c r="EA16">
        <v>57893.855747478883</v>
      </c>
      <c r="EB16">
        <v>267955142394.95648</v>
      </c>
      <c r="EC16">
        <v>50.839800006044143</v>
      </c>
      <c r="ED16" s="14">
        <v>3325.61</v>
      </c>
      <c r="EE16" s="23">
        <v>3.41</v>
      </c>
      <c r="EF16" s="23">
        <v>38.1</v>
      </c>
      <c r="EG16" s="26">
        <v>5336.1664319565407</v>
      </c>
      <c r="EN16">
        <v>7</v>
      </c>
      <c r="EO16">
        <v>10</v>
      </c>
      <c r="EP16">
        <v>5</v>
      </c>
      <c r="EQ16">
        <v>0</v>
      </c>
      <c r="ER16">
        <v>0</v>
      </c>
      <c r="ES16" s="30">
        <v>0.82468713462954146</v>
      </c>
      <c r="ET16">
        <v>22</v>
      </c>
      <c r="EU16" s="35">
        <f t="shared" si="7"/>
        <v>0.72856810135237238</v>
      </c>
    </row>
    <row r="17" spans="2:151" x14ac:dyDescent="0.3">
      <c r="B17" s="5" t="s">
        <v>65</v>
      </c>
      <c r="C17" s="5" t="s">
        <v>84</v>
      </c>
      <c r="D17" s="7">
        <v>40430000000</v>
      </c>
      <c r="E17" s="7">
        <v>18673000000</v>
      </c>
      <c r="F17" s="7">
        <v>9941000000</v>
      </c>
      <c r="G17" s="7">
        <v>1638000000</v>
      </c>
      <c r="H17" s="7">
        <v>9519000000</v>
      </c>
      <c r="I17" s="7">
        <v>27000000</v>
      </c>
      <c r="J17" s="7">
        <v>6583000000</v>
      </c>
      <c r="K17" s="7">
        <v>2000000</v>
      </c>
      <c r="L17" s="7" t="e">
        <v>#VALUE!</v>
      </c>
      <c r="M17" s="7">
        <v>1834000000</v>
      </c>
      <c r="N17" s="7">
        <v>0</v>
      </c>
      <c r="O17" s="7">
        <v>792000000</v>
      </c>
      <c r="P17" s="7">
        <v>648000000</v>
      </c>
      <c r="Q17" s="7">
        <v>0</v>
      </c>
      <c r="R17" s="7" t="e">
        <v>#VALUE!</v>
      </c>
      <c r="S17" s="7">
        <v>2907000000</v>
      </c>
      <c r="T17" s="7">
        <v>30900000000</v>
      </c>
      <c r="U17" s="7">
        <v>8673000000</v>
      </c>
      <c r="V17" s="7">
        <v>11545000000</v>
      </c>
      <c r="W17" s="7">
        <v>-2872000000</v>
      </c>
      <c r="X17">
        <v>85.566000000000003</v>
      </c>
      <c r="Y17">
        <v>22.137099473638305</v>
      </c>
      <c r="Z17">
        <v>12.754089705591371</v>
      </c>
      <c r="AA17">
        <v>5404523</v>
      </c>
      <c r="AB17">
        <v>59347.621115011862</v>
      </c>
      <c r="AC17">
        <v>275394519939.12445</v>
      </c>
      <c r="AD17">
        <v>51.048390905886997</v>
      </c>
      <c r="AE17" s="15">
        <v>3309.22</v>
      </c>
      <c r="AF17" s="23">
        <v>3.78</v>
      </c>
      <c r="AG17" s="23">
        <v>63.77</v>
      </c>
      <c r="AH17" s="26">
        <v>6101.0010247178197</v>
      </c>
      <c r="AI17">
        <f t="shared" si="2"/>
        <v>7480.771198494298</v>
      </c>
      <c r="AJ17">
        <f t="shared" si="25"/>
        <v>3455.0690227426176</v>
      </c>
      <c r="AK17">
        <f t="shared" si="26"/>
        <v>1839.3852704484743</v>
      </c>
      <c r="AL17">
        <f t="shared" si="27"/>
        <v>303.07947620909374</v>
      </c>
      <c r="AM17">
        <f t="shared" si="28"/>
        <v>1761.3025238305027</v>
      </c>
      <c r="AN17">
        <f t="shared" si="29"/>
        <v>4.9958155419081391</v>
      </c>
      <c r="AO17">
        <f t="shared" si="30"/>
        <v>1218.0538411993066</v>
      </c>
      <c r="AP17">
        <f t="shared" si="31"/>
        <v>0.37006041051171401</v>
      </c>
      <c r="AQ17" t="e">
        <f t="shared" si="8"/>
        <v>#VALUE!</v>
      </c>
      <c r="AR17">
        <f t="shared" si="9"/>
        <v>339.34539643924171</v>
      </c>
      <c r="AS17">
        <f t="shared" si="10"/>
        <v>0</v>
      </c>
      <c r="AT17">
        <f t="shared" si="11"/>
        <v>146.54392256263873</v>
      </c>
      <c r="AU17">
        <f t="shared" si="12"/>
        <v>119.89957300579533</v>
      </c>
      <c r="AV17">
        <f t="shared" si="13"/>
        <v>0</v>
      </c>
      <c r="AW17" t="e">
        <f t="shared" si="14"/>
        <v>#VALUE!</v>
      </c>
      <c r="AX17">
        <f t="shared" si="15"/>
        <v>537.88280667877632</v>
      </c>
      <c r="AY17">
        <f t="shared" si="16"/>
        <v>5717.4333424059814</v>
      </c>
      <c r="AZ17">
        <f t="shared" si="17"/>
        <v>1604.7669701840478</v>
      </c>
      <c r="BA17">
        <f t="shared" si="18"/>
        <v>2136.173719678869</v>
      </c>
      <c r="BB17">
        <f t="shared" si="19"/>
        <v>-531.40674949482127</v>
      </c>
      <c r="BC17">
        <f t="shared" si="3"/>
        <v>1218.4239016098184</v>
      </c>
      <c r="BD17">
        <v>85.566000000000003</v>
      </c>
      <c r="BE17">
        <v>22.137099473638305</v>
      </c>
      <c r="BF17">
        <v>12.754089705591371</v>
      </c>
      <c r="BG17">
        <v>5404523</v>
      </c>
      <c r="BH17">
        <v>59347.621115011862</v>
      </c>
      <c r="BI17">
        <v>10.991167316926356</v>
      </c>
      <c r="BJ17">
        <v>275394519939.12445</v>
      </c>
      <c r="BK17">
        <v>51.048390905886997</v>
      </c>
      <c r="BL17" s="15">
        <v>3309.22</v>
      </c>
      <c r="BM17" s="23">
        <v>3.78</v>
      </c>
      <c r="BN17" s="23">
        <v>63.77</v>
      </c>
      <c r="BO17" s="26">
        <v>6101.0010247178197</v>
      </c>
      <c r="BV17" s="5" t="s">
        <v>65</v>
      </c>
      <c r="BW17" s="5" t="s">
        <v>84</v>
      </c>
      <c r="BX17" s="14">
        <v>36991681000</v>
      </c>
      <c r="BY17" s="14">
        <v>11295833000</v>
      </c>
      <c r="BZ17" s="14">
        <v>1726389000</v>
      </c>
      <c r="CA17" s="14">
        <v>1248056000</v>
      </c>
      <c r="CB17" s="14">
        <v>69167000</v>
      </c>
      <c r="CC17" s="14">
        <v>9168889000</v>
      </c>
      <c r="CD17" s="14" t="e">
        <v>#VALUE!</v>
      </c>
      <c r="CE17" s="14">
        <v>11389000</v>
      </c>
      <c r="CF17" s="14">
        <v>13889000</v>
      </c>
      <c r="CG17" s="14" t="e">
        <v>#VALUE!</v>
      </c>
      <c r="CH17" s="24">
        <v>789181000</v>
      </c>
      <c r="CI17" s="14">
        <v>5121667000</v>
      </c>
      <c r="CJ17" s="14">
        <v>0</v>
      </c>
      <c r="CK17" s="14">
        <v>3587778000</v>
      </c>
      <c r="CL17" s="14">
        <v>2935278000</v>
      </c>
      <c r="CM17" s="14">
        <v>0</v>
      </c>
      <c r="CN17" s="14">
        <v>0</v>
      </c>
      <c r="CO17" s="14" t="e">
        <v>#VALUE!</v>
      </c>
      <c r="CP17" s="14">
        <v>9140556000</v>
      </c>
      <c r="CQ17" s="14">
        <v>26068333000</v>
      </c>
      <c r="CR17">
        <v>85.566000000000003</v>
      </c>
      <c r="CS17">
        <v>22.137099473638305</v>
      </c>
      <c r="CT17">
        <v>12.754089705591371</v>
      </c>
      <c r="CU17">
        <v>5404523</v>
      </c>
      <c r="CV17">
        <v>59347.621115011862</v>
      </c>
      <c r="CW17">
        <v>275394519939.12445</v>
      </c>
      <c r="CX17">
        <v>51.048390905886997</v>
      </c>
      <c r="CY17" s="15">
        <v>3309.22</v>
      </c>
      <c r="CZ17" s="23">
        <v>3.78</v>
      </c>
      <c r="DA17" s="23">
        <v>63.77</v>
      </c>
      <c r="DB17" s="26">
        <v>5296.6437761687821</v>
      </c>
      <c r="DC17">
        <f t="shared" si="4"/>
        <v>6844.5783281891854</v>
      </c>
      <c r="DD17">
        <f t="shared" si="32"/>
        <v>2090.0702985258827</v>
      </c>
      <c r="DE17">
        <f t="shared" si="33"/>
        <v>319.4341110214537</v>
      </c>
      <c r="DF17">
        <f t="shared" si="34"/>
        <v>230.92805785080387</v>
      </c>
      <c r="DG17">
        <f t="shared" si="35"/>
        <v>12.797984206931861</v>
      </c>
      <c r="DH17">
        <f t="shared" si="36"/>
        <v>1696.5214136381694</v>
      </c>
      <c r="DI17" t="e">
        <f t="shared" si="37"/>
        <v>#VALUE!</v>
      </c>
      <c r="DJ17">
        <f t="shared" si="38"/>
        <v>2.1073090076589551</v>
      </c>
      <c r="DK17">
        <f t="shared" si="39"/>
        <v>2.5698845207985976</v>
      </c>
      <c r="DL17" t="e">
        <f t="shared" si="40"/>
        <v>#VALUE!</v>
      </c>
      <c r="DM17">
        <f t="shared" si="41"/>
        <v>146.02232241402248</v>
      </c>
      <c r="DN17">
        <f t="shared" si="42"/>
        <v>947.66309626214934</v>
      </c>
      <c r="DO17">
        <f t="shared" si="43"/>
        <v>0</v>
      </c>
      <c r="DP17">
        <f t="shared" si="44"/>
        <v>663.84729975244807</v>
      </c>
      <c r="DQ17">
        <f t="shared" si="45"/>
        <v>543.11509082300142</v>
      </c>
      <c r="DR17">
        <f t="shared" si="46"/>
        <v>0</v>
      </c>
      <c r="DS17">
        <f t="shared" si="21"/>
        <v>0</v>
      </c>
      <c r="DT17" t="e">
        <f t="shared" si="22"/>
        <v>#VALUE!</v>
      </c>
      <c r="DU17">
        <f t="shared" si="23"/>
        <v>1691.2789528326552</v>
      </c>
      <c r="DV17">
        <f t="shared" si="24"/>
        <v>4823.4290056680302</v>
      </c>
      <c r="DW17">
        <v>85.566000000000003</v>
      </c>
      <c r="DX17">
        <v>22.137099473638305</v>
      </c>
      <c r="DY17">
        <v>12.754089705591371</v>
      </c>
      <c r="DZ17">
        <v>5404523</v>
      </c>
      <c r="EA17">
        <v>59347.621115011862</v>
      </c>
      <c r="EB17">
        <v>275394519939.12445</v>
      </c>
      <c r="EC17">
        <v>51.048390905886997</v>
      </c>
      <c r="ED17" s="15">
        <v>3309.22</v>
      </c>
      <c r="EE17" s="23">
        <v>3.78</v>
      </c>
      <c r="EF17" s="23">
        <v>63.77</v>
      </c>
      <c r="EG17" s="26">
        <v>5296.6437761687821</v>
      </c>
      <c r="EN17">
        <v>7</v>
      </c>
      <c r="EO17">
        <v>11</v>
      </c>
      <c r="EP17">
        <v>5</v>
      </c>
      <c r="EQ17">
        <v>0</v>
      </c>
      <c r="ER17">
        <v>0</v>
      </c>
      <c r="ES17" s="30">
        <v>0.76428394756369034</v>
      </c>
      <c r="ET17">
        <v>23</v>
      </c>
      <c r="EU17" s="35">
        <f t="shared" si="7"/>
        <v>0.70470798556032099</v>
      </c>
    </row>
    <row r="18" spans="2:151" x14ac:dyDescent="0.3">
      <c r="B18" s="5" t="s">
        <v>65</v>
      </c>
      <c r="C18" s="5" t="s">
        <v>85</v>
      </c>
      <c r="D18" s="7">
        <v>36246000000</v>
      </c>
      <c r="E18" s="7">
        <v>15463000000</v>
      </c>
      <c r="F18" s="7">
        <v>8780000000</v>
      </c>
      <c r="G18" s="7">
        <v>1375000000</v>
      </c>
      <c r="H18" s="7">
        <v>9812000000</v>
      </c>
      <c r="I18" s="7">
        <v>23000000</v>
      </c>
      <c r="J18" s="7">
        <v>6614000000</v>
      </c>
      <c r="K18" s="7">
        <v>2000000</v>
      </c>
      <c r="L18" s="7" t="e">
        <v>#VALUE!</v>
      </c>
      <c r="M18" s="7">
        <v>1894000000</v>
      </c>
      <c r="N18" s="7">
        <v>0</v>
      </c>
      <c r="O18" s="7">
        <v>998000000</v>
      </c>
      <c r="P18" s="7">
        <v>816000000</v>
      </c>
      <c r="Q18" s="7">
        <v>0</v>
      </c>
      <c r="R18" s="7" t="e">
        <v>#VALUE!</v>
      </c>
      <c r="S18" s="7">
        <v>3173000000</v>
      </c>
      <c r="T18" s="7">
        <v>26434000000</v>
      </c>
      <c r="U18" s="7">
        <v>12943000000</v>
      </c>
      <c r="V18" s="7">
        <v>11574000000</v>
      </c>
      <c r="W18" s="7">
        <v>1369000000</v>
      </c>
      <c r="X18">
        <v>85.855999999999995</v>
      </c>
      <c r="Y18">
        <v>22.11186318862644</v>
      </c>
      <c r="Z18">
        <v>12.042907482481301</v>
      </c>
      <c r="AA18">
        <v>5419432</v>
      </c>
      <c r="AB18">
        <v>60580.873498513647</v>
      </c>
      <c r="AC18">
        <v>281892753356.4823</v>
      </c>
      <c r="AD18">
        <v>51.190554902280795</v>
      </c>
      <c r="AE18" s="14">
        <v>3261.34</v>
      </c>
      <c r="AF18" s="23">
        <v>5.69</v>
      </c>
      <c r="AG18" s="23">
        <v>54.49</v>
      </c>
      <c r="AH18" s="26">
        <v>6174.4477967842631</v>
      </c>
      <c r="AI18">
        <f t="shared" si="2"/>
        <v>6688.1547734153692</v>
      </c>
      <c r="AJ18">
        <f t="shared" si="25"/>
        <v>2853.2510418065954</v>
      </c>
      <c r="AK18">
        <f t="shared" si="26"/>
        <v>1620.0959805381819</v>
      </c>
      <c r="AL18">
        <f t="shared" si="27"/>
        <v>253.71662565375854</v>
      </c>
      <c r="AM18">
        <f t="shared" si="28"/>
        <v>1810.5218406652209</v>
      </c>
      <c r="AN18">
        <f t="shared" si="29"/>
        <v>4.2439871927537798</v>
      </c>
      <c r="AO18">
        <f t="shared" si="30"/>
        <v>1220.423099690152</v>
      </c>
      <c r="AP18">
        <f t="shared" si="31"/>
        <v>0.36904236458728518</v>
      </c>
      <c r="AQ18" t="e">
        <f t="shared" si="8"/>
        <v>#VALUE!</v>
      </c>
      <c r="AR18">
        <f t="shared" si="9"/>
        <v>349.48311926415903</v>
      </c>
      <c r="AS18">
        <f t="shared" si="10"/>
        <v>0</v>
      </c>
      <c r="AT18">
        <f t="shared" si="11"/>
        <v>184.15213992905529</v>
      </c>
      <c r="AU18">
        <f t="shared" si="12"/>
        <v>150.56928475161234</v>
      </c>
      <c r="AV18">
        <f t="shared" si="13"/>
        <v>0</v>
      </c>
      <c r="AW18" t="e">
        <f t="shared" si="14"/>
        <v>#VALUE!</v>
      </c>
      <c r="AX18">
        <f t="shared" si="15"/>
        <v>585.48571141772788</v>
      </c>
      <c r="AY18">
        <f t="shared" si="16"/>
        <v>4877.632932750148</v>
      </c>
      <c r="AZ18">
        <f t="shared" si="17"/>
        <v>2388.2576624266158</v>
      </c>
      <c r="BA18">
        <f t="shared" si="18"/>
        <v>2135.6481638666191</v>
      </c>
      <c r="BB18">
        <f t="shared" si="19"/>
        <v>252.60949855999669</v>
      </c>
      <c r="BC18">
        <f t="shared" si="3"/>
        <v>1220.7921420547393</v>
      </c>
      <c r="BD18">
        <v>85.855999999999995</v>
      </c>
      <c r="BE18">
        <v>22.11186318862644</v>
      </c>
      <c r="BF18">
        <v>12.042907482481301</v>
      </c>
      <c r="BG18">
        <v>5419432</v>
      </c>
      <c r="BH18">
        <v>60580.873498513647</v>
      </c>
      <c r="BI18">
        <v>11.01173450340289</v>
      </c>
      <c r="BJ18">
        <v>281892753356.4823</v>
      </c>
      <c r="BK18">
        <v>51.190554902280795</v>
      </c>
      <c r="BL18" s="14">
        <v>3261.34</v>
      </c>
      <c r="BM18" s="23">
        <v>5.69</v>
      </c>
      <c r="BN18" s="23">
        <v>54.49</v>
      </c>
      <c r="BO18" s="26">
        <v>6174.4477967842631</v>
      </c>
      <c r="BV18" s="5" t="s">
        <v>65</v>
      </c>
      <c r="BW18" s="5" t="s">
        <v>85</v>
      </c>
      <c r="BX18" s="14">
        <v>36682420000</v>
      </c>
      <c r="BY18" s="14">
        <v>10938056000</v>
      </c>
      <c r="BZ18" s="14">
        <v>1695833000</v>
      </c>
      <c r="CA18" s="14">
        <v>1343889000</v>
      </c>
      <c r="CB18" s="14">
        <v>71667000</v>
      </c>
      <c r="CC18" s="14">
        <v>9851667000</v>
      </c>
      <c r="CD18" s="14" t="e">
        <v>#VALUE!</v>
      </c>
      <c r="CE18" s="14">
        <v>23889000</v>
      </c>
      <c r="CF18" s="14">
        <v>14722000</v>
      </c>
      <c r="CG18" s="14" t="e">
        <v>#VALUE!</v>
      </c>
      <c r="CH18" s="24">
        <v>843531000</v>
      </c>
      <c r="CI18" s="14">
        <v>5671389000</v>
      </c>
      <c r="CJ18" s="14">
        <v>0</v>
      </c>
      <c r="CK18" s="14">
        <v>3636944000</v>
      </c>
      <c r="CL18" s="14">
        <v>2975556000</v>
      </c>
      <c r="CM18" s="14">
        <v>0</v>
      </c>
      <c r="CN18" s="14">
        <v>0</v>
      </c>
      <c r="CO18" s="14" t="e">
        <v>#VALUE!</v>
      </c>
      <c r="CP18" s="14">
        <v>9810556000</v>
      </c>
      <c r="CQ18" s="14">
        <v>25105833000</v>
      </c>
      <c r="CR18">
        <v>85.855999999999995</v>
      </c>
      <c r="CS18">
        <v>22.11186318862644</v>
      </c>
      <c r="CT18">
        <v>12.042907482481301</v>
      </c>
      <c r="CU18">
        <v>5419432</v>
      </c>
      <c r="CV18">
        <v>60580.873498513647</v>
      </c>
      <c r="CW18">
        <v>281892753356.4823</v>
      </c>
      <c r="CX18">
        <v>51.190554902280795</v>
      </c>
      <c r="CY18" s="14">
        <v>3261.34</v>
      </c>
      <c r="CZ18" s="23">
        <v>5.69</v>
      </c>
      <c r="DA18" s="23">
        <v>54.49</v>
      </c>
      <c r="DB18" s="26">
        <v>5198.9355362538054</v>
      </c>
      <c r="DC18">
        <f t="shared" si="4"/>
        <v>6768.6835077919604</v>
      </c>
      <c r="DD18">
        <f t="shared" si="32"/>
        <v>2018.303025114071</v>
      </c>
      <c r="DE18">
        <f t="shared" si="33"/>
        <v>312.91711013257481</v>
      </c>
      <c r="DF18">
        <f t="shared" si="34"/>
        <v>247.97598715142104</v>
      </c>
      <c r="DG18">
        <f t="shared" si="35"/>
        <v>13.224079571438482</v>
      </c>
      <c r="DH18">
        <f t="shared" si="36"/>
        <v>1817.8412424032629</v>
      </c>
      <c r="DI18" t="e">
        <f t="shared" si="37"/>
        <v>#VALUE!</v>
      </c>
      <c r="DJ18">
        <f t="shared" si="38"/>
        <v>4.4080265238128273</v>
      </c>
      <c r="DK18">
        <f t="shared" si="39"/>
        <v>2.7165208457270063</v>
      </c>
      <c r="DL18" t="e">
        <f t="shared" si="40"/>
        <v>#VALUE!</v>
      </c>
      <c r="DM18">
        <f t="shared" si="41"/>
        <v>155.64933742133863</v>
      </c>
      <c r="DN18">
        <f t="shared" si="42"/>
        <v>1046.4914035271593</v>
      </c>
      <c r="DO18">
        <f t="shared" si="43"/>
        <v>0</v>
      </c>
      <c r="DP18">
        <f t="shared" si="44"/>
        <v>671.09320681576958</v>
      </c>
      <c r="DQ18">
        <f t="shared" si="45"/>
        <v>549.05311110094192</v>
      </c>
      <c r="DR18">
        <f t="shared" si="46"/>
        <v>0</v>
      </c>
      <c r="DS18">
        <f t="shared" si="21"/>
        <v>0</v>
      </c>
      <c r="DT18" t="e">
        <f t="shared" si="22"/>
        <v>#VALUE!</v>
      </c>
      <c r="DU18">
        <f t="shared" si="23"/>
        <v>1810.255392077989</v>
      </c>
      <c r="DV18">
        <f t="shared" si="24"/>
        <v>4632.5579876267475</v>
      </c>
      <c r="DW18">
        <v>85.855999999999995</v>
      </c>
      <c r="DX18">
        <v>22.11186318862644</v>
      </c>
      <c r="DY18">
        <v>12.042907482481301</v>
      </c>
      <c r="DZ18">
        <v>5419432</v>
      </c>
      <c r="EA18">
        <v>60580.873498513647</v>
      </c>
      <c r="EB18">
        <v>281892753356.4823</v>
      </c>
      <c r="EC18">
        <v>51.190554902280795</v>
      </c>
      <c r="ED18" s="14">
        <v>3261.34</v>
      </c>
      <c r="EE18" s="23">
        <v>5.69</v>
      </c>
      <c r="EF18" s="23">
        <v>54.49</v>
      </c>
      <c r="EG18" s="26">
        <v>5198.9355362538054</v>
      </c>
      <c r="EN18">
        <v>8</v>
      </c>
      <c r="EO18">
        <v>12</v>
      </c>
      <c r="EP18">
        <v>6</v>
      </c>
      <c r="EQ18">
        <v>0</v>
      </c>
      <c r="ER18">
        <v>0</v>
      </c>
      <c r="ES18" s="30">
        <v>0.72929426695359489</v>
      </c>
      <c r="ET18">
        <v>26</v>
      </c>
      <c r="EU18" s="35">
        <f t="shared" si="7"/>
        <v>0.68441048873002375</v>
      </c>
    </row>
    <row r="19" spans="2:151" x14ac:dyDescent="0.3">
      <c r="B19" s="5" t="s">
        <v>65</v>
      </c>
      <c r="C19" s="5" t="s">
        <v>86</v>
      </c>
      <c r="D19" s="7">
        <v>45611000000</v>
      </c>
      <c r="E19" s="7">
        <v>24566000000</v>
      </c>
      <c r="F19" s="7">
        <v>9401000000</v>
      </c>
      <c r="G19" s="7">
        <v>1619000000</v>
      </c>
      <c r="H19" s="7">
        <v>9201000000</v>
      </c>
      <c r="I19" s="7">
        <v>23000000</v>
      </c>
      <c r="J19" s="7">
        <v>6108000000</v>
      </c>
      <c r="K19" s="7">
        <v>2000000</v>
      </c>
      <c r="L19" s="7" t="e">
        <v>#VALUE!</v>
      </c>
      <c r="M19" s="7">
        <v>1778000000</v>
      </c>
      <c r="N19" s="7">
        <v>0</v>
      </c>
      <c r="O19" s="7">
        <v>1006000000</v>
      </c>
      <c r="P19" s="7">
        <v>824000000</v>
      </c>
      <c r="Q19" s="7">
        <v>0</v>
      </c>
      <c r="R19" s="7" t="e">
        <v>#VALUE!</v>
      </c>
      <c r="S19" s="7">
        <v>3068000000</v>
      </c>
      <c r="T19" s="7">
        <v>36410000000</v>
      </c>
      <c r="U19" s="7">
        <v>6767000000</v>
      </c>
      <c r="V19" s="7">
        <v>13702000000</v>
      </c>
      <c r="W19" s="7">
        <v>-6935000000</v>
      </c>
      <c r="X19">
        <v>86.097999999999999</v>
      </c>
      <c r="Y19">
        <v>22.685531095204944</v>
      </c>
      <c r="Z19">
        <v>12.083346671190128</v>
      </c>
      <c r="AA19">
        <v>5437272</v>
      </c>
      <c r="AB19">
        <v>62686.579770115764</v>
      </c>
      <c r="AC19">
        <v>292651155607.72955</v>
      </c>
      <c r="AD19">
        <v>51.320867403408712</v>
      </c>
      <c r="AE19" s="15">
        <v>3084.26</v>
      </c>
      <c r="AF19" s="23">
        <v>7.77</v>
      </c>
      <c r="AG19" s="23">
        <v>58.81</v>
      </c>
      <c r="AH19" s="26">
        <v>6213.7778221627641</v>
      </c>
      <c r="AI19">
        <f t="shared" si="2"/>
        <v>8388.5816269629322</v>
      </c>
      <c r="AJ19">
        <f t="shared" si="25"/>
        <v>4518.07450500913</v>
      </c>
      <c r="AK19">
        <f t="shared" si="26"/>
        <v>1728.9920386546783</v>
      </c>
      <c r="AL19">
        <f t="shared" si="27"/>
        <v>297.75961180533182</v>
      </c>
      <c r="AM19">
        <f t="shared" si="28"/>
        <v>1692.2088871036799</v>
      </c>
      <c r="AN19">
        <f t="shared" si="29"/>
        <v>4.2300624283648123</v>
      </c>
      <c r="AO19">
        <f t="shared" si="30"/>
        <v>1123.3574483674902</v>
      </c>
      <c r="AP19">
        <f t="shared" si="31"/>
        <v>0.36783151550998366</v>
      </c>
      <c r="AQ19" t="e">
        <f t="shared" si="8"/>
        <v>#VALUE!</v>
      </c>
      <c r="AR19">
        <f t="shared" si="9"/>
        <v>327.0022172883755</v>
      </c>
      <c r="AS19">
        <f t="shared" si="10"/>
        <v>0</v>
      </c>
      <c r="AT19">
        <f t="shared" si="11"/>
        <v>185.01925230152179</v>
      </c>
      <c r="AU19">
        <f t="shared" si="12"/>
        <v>151.54658439011328</v>
      </c>
      <c r="AV19">
        <f t="shared" si="13"/>
        <v>0</v>
      </c>
      <c r="AW19" t="e">
        <f t="shared" si="14"/>
        <v>#VALUE!</v>
      </c>
      <c r="AX19">
        <f t="shared" si="15"/>
        <v>564.25354479231498</v>
      </c>
      <c r="AY19">
        <f t="shared" si="16"/>
        <v>6696.3727398592528</v>
      </c>
      <c r="AZ19">
        <f t="shared" si="17"/>
        <v>1244.5579327280298</v>
      </c>
      <c r="BA19">
        <f t="shared" si="18"/>
        <v>2520.0137127588982</v>
      </c>
      <c r="BB19">
        <f t="shared" si="19"/>
        <v>-1275.4557800308685</v>
      </c>
      <c r="BC19">
        <f t="shared" si="3"/>
        <v>1123.7252798830002</v>
      </c>
      <c r="BD19">
        <v>86.097999999999999</v>
      </c>
      <c r="BE19">
        <v>22.685531095204944</v>
      </c>
      <c r="BF19">
        <v>12.083346671190128</v>
      </c>
      <c r="BG19">
        <v>5437272</v>
      </c>
      <c r="BH19">
        <v>62686.579770115764</v>
      </c>
      <c r="BI19">
        <v>11.045902664957314</v>
      </c>
      <c r="BJ19">
        <v>292651155607.72955</v>
      </c>
      <c r="BK19">
        <v>51.320867403408712</v>
      </c>
      <c r="BL19" s="15">
        <v>3084.26</v>
      </c>
      <c r="BM19" s="23">
        <v>7.77</v>
      </c>
      <c r="BN19" s="23">
        <v>58.81</v>
      </c>
      <c r="BO19" s="26">
        <v>6213.7778221627641</v>
      </c>
      <c r="BV19" s="5" t="s">
        <v>65</v>
      </c>
      <c r="BW19" s="5" t="s">
        <v>86</v>
      </c>
      <c r="BX19" s="14">
        <v>36599835000</v>
      </c>
      <c r="BY19" s="14">
        <v>10740556000</v>
      </c>
      <c r="BZ19" s="14">
        <v>1740556000</v>
      </c>
      <c r="CA19" s="14">
        <v>1375833000</v>
      </c>
      <c r="CB19" s="14">
        <v>81667000</v>
      </c>
      <c r="CC19" s="14">
        <v>9797222000</v>
      </c>
      <c r="CD19" s="14" t="e">
        <v>#VALUE!</v>
      </c>
      <c r="CE19" s="14">
        <v>40000000</v>
      </c>
      <c r="CF19" s="14">
        <v>13056000</v>
      </c>
      <c r="CG19" s="14" t="e">
        <v>#VALUE!</v>
      </c>
      <c r="CH19" s="24">
        <v>940113000</v>
      </c>
      <c r="CI19" s="14">
        <v>5552500000</v>
      </c>
      <c r="CJ19" s="14">
        <v>0</v>
      </c>
      <c r="CK19" s="14">
        <v>3651944000</v>
      </c>
      <c r="CL19" s="14">
        <v>2988056000</v>
      </c>
      <c r="CM19" s="14">
        <v>0</v>
      </c>
      <c r="CN19" s="14">
        <v>0</v>
      </c>
      <c r="CO19" s="14" t="e">
        <v>#VALUE!</v>
      </c>
      <c r="CP19" s="14">
        <v>9741944000</v>
      </c>
      <c r="CQ19" s="14">
        <v>25037500000</v>
      </c>
      <c r="CR19">
        <v>86.097999999999999</v>
      </c>
      <c r="CS19">
        <v>22.685531095204944</v>
      </c>
      <c r="CT19">
        <v>12.083346671190128</v>
      </c>
      <c r="CU19">
        <v>5437272</v>
      </c>
      <c r="CV19">
        <v>62686.579770115764</v>
      </c>
      <c r="CW19">
        <v>292651155607.72955</v>
      </c>
      <c r="CX19">
        <v>51.320867403408712</v>
      </c>
      <c r="CY19" s="15">
        <v>3084.26</v>
      </c>
      <c r="CZ19" s="23">
        <v>7.77</v>
      </c>
      <c r="DA19" s="23">
        <v>58.81</v>
      </c>
      <c r="DB19" s="26">
        <v>5146.4226709439608</v>
      </c>
      <c r="DC19">
        <f t="shared" si="4"/>
        <v>6731.2863877326718</v>
      </c>
      <c r="DD19">
        <f t="shared" si="32"/>
        <v>1975.357495449924</v>
      </c>
      <c r="DE19">
        <f t="shared" si="33"/>
        <v>320.11567565499757</v>
      </c>
      <c r="DF19">
        <f t="shared" si="34"/>
        <v>253.03736873932368</v>
      </c>
      <c r="DG19">
        <f t="shared" si="35"/>
        <v>15.019848188576919</v>
      </c>
      <c r="DH19">
        <f t="shared" si="36"/>
        <v>1801.8635080238766</v>
      </c>
      <c r="DI19" t="e">
        <f t="shared" si="37"/>
        <v>#VALUE!</v>
      </c>
      <c r="DJ19">
        <f t="shared" si="38"/>
        <v>7.3566303101996739</v>
      </c>
      <c r="DK19">
        <f t="shared" si="39"/>
        <v>2.4012041332491734</v>
      </c>
      <c r="DL19" t="e">
        <f t="shared" si="40"/>
        <v>#VALUE!</v>
      </c>
      <c r="DM19">
        <f t="shared" si="41"/>
        <v>172.90159477031864</v>
      </c>
      <c r="DN19">
        <f t="shared" si="42"/>
        <v>1021.1922449345922</v>
      </c>
      <c r="DO19">
        <f t="shared" si="43"/>
        <v>0</v>
      </c>
      <c r="DP19">
        <f t="shared" si="44"/>
        <v>671.65004803879594</v>
      </c>
      <c r="DQ19">
        <f t="shared" si="45"/>
        <v>549.55058345434986</v>
      </c>
      <c r="DR19">
        <f t="shared" si="46"/>
        <v>0</v>
      </c>
      <c r="DS19">
        <f t="shared" si="21"/>
        <v>0</v>
      </c>
      <c r="DT19" t="e">
        <f t="shared" si="22"/>
        <v>#VALUE!</v>
      </c>
      <c r="DU19">
        <f t="shared" si="23"/>
        <v>1791.6970127666962</v>
      </c>
      <c r="DV19">
        <f t="shared" si="24"/>
        <v>4604.7907847906081</v>
      </c>
      <c r="DW19">
        <v>86.097999999999999</v>
      </c>
      <c r="DX19">
        <v>22.685531095204944</v>
      </c>
      <c r="DY19">
        <v>12.083346671190128</v>
      </c>
      <c r="DZ19">
        <v>5437272</v>
      </c>
      <c r="EA19">
        <v>62686.579770115764</v>
      </c>
      <c r="EB19">
        <v>292651155607.72955</v>
      </c>
      <c r="EC19">
        <v>51.320867403408712</v>
      </c>
      <c r="ED19" s="15">
        <v>3084.26</v>
      </c>
      <c r="EE19" s="23">
        <v>7.77</v>
      </c>
      <c r="EF19" s="23">
        <v>58.81</v>
      </c>
      <c r="EG19" s="26">
        <v>5146.4226709439608</v>
      </c>
      <c r="EN19">
        <v>9</v>
      </c>
      <c r="EO19">
        <v>12</v>
      </c>
      <c r="EP19">
        <v>6</v>
      </c>
      <c r="EQ19">
        <v>0</v>
      </c>
      <c r="ER19">
        <v>0</v>
      </c>
      <c r="ES19" s="30">
        <v>0.79827234658306112</v>
      </c>
      <c r="ET19">
        <v>27</v>
      </c>
      <c r="EU19" s="35">
        <f t="shared" si="7"/>
        <v>0.68408778345585441</v>
      </c>
    </row>
    <row r="20" spans="2:151" x14ac:dyDescent="0.3">
      <c r="B20" s="5" t="s">
        <v>65</v>
      </c>
      <c r="C20" s="5" t="s">
        <v>87</v>
      </c>
      <c r="D20" s="7">
        <v>39316000000</v>
      </c>
      <c r="E20" s="7">
        <v>19891000000</v>
      </c>
      <c r="F20" s="7">
        <v>7037000000</v>
      </c>
      <c r="G20" s="7">
        <v>1288000000</v>
      </c>
      <c r="H20" s="7">
        <v>10305000000</v>
      </c>
      <c r="I20" s="7">
        <v>28000000</v>
      </c>
      <c r="J20" s="7">
        <v>7171000000</v>
      </c>
      <c r="K20" s="7">
        <v>2000000</v>
      </c>
      <c r="L20" s="7" t="e">
        <v>#VALUE!</v>
      </c>
      <c r="M20" s="7">
        <v>1828000000</v>
      </c>
      <c r="N20" s="7">
        <v>0</v>
      </c>
      <c r="O20" s="7">
        <v>972000000</v>
      </c>
      <c r="P20" s="7">
        <v>795000000</v>
      </c>
      <c r="Q20" s="7">
        <v>0</v>
      </c>
      <c r="R20" s="7" t="e">
        <v>#VALUE!</v>
      </c>
      <c r="S20" s="7">
        <v>3104000000</v>
      </c>
      <c r="T20" s="7">
        <v>29011000000</v>
      </c>
      <c r="U20" s="7">
        <v>10427000000</v>
      </c>
      <c r="V20" s="7">
        <v>11377000000</v>
      </c>
      <c r="W20" s="7">
        <v>-950000000</v>
      </c>
      <c r="X20">
        <v>86.293000000000006</v>
      </c>
      <c r="Y20">
        <v>22.058308049512405</v>
      </c>
      <c r="Z20">
        <v>11.959289435009424</v>
      </c>
      <c r="AA20">
        <v>5461438</v>
      </c>
      <c r="AB20">
        <v>63025.288841291418</v>
      </c>
      <c r="AC20">
        <v>295540131107.44751</v>
      </c>
      <c r="AD20">
        <v>51.481885203614638</v>
      </c>
      <c r="AE20" s="14">
        <v>3000.97</v>
      </c>
      <c r="AF20" s="23">
        <v>7.98</v>
      </c>
      <c r="AG20" s="23">
        <v>82.83</v>
      </c>
      <c r="AH20" s="26">
        <v>6129.5212298787565</v>
      </c>
      <c r="AI20">
        <f t="shared" si="2"/>
        <v>7198.8366433895253</v>
      </c>
      <c r="AJ20">
        <f t="shared" si="25"/>
        <v>3642.0810782801159</v>
      </c>
      <c r="AK20">
        <f t="shared" si="26"/>
        <v>1288.488489661514</v>
      </c>
      <c r="AL20">
        <f t="shared" si="27"/>
        <v>235.83532395680405</v>
      </c>
      <c r="AM20">
        <f t="shared" si="28"/>
        <v>1886.8656936140262</v>
      </c>
      <c r="AN20">
        <f t="shared" si="29"/>
        <v>5.1268548686261752</v>
      </c>
      <c r="AO20">
        <f t="shared" si="30"/>
        <v>1313.0241522470822</v>
      </c>
      <c r="AP20">
        <f t="shared" si="31"/>
        <v>0.36620391918758394</v>
      </c>
      <c r="AQ20" t="e">
        <f t="shared" si="8"/>
        <v>#VALUE!</v>
      </c>
      <c r="AR20">
        <f t="shared" si="9"/>
        <v>334.71038213745169</v>
      </c>
      <c r="AS20">
        <f t="shared" si="10"/>
        <v>0</v>
      </c>
      <c r="AT20">
        <f t="shared" si="11"/>
        <v>177.97510472516578</v>
      </c>
      <c r="AU20">
        <f t="shared" si="12"/>
        <v>145.56605787706462</v>
      </c>
      <c r="AV20">
        <f t="shared" si="13"/>
        <v>0</v>
      </c>
      <c r="AW20" t="e">
        <f t="shared" si="14"/>
        <v>#VALUE!</v>
      </c>
      <c r="AX20">
        <f t="shared" si="15"/>
        <v>568.34848257913029</v>
      </c>
      <c r="AY20">
        <f t="shared" si="16"/>
        <v>5311.9709497754984</v>
      </c>
      <c r="AZ20">
        <f t="shared" si="17"/>
        <v>1909.2041326844687</v>
      </c>
      <c r="BA20">
        <f t="shared" si="18"/>
        <v>2083.1509942985713</v>
      </c>
      <c r="BB20">
        <f t="shared" si="19"/>
        <v>-173.94686161410237</v>
      </c>
      <c r="BC20">
        <f t="shared" si="3"/>
        <v>1313.3903561662698</v>
      </c>
      <c r="BD20">
        <v>86.293000000000006</v>
      </c>
      <c r="BE20">
        <v>22.058308049512405</v>
      </c>
      <c r="BF20">
        <v>11.959289435009424</v>
      </c>
      <c r="BG20">
        <v>5461438</v>
      </c>
      <c r="BH20">
        <v>63025.288841291418</v>
      </c>
      <c r="BI20">
        <v>11.051291335009386</v>
      </c>
      <c r="BJ20">
        <v>295540131107.44751</v>
      </c>
      <c r="BK20">
        <v>51.481885203614638</v>
      </c>
      <c r="BL20" s="14">
        <v>3000.97</v>
      </c>
      <c r="BM20" s="23">
        <v>7.98</v>
      </c>
      <c r="BN20" s="23">
        <v>82.83</v>
      </c>
      <c r="BO20" s="26">
        <v>6129.5212298787565</v>
      </c>
      <c r="BV20" s="5" t="s">
        <v>65</v>
      </c>
      <c r="BW20" s="5" t="s">
        <v>87</v>
      </c>
      <c r="BX20" s="14">
        <v>35824371000</v>
      </c>
      <c r="BY20" s="14">
        <v>9940833000</v>
      </c>
      <c r="BZ20" s="14">
        <v>1244444000</v>
      </c>
      <c r="CA20" s="14">
        <v>932500000</v>
      </c>
      <c r="CB20" s="14">
        <v>15000000</v>
      </c>
      <c r="CC20" s="14">
        <v>10391667000</v>
      </c>
      <c r="CD20" s="14" t="e">
        <v>#VALUE!</v>
      </c>
      <c r="CE20" s="14">
        <v>40000000</v>
      </c>
      <c r="CF20" s="14">
        <v>16667000.000000002</v>
      </c>
      <c r="CG20" s="14" t="e">
        <v>#VALUE!</v>
      </c>
      <c r="CH20" s="24">
        <v>1017149000</v>
      </c>
      <c r="CI20" s="14">
        <v>5862222000</v>
      </c>
      <c r="CJ20" s="14">
        <v>0</v>
      </c>
      <c r="CK20" s="14">
        <v>3873611000</v>
      </c>
      <c r="CL20" s="14">
        <v>3169167000</v>
      </c>
      <c r="CM20" s="14">
        <v>0</v>
      </c>
      <c r="CN20" s="14">
        <v>0</v>
      </c>
      <c r="CO20" s="14" t="e">
        <v>#VALUE!</v>
      </c>
      <c r="CP20" s="14">
        <v>10332500000</v>
      </c>
      <c r="CQ20" s="14">
        <v>23500278000</v>
      </c>
      <c r="CR20">
        <v>86.293000000000006</v>
      </c>
      <c r="CS20">
        <v>22.058308049512405</v>
      </c>
      <c r="CT20">
        <v>11.959289435009424</v>
      </c>
      <c r="CU20">
        <v>5461438</v>
      </c>
      <c r="CV20">
        <v>63025.288841291418</v>
      </c>
      <c r="CW20">
        <v>295540131107.44751</v>
      </c>
      <c r="CX20">
        <v>51.481885203614638</v>
      </c>
      <c r="CY20" s="14">
        <v>3000.97</v>
      </c>
      <c r="CZ20" s="23">
        <v>7.98</v>
      </c>
      <c r="DA20" s="23">
        <v>82.83</v>
      </c>
      <c r="DB20" s="26">
        <v>4994.4111890596359</v>
      </c>
      <c r="DC20">
        <f t="shared" si="4"/>
        <v>6559.5125313150129</v>
      </c>
      <c r="DD20">
        <f t="shared" si="32"/>
        <v>1820.1860022946337</v>
      </c>
      <c r="DE20">
        <f t="shared" si="33"/>
        <v>227.86013500473686</v>
      </c>
      <c r="DF20">
        <f t="shared" si="34"/>
        <v>170.742577321211</v>
      </c>
      <c r="DG20">
        <f t="shared" si="35"/>
        <v>2.7465293939068793</v>
      </c>
      <c r="DH20">
        <f t="shared" si="36"/>
        <v>1902.7345911461414</v>
      </c>
      <c r="DI20" t="e">
        <f t="shared" si="37"/>
        <v>#VALUE!</v>
      </c>
      <c r="DJ20">
        <f t="shared" si="38"/>
        <v>7.3240783837516785</v>
      </c>
      <c r="DK20">
        <f t="shared" si="39"/>
        <v>3.0517603605497312</v>
      </c>
      <c r="DL20" t="e">
        <f t="shared" si="40"/>
        <v>#VALUE!</v>
      </c>
      <c r="DM20">
        <f t="shared" si="41"/>
        <v>186.24197509886591</v>
      </c>
      <c r="DN20">
        <f t="shared" si="42"/>
        <v>1073.3843357738383</v>
      </c>
      <c r="DO20">
        <f t="shared" si="43"/>
        <v>0</v>
      </c>
      <c r="DP20">
        <f t="shared" si="44"/>
        <v>709.26576480406811</v>
      </c>
      <c r="DQ20">
        <f t="shared" si="45"/>
        <v>580.28068797997889</v>
      </c>
      <c r="DR20">
        <f t="shared" si="46"/>
        <v>0</v>
      </c>
      <c r="DS20">
        <f t="shared" si="21"/>
        <v>0</v>
      </c>
      <c r="DT20" t="e">
        <f t="shared" si="22"/>
        <v>#VALUE!</v>
      </c>
      <c r="DU20">
        <f t="shared" si="23"/>
        <v>1891.9009975028555</v>
      </c>
      <c r="DV20">
        <f t="shared" si="24"/>
        <v>4302.9469527988786</v>
      </c>
      <c r="DW20">
        <v>86.293000000000006</v>
      </c>
      <c r="DX20">
        <v>22.058308049512405</v>
      </c>
      <c r="DY20">
        <v>11.959289435009424</v>
      </c>
      <c r="DZ20">
        <v>5461438</v>
      </c>
      <c r="EA20">
        <v>63025.288841291418</v>
      </c>
      <c r="EB20">
        <v>295540131107.44751</v>
      </c>
      <c r="EC20">
        <v>51.481885203614638</v>
      </c>
      <c r="ED20" s="14">
        <v>3000.97</v>
      </c>
      <c r="EE20" s="23">
        <v>7.98</v>
      </c>
      <c r="EF20" s="23">
        <v>82.83</v>
      </c>
      <c r="EG20" s="26">
        <v>4994.4111890596359</v>
      </c>
      <c r="EN20">
        <v>9</v>
      </c>
      <c r="EO20">
        <v>13</v>
      </c>
      <c r="EP20">
        <v>6</v>
      </c>
      <c r="EQ20">
        <v>0</v>
      </c>
      <c r="ER20">
        <v>0</v>
      </c>
      <c r="ES20" s="30">
        <v>0.73789296978329433</v>
      </c>
      <c r="ET20">
        <v>28</v>
      </c>
      <c r="EU20" s="35">
        <f t="shared" si="7"/>
        <v>0.65598578129955165</v>
      </c>
    </row>
    <row r="21" spans="2:151" x14ac:dyDescent="0.3">
      <c r="B21" s="5" t="s">
        <v>65</v>
      </c>
      <c r="C21" s="5" t="s">
        <v>88</v>
      </c>
      <c r="D21" s="7">
        <v>36616000000</v>
      </c>
      <c r="E21" s="7">
        <v>17462000000</v>
      </c>
      <c r="F21" s="7">
        <v>7082000000</v>
      </c>
      <c r="G21" s="7">
        <v>1121000000</v>
      </c>
      <c r="H21" s="7">
        <v>10096000000</v>
      </c>
      <c r="I21" s="7">
        <v>26000000</v>
      </c>
      <c r="J21" s="7">
        <v>6928000000</v>
      </c>
      <c r="K21" s="7">
        <v>3000000</v>
      </c>
      <c r="L21" s="7" t="e">
        <v>#VALUE!</v>
      </c>
      <c r="M21" s="7">
        <v>1803000000</v>
      </c>
      <c r="N21" s="7">
        <v>0</v>
      </c>
      <c r="O21" s="7">
        <v>1045000000</v>
      </c>
      <c r="P21" s="7">
        <v>855000000</v>
      </c>
      <c r="Q21" s="7">
        <v>0</v>
      </c>
      <c r="R21" s="7" t="e">
        <v>#VALUE!</v>
      </c>
      <c r="S21" s="7">
        <v>3139000000</v>
      </c>
      <c r="T21" s="7">
        <v>26520000000</v>
      </c>
      <c r="U21" s="7">
        <v>12815000000</v>
      </c>
      <c r="V21" s="7">
        <v>11360000000</v>
      </c>
      <c r="W21" s="7">
        <v>1455000000</v>
      </c>
      <c r="X21">
        <v>86.486999999999995</v>
      </c>
      <c r="Y21">
        <v>22.608994359785363</v>
      </c>
      <c r="Z21">
        <v>11.808780424469951</v>
      </c>
      <c r="AA21">
        <v>5493621</v>
      </c>
      <c r="AB21">
        <v>62394.683389855913</v>
      </c>
      <c r="AC21">
        <v>294307201429.91187</v>
      </c>
      <c r="AD21">
        <v>51.749144176880876</v>
      </c>
      <c r="AE21" s="15">
        <v>3019.35</v>
      </c>
      <c r="AF21" s="23">
        <v>12.94</v>
      </c>
      <c r="AG21" s="23">
        <v>142.47999999999999</v>
      </c>
      <c r="AH21" s="26">
        <v>6029.3564926383442</v>
      </c>
      <c r="AI21">
        <f t="shared" si="2"/>
        <v>6665.1849481425825</v>
      </c>
      <c r="AJ21">
        <f t="shared" si="25"/>
        <v>3178.5956839760152</v>
      </c>
      <c r="AK21">
        <f t="shared" si="26"/>
        <v>1289.1315218141185</v>
      </c>
      <c r="AL21">
        <f t="shared" si="27"/>
        <v>204.0548483413763</v>
      </c>
      <c r="AM21">
        <f t="shared" si="28"/>
        <v>1837.7678401913784</v>
      </c>
      <c r="AN21">
        <f t="shared" si="29"/>
        <v>4.7327618705403962</v>
      </c>
      <c r="AO21">
        <f t="shared" si="30"/>
        <v>1261.0990091963024</v>
      </c>
      <c r="AP21">
        <f t="shared" si="31"/>
        <v>0.54608790813927643</v>
      </c>
      <c r="AQ21" t="e">
        <f t="shared" si="8"/>
        <v>#VALUE!</v>
      </c>
      <c r="AR21">
        <f t="shared" si="9"/>
        <v>328.19883279170512</v>
      </c>
      <c r="AS21">
        <f t="shared" si="10"/>
        <v>0</v>
      </c>
      <c r="AT21">
        <f t="shared" si="11"/>
        <v>190.22062133518131</v>
      </c>
      <c r="AU21">
        <f t="shared" si="12"/>
        <v>155.63505381969378</v>
      </c>
      <c r="AV21">
        <f t="shared" si="13"/>
        <v>0</v>
      </c>
      <c r="AW21" t="e">
        <f t="shared" si="14"/>
        <v>#VALUE!</v>
      </c>
      <c r="AX21">
        <f t="shared" si="15"/>
        <v>571.38998121639622</v>
      </c>
      <c r="AY21">
        <f t="shared" si="16"/>
        <v>4827.4171079512034</v>
      </c>
      <c r="AZ21">
        <f t="shared" si="17"/>
        <v>2332.7055142682757</v>
      </c>
      <c r="BA21">
        <f t="shared" si="18"/>
        <v>2067.8528788207268</v>
      </c>
      <c r="BB21">
        <f t="shared" si="19"/>
        <v>264.85263544754906</v>
      </c>
      <c r="BC21">
        <f t="shared" si="3"/>
        <v>1261.6450971044417</v>
      </c>
      <c r="BD21">
        <v>86.486999999999995</v>
      </c>
      <c r="BE21">
        <v>22.608994359785363</v>
      </c>
      <c r="BF21">
        <v>11.808780424469951</v>
      </c>
      <c r="BG21">
        <v>5493621</v>
      </c>
      <c r="BH21">
        <v>62394.683389855913</v>
      </c>
      <c r="BI21">
        <v>11.041235348641973</v>
      </c>
      <c r="BJ21">
        <v>294307201429.91187</v>
      </c>
      <c r="BK21">
        <v>51.749144176880876</v>
      </c>
      <c r="BL21" s="15">
        <v>3019.35</v>
      </c>
      <c r="BM21" s="23">
        <v>12.94</v>
      </c>
      <c r="BN21" s="23">
        <v>142.47999999999999</v>
      </c>
      <c r="BO21" s="26">
        <v>6029.3564926383442</v>
      </c>
      <c r="BV21" s="5" t="s">
        <v>65</v>
      </c>
      <c r="BW21" s="5" t="s">
        <v>88</v>
      </c>
      <c r="BX21" s="14">
        <v>36875747000</v>
      </c>
      <c r="BY21" s="14">
        <v>10351944000</v>
      </c>
      <c r="BZ21" s="14">
        <v>1240000000</v>
      </c>
      <c r="CA21" s="14">
        <v>881944000</v>
      </c>
      <c r="CB21" s="14">
        <v>6944000</v>
      </c>
      <c r="CC21" s="14">
        <v>10960556000</v>
      </c>
      <c r="CD21" s="14" t="e">
        <v>#VALUE!</v>
      </c>
      <c r="CE21" s="14">
        <v>34722000</v>
      </c>
      <c r="CF21" s="14">
        <v>18611000</v>
      </c>
      <c r="CG21" s="14" t="e">
        <v>#VALUE!</v>
      </c>
      <c r="CH21" s="24">
        <v>1118525000</v>
      </c>
      <c r="CI21" s="14">
        <v>6217500000</v>
      </c>
      <c r="CJ21" s="14">
        <v>0</v>
      </c>
      <c r="CK21" s="14">
        <v>4007500000</v>
      </c>
      <c r="CL21" s="14">
        <v>3278611000</v>
      </c>
      <c r="CM21" s="14">
        <v>0</v>
      </c>
      <c r="CN21" s="14">
        <v>0</v>
      </c>
      <c r="CO21" s="14" t="e">
        <v>#VALUE!</v>
      </c>
      <c r="CP21" s="14">
        <v>10905833000</v>
      </c>
      <c r="CQ21" s="14">
        <v>24033889000</v>
      </c>
      <c r="CR21">
        <v>86.486999999999995</v>
      </c>
      <c r="CS21">
        <v>22.608994359785363</v>
      </c>
      <c r="CT21">
        <v>11.808780424469951</v>
      </c>
      <c r="CU21">
        <v>5493621</v>
      </c>
      <c r="CV21">
        <v>62394.683389855913</v>
      </c>
      <c r="CW21">
        <v>294307201429.91187</v>
      </c>
      <c r="CX21">
        <v>51.749144176880876</v>
      </c>
      <c r="CY21" s="15">
        <v>3019.35</v>
      </c>
      <c r="CZ21" s="23">
        <v>12.94</v>
      </c>
      <c r="DA21" s="23">
        <v>142.47999999999999</v>
      </c>
      <c r="DB21" s="26">
        <v>5074.0162747140794</v>
      </c>
      <c r="DC21">
        <f t="shared" si="4"/>
        <v>6712.4665134343995</v>
      </c>
      <c r="DD21">
        <f t="shared" si="32"/>
        <v>1884.357148044978</v>
      </c>
      <c r="DE21">
        <f t="shared" si="33"/>
        <v>225.71633536423425</v>
      </c>
      <c r="DF21">
        <f t="shared" si="34"/>
        <v>160.53965135199533</v>
      </c>
      <c r="DG21">
        <f t="shared" si="35"/>
        <v>1.2640114780397118</v>
      </c>
      <c r="DH21">
        <f t="shared" si="36"/>
        <v>1995.1423660277985</v>
      </c>
      <c r="DI21" t="e">
        <f t="shared" si="37"/>
        <v>#VALUE!</v>
      </c>
      <c r="DJ21">
        <f t="shared" si="38"/>
        <v>6.3204214488039856</v>
      </c>
      <c r="DK21">
        <f t="shared" si="39"/>
        <v>3.3877473527933581</v>
      </c>
      <c r="DL21" t="e">
        <f t="shared" si="40"/>
        <v>#VALUE!</v>
      </c>
      <c r="DM21">
        <f t="shared" si="41"/>
        <v>203.6043258171614</v>
      </c>
      <c r="DN21">
        <f t="shared" si="42"/>
        <v>1131.7671896186505</v>
      </c>
      <c r="DO21">
        <f t="shared" si="43"/>
        <v>0</v>
      </c>
      <c r="DP21">
        <f t="shared" si="44"/>
        <v>729.48243062271683</v>
      </c>
      <c r="DQ21">
        <f t="shared" si="45"/>
        <v>596.8032741974738</v>
      </c>
      <c r="DR21">
        <f t="shared" si="46"/>
        <v>0</v>
      </c>
      <c r="DS21">
        <f t="shared" si="21"/>
        <v>0</v>
      </c>
      <c r="DT21" t="e">
        <f t="shared" si="22"/>
        <v>#VALUE!</v>
      </c>
      <c r="DU21">
        <f t="shared" si="23"/>
        <v>1985.1811764954298</v>
      </c>
      <c r="DV21">
        <f t="shared" si="24"/>
        <v>4374.8720561538557</v>
      </c>
      <c r="DW21">
        <v>86.486999999999995</v>
      </c>
      <c r="DX21">
        <v>22.608994359785363</v>
      </c>
      <c r="DY21">
        <v>11.808780424469951</v>
      </c>
      <c r="DZ21">
        <v>5493621</v>
      </c>
      <c r="EA21">
        <v>62394.683389855913</v>
      </c>
      <c r="EB21">
        <v>294307201429.91187</v>
      </c>
      <c r="EC21">
        <v>51.749144176880876</v>
      </c>
      <c r="ED21" s="15">
        <v>3019.35</v>
      </c>
      <c r="EE21" s="23">
        <v>12.94</v>
      </c>
      <c r="EF21" s="23">
        <v>142.47999999999999</v>
      </c>
      <c r="EG21" s="26">
        <v>5074.0162747140794</v>
      </c>
      <c r="EN21">
        <v>10</v>
      </c>
      <c r="EO21">
        <v>13</v>
      </c>
      <c r="EP21">
        <v>6</v>
      </c>
      <c r="EQ21">
        <v>0</v>
      </c>
      <c r="ER21">
        <v>0</v>
      </c>
      <c r="ES21" s="30">
        <v>0.72427354162114921</v>
      </c>
      <c r="ET21">
        <v>29</v>
      </c>
      <c r="EU21" s="35">
        <f t="shared" si="7"/>
        <v>0.65175327838104546</v>
      </c>
    </row>
    <row r="22" spans="2:151" x14ac:dyDescent="0.3">
      <c r="B22" s="5" t="s">
        <v>65</v>
      </c>
      <c r="C22" s="5" t="s">
        <v>89</v>
      </c>
      <c r="D22" s="7">
        <v>36383000000</v>
      </c>
      <c r="E22" s="7">
        <v>17687000000</v>
      </c>
      <c r="F22" s="7">
        <v>6671000000</v>
      </c>
      <c r="G22" s="7">
        <v>1170000000</v>
      </c>
      <c r="H22" s="7">
        <v>10063000000</v>
      </c>
      <c r="I22" s="7">
        <v>19000000</v>
      </c>
      <c r="J22" s="7">
        <v>6721000000</v>
      </c>
      <c r="K22" s="7">
        <v>4000000</v>
      </c>
      <c r="L22" s="7" t="e">
        <v>#VALUE!</v>
      </c>
      <c r="M22" s="7">
        <v>1987000000</v>
      </c>
      <c r="N22" s="7">
        <v>0</v>
      </c>
      <c r="O22" s="7">
        <v>969000000</v>
      </c>
      <c r="P22" s="7">
        <v>792000000</v>
      </c>
      <c r="Q22" s="7">
        <v>0</v>
      </c>
      <c r="R22" s="7" t="e">
        <v>#VALUE!</v>
      </c>
      <c r="S22" s="7">
        <v>3319000000</v>
      </c>
      <c r="T22" s="7">
        <v>26320000000</v>
      </c>
      <c r="U22" s="7">
        <v>11208000000</v>
      </c>
      <c r="V22" s="7">
        <v>10874000000</v>
      </c>
      <c r="W22" s="7">
        <v>334000000</v>
      </c>
      <c r="X22">
        <v>86.653999999999996</v>
      </c>
      <c r="Y22">
        <v>19.845960167191482</v>
      </c>
      <c r="Z22">
        <v>11.160832778698232</v>
      </c>
      <c r="AA22">
        <v>5523095</v>
      </c>
      <c r="AB22">
        <v>58974.46713961332</v>
      </c>
      <c r="AC22">
        <v>279666951279.328</v>
      </c>
      <c r="AD22">
        <v>52.189026376221989</v>
      </c>
      <c r="AE22" s="14">
        <v>3230.76</v>
      </c>
      <c r="AF22" s="23">
        <v>8.51</v>
      </c>
      <c r="AG22" s="23">
        <v>68.8</v>
      </c>
      <c r="AH22" s="26">
        <v>5693.365726603959</v>
      </c>
      <c r="AI22">
        <f t="shared" si="2"/>
        <v>6587.4296929529546</v>
      </c>
      <c r="AJ22">
        <f t="shared" si="25"/>
        <v>3202.3711343006048</v>
      </c>
      <c r="AK22">
        <f t="shared" si="26"/>
        <v>1207.8372723988996</v>
      </c>
      <c r="AL22">
        <f t="shared" si="27"/>
        <v>211.83774677060597</v>
      </c>
      <c r="AM22">
        <f t="shared" si="28"/>
        <v>1821.985680130434</v>
      </c>
      <c r="AN22">
        <f t="shared" si="29"/>
        <v>3.440100161232063</v>
      </c>
      <c r="AO22">
        <f t="shared" si="30"/>
        <v>1216.8901675600366</v>
      </c>
      <c r="AP22">
        <f t="shared" si="31"/>
        <v>0.72423161289096061</v>
      </c>
      <c r="AQ22" t="e">
        <f t="shared" si="8"/>
        <v>#VALUE!</v>
      </c>
      <c r="AR22">
        <f t="shared" si="9"/>
        <v>359.76205370358468</v>
      </c>
      <c r="AS22">
        <f t="shared" si="10"/>
        <v>0</v>
      </c>
      <c r="AT22">
        <f t="shared" si="11"/>
        <v>175.44510822283522</v>
      </c>
      <c r="AU22">
        <f t="shared" si="12"/>
        <v>143.39785935241019</v>
      </c>
      <c r="AV22">
        <f t="shared" si="13"/>
        <v>0</v>
      </c>
      <c r="AW22" t="e">
        <f t="shared" si="14"/>
        <v>#VALUE!</v>
      </c>
      <c r="AX22">
        <f t="shared" si="15"/>
        <v>600.93118079627459</v>
      </c>
      <c r="AY22">
        <f t="shared" si="16"/>
        <v>4765.4440128225206</v>
      </c>
      <c r="AZ22">
        <f t="shared" si="17"/>
        <v>2029.2969793204716</v>
      </c>
      <c r="BA22">
        <f t="shared" si="18"/>
        <v>1968.8236396440764</v>
      </c>
      <c r="BB22">
        <f t="shared" si="19"/>
        <v>60.473339676395213</v>
      </c>
      <c r="BC22">
        <f t="shared" si="3"/>
        <v>1217.6143991729275</v>
      </c>
      <c r="BD22">
        <v>86.653999999999996</v>
      </c>
      <c r="BE22">
        <v>19.845960167191482</v>
      </c>
      <c r="BF22">
        <v>11.160832778698232</v>
      </c>
      <c r="BG22">
        <v>5523095</v>
      </c>
      <c r="BH22">
        <v>58974.46713961332</v>
      </c>
      <c r="BI22">
        <v>10.984859868874537</v>
      </c>
      <c r="BJ22">
        <v>279666951279.328</v>
      </c>
      <c r="BK22">
        <v>52.189026376221989</v>
      </c>
      <c r="BL22" s="14">
        <v>3230.76</v>
      </c>
      <c r="BM22" s="23">
        <v>8.51</v>
      </c>
      <c r="BN22" s="23">
        <v>68.8</v>
      </c>
      <c r="BO22" s="26">
        <v>5693.365726603959</v>
      </c>
      <c r="BV22" s="5" t="s">
        <v>65</v>
      </c>
      <c r="BW22" s="5" t="s">
        <v>89</v>
      </c>
      <c r="BX22" s="14">
        <v>37742066000</v>
      </c>
      <c r="BY22" s="14">
        <v>9944167000</v>
      </c>
      <c r="BZ22" s="14">
        <v>1636944000</v>
      </c>
      <c r="CA22" s="14">
        <v>1093056000</v>
      </c>
      <c r="CB22" s="14">
        <v>833000</v>
      </c>
      <c r="CC22" s="14">
        <v>11640556000</v>
      </c>
      <c r="CD22" s="14" t="e">
        <v>#VALUE!</v>
      </c>
      <c r="CE22" s="14">
        <v>33611000</v>
      </c>
      <c r="CF22" s="14">
        <v>29167000</v>
      </c>
      <c r="CG22" s="14" t="e">
        <v>#VALUE!</v>
      </c>
      <c r="CH22" s="24">
        <v>1220399000</v>
      </c>
      <c r="CI22" s="14">
        <v>7065278000</v>
      </c>
      <c r="CJ22" s="14">
        <v>0</v>
      </c>
      <c r="CK22" s="14">
        <v>3778333000</v>
      </c>
      <c r="CL22" s="14">
        <v>3091389000</v>
      </c>
      <c r="CM22" s="14">
        <v>0</v>
      </c>
      <c r="CN22" s="14">
        <v>5556000</v>
      </c>
      <c r="CO22" s="14" t="e">
        <v>#VALUE!</v>
      </c>
      <c r="CP22" s="14">
        <v>11576667000</v>
      </c>
      <c r="CQ22" s="14">
        <v>24155278000</v>
      </c>
      <c r="CR22">
        <v>86.653999999999996</v>
      </c>
      <c r="CS22">
        <v>19.845960167191482</v>
      </c>
      <c r="CT22">
        <v>11.160832778698232</v>
      </c>
      <c r="CU22">
        <v>5523095</v>
      </c>
      <c r="CV22">
        <v>58974.46713961332</v>
      </c>
      <c r="CW22">
        <v>279666951279.328</v>
      </c>
      <c r="CX22">
        <v>52.189026376221989</v>
      </c>
      <c r="CY22" s="14">
        <v>3230.76</v>
      </c>
      <c r="CZ22" s="23">
        <v>8.51</v>
      </c>
      <c r="DA22" s="23">
        <v>68.8</v>
      </c>
      <c r="DB22" s="26">
        <v>5161.0554860997181</v>
      </c>
      <c r="DC22">
        <f t="shared" si="4"/>
        <v>6833.4993332542717</v>
      </c>
      <c r="DD22">
        <f t="shared" si="32"/>
        <v>1800.4700263167663</v>
      </c>
      <c r="DE22">
        <f t="shared" si="33"/>
        <v>296.38164833304518</v>
      </c>
      <c r="DF22">
        <f t="shared" si="34"/>
        <v>197.90642746503545</v>
      </c>
      <c r="DG22">
        <f t="shared" si="35"/>
        <v>0.15082123338454254</v>
      </c>
      <c r="DH22">
        <f t="shared" si="36"/>
        <v>2107.6146617068871</v>
      </c>
      <c r="DI22" t="e">
        <f t="shared" si="37"/>
        <v>#VALUE!</v>
      </c>
      <c r="DJ22">
        <f t="shared" si="38"/>
        <v>6.0855371852195193</v>
      </c>
      <c r="DK22">
        <f t="shared" si="39"/>
        <v>5.280915863297662</v>
      </c>
      <c r="DL22" t="e">
        <f t="shared" si="40"/>
        <v>#VALUE!</v>
      </c>
      <c r="DM22">
        <f t="shared" si="41"/>
        <v>220.96288403512887</v>
      </c>
      <c r="DN22">
        <f t="shared" si="42"/>
        <v>1279.2244203657551</v>
      </c>
      <c r="DO22">
        <f t="shared" si="43"/>
        <v>0</v>
      </c>
      <c r="DP22">
        <f t="shared" si="44"/>
        <v>684.09705065728542</v>
      </c>
      <c r="DQ22">
        <f t="shared" si="45"/>
        <v>559.72041038584348</v>
      </c>
      <c r="DR22">
        <f t="shared" si="46"/>
        <v>0</v>
      </c>
      <c r="DS22">
        <f t="shared" si="21"/>
        <v>1.0059577103055444</v>
      </c>
      <c r="DT22" t="e">
        <f t="shared" si="22"/>
        <v>#VALUE!</v>
      </c>
      <c r="DU22">
        <f t="shared" si="23"/>
        <v>2096.0470533278894</v>
      </c>
      <c r="DV22">
        <f t="shared" si="24"/>
        <v>4373.5039864423843</v>
      </c>
      <c r="DW22">
        <v>86.653999999999996</v>
      </c>
      <c r="DX22">
        <v>19.845960167191482</v>
      </c>
      <c r="DY22">
        <v>11.160832778698232</v>
      </c>
      <c r="DZ22">
        <v>5523095</v>
      </c>
      <c r="EA22">
        <v>58974.46713961332</v>
      </c>
      <c r="EB22">
        <v>279666951279.328</v>
      </c>
      <c r="EC22">
        <v>52.189026376221989</v>
      </c>
      <c r="ED22" s="14">
        <v>3230.76</v>
      </c>
      <c r="EE22" s="23">
        <v>8.51</v>
      </c>
      <c r="EF22" s="23">
        <v>68.8</v>
      </c>
      <c r="EG22" s="26">
        <v>5161.0554860997181</v>
      </c>
      <c r="EN22">
        <v>12</v>
      </c>
      <c r="EO22">
        <v>14</v>
      </c>
      <c r="EP22">
        <v>6</v>
      </c>
      <c r="EQ22">
        <v>0</v>
      </c>
      <c r="ER22">
        <v>0</v>
      </c>
      <c r="ES22" s="30">
        <v>0.7234147816287827</v>
      </c>
      <c r="ET22">
        <v>32</v>
      </c>
      <c r="EU22" s="35">
        <f t="shared" si="7"/>
        <v>0.64000942608706157</v>
      </c>
    </row>
    <row r="23" spans="2:151" x14ac:dyDescent="0.3">
      <c r="B23" s="5" t="s">
        <v>65</v>
      </c>
      <c r="C23" s="5" t="s">
        <v>90</v>
      </c>
      <c r="D23" s="7">
        <v>38862096000</v>
      </c>
      <c r="E23" s="7">
        <v>17006000000</v>
      </c>
      <c r="F23" s="7">
        <v>7906000000</v>
      </c>
      <c r="G23" s="7">
        <v>774000000</v>
      </c>
      <c r="H23" s="7">
        <v>12429178000</v>
      </c>
      <c r="I23" s="7">
        <v>20642000</v>
      </c>
      <c r="J23" s="7">
        <v>7809422000</v>
      </c>
      <c r="K23" s="7">
        <v>6027000</v>
      </c>
      <c r="L23" s="7" t="e">
        <v>#VALUE!</v>
      </c>
      <c r="M23" s="7">
        <v>3323861000</v>
      </c>
      <c r="N23" s="7">
        <v>0</v>
      </c>
      <c r="O23" s="7">
        <v>912900000</v>
      </c>
      <c r="P23" s="7">
        <v>746918000</v>
      </c>
      <c r="Q23" s="7">
        <v>0</v>
      </c>
      <c r="R23" s="7" t="e">
        <v>#VALUE!</v>
      </c>
      <c r="S23" s="7">
        <v>4593087000</v>
      </c>
      <c r="T23" s="7">
        <v>26432918000</v>
      </c>
      <c r="U23" s="7">
        <v>10599000000</v>
      </c>
      <c r="V23" s="7">
        <v>11734000000</v>
      </c>
      <c r="W23" s="7">
        <v>-1135000000</v>
      </c>
      <c r="X23">
        <v>86.795000000000002</v>
      </c>
      <c r="Y23">
        <v>19.367935464412135</v>
      </c>
      <c r="Z23">
        <v>10.876772692964657</v>
      </c>
      <c r="AA23">
        <v>5547683</v>
      </c>
      <c r="AB23">
        <v>59642.452866345382</v>
      </c>
      <c r="AC23">
        <v>284093791119.24023</v>
      </c>
      <c r="AD23">
        <v>52.787511911384811</v>
      </c>
      <c r="AE23" s="15">
        <v>3982.16</v>
      </c>
      <c r="AF23" s="23">
        <v>8.2899999999999991</v>
      </c>
      <c r="AG23" s="23">
        <v>92.5</v>
      </c>
      <c r="AH23" s="26">
        <v>5778.6285984416918</v>
      </c>
      <c r="AI23">
        <f t="shared" si="2"/>
        <v>7005.1039325786996</v>
      </c>
      <c r="AJ23">
        <f t="shared" si="25"/>
        <v>3065.423889576964</v>
      </c>
      <c r="AK23">
        <f t="shared" si="26"/>
        <v>1425.0994514286415</v>
      </c>
      <c r="AL23">
        <f t="shared" si="27"/>
        <v>139.51770495898919</v>
      </c>
      <c r="AM23">
        <f t="shared" si="28"/>
        <v>2240.4268592852186</v>
      </c>
      <c r="AN23">
        <f t="shared" si="29"/>
        <v>3.7208326431052385</v>
      </c>
      <c r="AO23">
        <f t="shared" si="30"/>
        <v>1407.6907422432032</v>
      </c>
      <c r="AP23">
        <f t="shared" si="31"/>
        <v>1.0863994932659273</v>
      </c>
      <c r="AQ23" t="e">
        <f t="shared" si="8"/>
        <v>#VALUE!</v>
      </c>
      <c r="AR23">
        <f t="shared" si="9"/>
        <v>599.14400300089244</v>
      </c>
      <c r="AS23">
        <f t="shared" si="10"/>
        <v>0</v>
      </c>
      <c r="AT23">
        <f t="shared" si="11"/>
        <v>164.55518456984655</v>
      </c>
      <c r="AU23">
        <f t="shared" si="12"/>
        <v>134.63602732888668</v>
      </c>
      <c r="AV23">
        <f t="shared" si="13"/>
        <v>0</v>
      </c>
      <c r="AW23" t="e">
        <f t="shared" si="14"/>
        <v>#VALUE!</v>
      </c>
      <c r="AX23">
        <f t="shared" si="15"/>
        <v>827.9288849056444</v>
      </c>
      <c r="AY23">
        <f t="shared" si="16"/>
        <v>4764.677073293481</v>
      </c>
      <c r="AZ23">
        <f t="shared" si="17"/>
        <v>1910.5273318608868</v>
      </c>
      <c r="BA23">
        <f t="shared" si="18"/>
        <v>2115.1172480475184</v>
      </c>
      <c r="BB23">
        <f t="shared" si="19"/>
        <v>-204.58991618663143</v>
      </c>
      <c r="BC23">
        <f t="shared" si="3"/>
        <v>1408.777141736469</v>
      </c>
      <c r="BD23">
        <v>86.795000000000002</v>
      </c>
      <c r="BE23">
        <v>19.367935464412135</v>
      </c>
      <c r="BF23">
        <v>10.876772692964657</v>
      </c>
      <c r="BG23">
        <v>5547683</v>
      </c>
      <c r="BH23">
        <v>59642.452866345382</v>
      </c>
      <c r="BI23">
        <v>10.996122895905941</v>
      </c>
      <c r="BJ23">
        <v>284093791119.24023</v>
      </c>
      <c r="BK23">
        <v>52.787511911384811</v>
      </c>
      <c r="BL23" s="15">
        <v>3982.16</v>
      </c>
      <c r="BM23" s="23">
        <v>8.2899999999999991</v>
      </c>
      <c r="BN23" s="23">
        <v>92.5</v>
      </c>
      <c r="BO23" s="26">
        <v>5778.6285984416918</v>
      </c>
      <c r="BV23" s="5" t="s">
        <v>65</v>
      </c>
      <c r="BW23" s="5" t="s">
        <v>90</v>
      </c>
      <c r="BX23" s="14">
        <v>43106206000</v>
      </c>
      <c r="BY23" s="14">
        <v>12456667000</v>
      </c>
      <c r="BZ23" s="14">
        <v>1285556000</v>
      </c>
      <c r="CA23" s="14">
        <v>433056000</v>
      </c>
      <c r="CB23" s="14">
        <v>556000</v>
      </c>
      <c r="CC23" s="14">
        <v>14259514000</v>
      </c>
      <c r="CD23" s="14" t="e">
        <v>#VALUE!</v>
      </c>
      <c r="CE23" s="14">
        <v>29444000</v>
      </c>
      <c r="CF23" s="14">
        <v>39722000</v>
      </c>
      <c r="CG23" s="14" t="e">
        <v>#VALUE!</v>
      </c>
      <c r="CH23" s="24">
        <v>1329150000</v>
      </c>
      <c r="CI23" s="14">
        <v>9788371000</v>
      </c>
      <c r="CJ23" s="14">
        <v>0</v>
      </c>
      <c r="CK23" s="14">
        <v>3607932000</v>
      </c>
      <c r="CL23" s="14">
        <v>2951944000</v>
      </c>
      <c r="CM23" s="14">
        <v>0</v>
      </c>
      <c r="CN23" s="14">
        <v>30556000</v>
      </c>
      <c r="CO23" s="14" t="e">
        <v>#VALUE!</v>
      </c>
      <c r="CP23" s="14">
        <v>14190229000</v>
      </c>
      <c r="CQ23" s="14">
        <v>26788056000</v>
      </c>
      <c r="CR23">
        <v>86.795000000000002</v>
      </c>
      <c r="CS23">
        <v>19.367935464412135</v>
      </c>
      <c r="CT23">
        <v>10.876772692964657</v>
      </c>
      <c r="CU23">
        <v>5547683</v>
      </c>
      <c r="CV23">
        <v>59642.452866345382</v>
      </c>
      <c r="CW23">
        <v>284093791119.24023</v>
      </c>
      <c r="CX23">
        <v>52.787511911384811</v>
      </c>
      <c r="CY23" s="15">
        <v>3982.16</v>
      </c>
      <c r="CZ23" s="23">
        <v>8.2899999999999991</v>
      </c>
      <c r="DA23" s="23">
        <v>92.5</v>
      </c>
      <c r="DB23" s="26">
        <v>5953.686661220132</v>
      </c>
      <c r="DC23">
        <f t="shared" si="4"/>
        <v>7770.1278173248184</v>
      </c>
      <c r="DD23">
        <f t="shared" si="32"/>
        <v>2245.3819008764558</v>
      </c>
      <c r="DE23">
        <f t="shared" si="33"/>
        <v>231.72845312178075</v>
      </c>
      <c r="DF23">
        <f t="shared" si="34"/>
        <v>78.060696690852737</v>
      </c>
      <c r="DG23">
        <f t="shared" si="35"/>
        <v>0.10022202061653487</v>
      </c>
      <c r="DH23">
        <f t="shared" si="36"/>
        <v>2570.3548670679274</v>
      </c>
      <c r="DI23" t="e">
        <f t="shared" si="37"/>
        <v>#VALUE!</v>
      </c>
      <c r="DJ23">
        <f t="shared" si="38"/>
        <v>5.3074409622900225</v>
      </c>
      <c r="DK23">
        <f t="shared" si="39"/>
        <v>7.1601063002338092</v>
      </c>
      <c r="DL23" t="e">
        <f t="shared" si="40"/>
        <v>#VALUE!</v>
      </c>
      <c r="DM23">
        <f t="shared" si="41"/>
        <v>239.58650845767502</v>
      </c>
      <c r="DN23">
        <f t="shared" si="42"/>
        <v>1764.4070506552014</v>
      </c>
      <c r="DO23">
        <f t="shared" si="43"/>
        <v>0</v>
      </c>
      <c r="DP23">
        <f t="shared" si="44"/>
        <v>650.34934404146736</v>
      </c>
      <c r="DQ23">
        <f t="shared" si="45"/>
        <v>532.10394321377055</v>
      </c>
      <c r="DR23">
        <f t="shared" si="46"/>
        <v>0</v>
      </c>
      <c r="DS23">
        <f t="shared" si="21"/>
        <v>5.5078850035230928</v>
      </c>
      <c r="DT23" t="e">
        <f t="shared" si="22"/>
        <v>#VALUE!</v>
      </c>
      <c r="DU23">
        <f t="shared" si="23"/>
        <v>2557.8658694089045</v>
      </c>
      <c r="DV23">
        <f t="shared" si="24"/>
        <v>4828.6926271742632</v>
      </c>
      <c r="DW23">
        <v>86.795000000000002</v>
      </c>
      <c r="DX23">
        <v>19.367935464412135</v>
      </c>
      <c r="DY23">
        <v>10.876772692964657</v>
      </c>
      <c r="DZ23">
        <v>5547683</v>
      </c>
      <c r="EA23">
        <v>59642.452866345382</v>
      </c>
      <c r="EB23">
        <v>284093791119.24023</v>
      </c>
      <c r="EC23">
        <v>52.787511911384811</v>
      </c>
      <c r="ED23" s="15">
        <v>3982.16</v>
      </c>
      <c r="EE23" s="23">
        <v>8.2899999999999991</v>
      </c>
      <c r="EF23" s="23">
        <v>92.5</v>
      </c>
      <c r="EG23" s="26">
        <v>5953.686661220132</v>
      </c>
      <c r="EN23">
        <v>13</v>
      </c>
      <c r="EO23">
        <v>15</v>
      </c>
      <c r="EP23">
        <v>6</v>
      </c>
      <c r="EQ23">
        <v>0</v>
      </c>
      <c r="ER23">
        <v>0</v>
      </c>
      <c r="ES23" s="30">
        <v>0.68017221716502374</v>
      </c>
      <c r="ET23">
        <v>34</v>
      </c>
      <c r="EU23" s="35">
        <f t="shared" si="7"/>
        <v>0.62144313976507226</v>
      </c>
    </row>
    <row r="24" spans="2:151" x14ac:dyDescent="0.3">
      <c r="B24" s="5" t="s">
        <v>65</v>
      </c>
      <c r="C24" s="5" t="s">
        <v>91</v>
      </c>
      <c r="D24" s="7">
        <v>35229121000</v>
      </c>
      <c r="E24" s="7">
        <v>13976000000</v>
      </c>
      <c r="F24" s="7">
        <v>5841000000</v>
      </c>
      <c r="G24" s="7">
        <v>453000000</v>
      </c>
      <c r="H24" s="7">
        <v>14180853000</v>
      </c>
      <c r="I24" s="7">
        <v>16868000</v>
      </c>
      <c r="J24" s="7">
        <v>9774184000</v>
      </c>
      <c r="K24" s="7">
        <v>14940000</v>
      </c>
      <c r="L24" s="7" t="e">
        <v>#VALUE!</v>
      </c>
      <c r="M24" s="7">
        <v>3077696000</v>
      </c>
      <c r="N24" s="7">
        <v>0</v>
      </c>
      <c r="O24" s="7">
        <v>951216000</v>
      </c>
      <c r="P24" s="7">
        <v>778268000</v>
      </c>
      <c r="Q24" s="7">
        <v>0</v>
      </c>
      <c r="R24" s="7" t="e">
        <v>#VALUE!</v>
      </c>
      <c r="S24" s="7">
        <v>4374861000</v>
      </c>
      <c r="T24" s="7">
        <v>21048268000</v>
      </c>
      <c r="U24" s="7">
        <v>11694000000</v>
      </c>
      <c r="V24" s="7">
        <v>10374000000</v>
      </c>
      <c r="W24" s="7">
        <v>1320000000</v>
      </c>
      <c r="X24">
        <v>86.956999999999994</v>
      </c>
      <c r="Y24">
        <v>19.845923793888353</v>
      </c>
      <c r="Z24">
        <v>10.97084350500419</v>
      </c>
      <c r="AA24">
        <v>5570572</v>
      </c>
      <c r="AB24">
        <v>60175.970366353278</v>
      </c>
      <c r="AC24">
        <v>287817703270.26099</v>
      </c>
      <c r="AD24">
        <v>53.517631078032124</v>
      </c>
      <c r="AE24" s="14">
        <v>3148.45</v>
      </c>
      <c r="AF24" s="23">
        <v>10.81</v>
      </c>
      <c r="AG24" s="23">
        <v>124.83</v>
      </c>
      <c r="AH24" s="26">
        <v>5683.2583649698054</v>
      </c>
      <c r="AI24">
        <f t="shared" si="2"/>
        <v>6324.1478612968294</v>
      </c>
      <c r="AJ24">
        <f t="shared" si="25"/>
        <v>2508.8985475818281</v>
      </c>
      <c r="AK24">
        <f t="shared" si="26"/>
        <v>1048.54582258339</v>
      </c>
      <c r="AL24">
        <f t="shared" si="27"/>
        <v>81.320194766354334</v>
      </c>
      <c r="AM24">
        <f t="shared" si="28"/>
        <v>2545.6726885497574</v>
      </c>
      <c r="AN24">
        <f t="shared" si="29"/>
        <v>3.0280552876796136</v>
      </c>
      <c r="AO24">
        <f t="shared" si="30"/>
        <v>1754.610478062217</v>
      </c>
      <c r="AP24">
        <f t="shared" si="31"/>
        <v>2.6819507942810898</v>
      </c>
      <c r="AQ24" t="e">
        <f t="shared" si="8"/>
        <v>#VALUE!</v>
      </c>
      <c r="AR24">
        <f t="shared" si="9"/>
        <v>552.49191644951361</v>
      </c>
      <c r="AS24">
        <f t="shared" si="10"/>
        <v>0</v>
      </c>
      <c r="AT24">
        <f t="shared" si="11"/>
        <v>170.75732976793049</v>
      </c>
      <c r="AU24">
        <f t="shared" si="12"/>
        <v>139.71060781549903</v>
      </c>
      <c r="AV24">
        <f t="shared" si="13"/>
        <v>0</v>
      </c>
      <c r="AW24" t="e">
        <f t="shared" si="14"/>
        <v>#VALUE!</v>
      </c>
      <c r="AX24">
        <f t="shared" si="15"/>
        <v>785.35220440557987</v>
      </c>
      <c r="AY24">
        <f t="shared" si="16"/>
        <v>3778.4751727470716</v>
      </c>
      <c r="AZ24">
        <f t="shared" si="17"/>
        <v>2099.2458225115843</v>
      </c>
      <c r="BA24">
        <f t="shared" si="18"/>
        <v>1862.2863145831343</v>
      </c>
      <c r="BB24">
        <f t="shared" si="19"/>
        <v>236.95950792844971</v>
      </c>
      <c r="BC24">
        <f t="shared" si="3"/>
        <v>1757.2924288564982</v>
      </c>
      <c r="BD24">
        <v>86.956999999999994</v>
      </c>
      <c r="BE24">
        <v>19.845923793888353</v>
      </c>
      <c r="BF24">
        <v>10.97084350500419</v>
      </c>
      <c r="BG24">
        <v>5570572</v>
      </c>
      <c r="BH24">
        <v>60175.970366353278</v>
      </c>
      <c r="BI24">
        <v>11.005028388260403</v>
      </c>
      <c r="BJ24">
        <v>287817703270.26099</v>
      </c>
      <c r="BK24">
        <v>53.517631078032124</v>
      </c>
      <c r="BL24" s="14">
        <v>3148.45</v>
      </c>
      <c r="BM24" s="23">
        <v>10.81</v>
      </c>
      <c r="BN24" s="23">
        <v>124.83</v>
      </c>
      <c r="BO24" s="26">
        <v>5683.2583649698054</v>
      </c>
      <c r="BV24" s="5" t="s">
        <v>65</v>
      </c>
      <c r="BW24" s="5" t="s">
        <v>91</v>
      </c>
      <c r="BX24" s="14">
        <v>38224203000</v>
      </c>
      <c r="BY24" s="14">
        <v>9673611000</v>
      </c>
      <c r="BZ24" s="14">
        <v>683889000</v>
      </c>
      <c r="CA24" s="14">
        <v>210000000</v>
      </c>
      <c r="CB24" s="14">
        <v>1111000</v>
      </c>
      <c r="CC24" s="14">
        <v>13974441000</v>
      </c>
      <c r="CD24" s="14" t="e">
        <v>#VALUE!</v>
      </c>
      <c r="CE24" s="14">
        <v>23056000</v>
      </c>
      <c r="CF24" s="14">
        <v>60278000</v>
      </c>
      <c r="CG24" s="14" t="e">
        <v>#VALUE!</v>
      </c>
      <c r="CH24" s="24">
        <v>1441236000</v>
      </c>
      <c r="CI24" s="14">
        <v>9694027000</v>
      </c>
      <c r="CJ24" s="14">
        <v>0</v>
      </c>
      <c r="CK24" s="14">
        <v>3676427000</v>
      </c>
      <c r="CL24" s="14">
        <v>3007986000</v>
      </c>
      <c r="CM24" s="14">
        <v>0</v>
      </c>
      <c r="CN24" s="14">
        <v>65000000</v>
      </c>
      <c r="CO24" s="14" t="e">
        <v>#VALUE!</v>
      </c>
      <c r="CP24" s="14">
        <v>13889016000</v>
      </c>
      <c r="CQ24" s="14">
        <v>21992430000</v>
      </c>
      <c r="CR24">
        <v>86.956999999999994</v>
      </c>
      <c r="CS24">
        <v>19.845923793888353</v>
      </c>
      <c r="CT24">
        <v>10.97084350500419</v>
      </c>
      <c r="CU24">
        <v>5570572</v>
      </c>
      <c r="CV24">
        <v>60175.970366353278</v>
      </c>
      <c r="CW24">
        <v>287817703270.26099</v>
      </c>
      <c r="CX24">
        <v>53.517631078032124</v>
      </c>
      <c r="CY24" s="14">
        <v>3148.45</v>
      </c>
      <c r="CZ24" s="23">
        <v>10.81</v>
      </c>
      <c r="DA24" s="23">
        <v>124.83</v>
      </c>
      <c r="DB24" s="26">
        <v>5231.4596338680258</v>
      </c>
      <c r="DC24">
        <f t="shared" si="4"/>
        <v>6861.8093438160386</v>
      </c>
      <c r="DD24">
        <f t="shared" si="32"/>
        <v>1736.5561382206351</v>
      </c>
      <c r="DE24">
        <f t="shared" si="33"/>
        <v>122.7681825133936</v>
      </c>
      <c r="DF24">
        <f t="shared" si="34"/>
        <v>37.698103534071549</v>
      </c>
      <c r="DG24">
        <f t="shared" si="35"/>
        <v>0.19944091917311185</v>
      </c>
      <c r="DH24">
        <f t="shared" si="36"/>
        <v>2508.6186840417822</v>
      </c>
      <c r="DI24" t="e">
        <f t="shared" si="37"/>
        <v>#VALUE!</v>
      </c>
      <c r="DJ24">
        <f t="shared" si="38"/>
        <v>4.1388927384835883</v>
      </c>
      <c r="DK24">
        <f t="shared" si="39"/>
        <v>10.820791832508403</v>
      </c>
      <c r="DL24" t="e">
        <f t="shared" si="40"/>
        <v>#VALUE!</v>
      </c>
      <c r="DM24">
        <f t="shared" si="41"/>
        <v>258.72316164300543</v>
      </c>
      <c r="DN24">
        <f t="shared" si="42"/>
        <v>1740.2211119432618</v>
      </c>
      <c r="DO24">
        <f t="shared" si="43"/>
        <v>0</v>
      </c>
      <c r="DP24">
        <f t="shared" si="44"/>
        <v>659.97297943550495</v>
      </c>
      <c r="DQ24">
        <f t="shared" si="45"/>
        <v>539.97794122398921</v>
      </c>
      <c r="DR24">
        <f t="shared" si="46"/>
        <v>0</v>
      </c>
      <c r="DS24">
        <f t="shared" si="21"/>
        <v>11.668460617688812</v>
      </c>
      <c r="DT24" t="e">
        <f t="shared" si="22"/>
        <v>#VALUE!</v>
      </c>
      <c r="DU24">
        <f t="shared" si="23"/>
        <v>2493.2836340684585</v>
      </c>
      <c r="DV24">
        <f t="shared" si="24"/>
        <v>3947.9662052658146</v>
      </c>
      <c r="DW24">
        <v>86.956999999999994</v>
      </c>
      <c r="DX24">
        <v>19.845923793888353</v>
      </c>
      <c r="DY24">
        <v>10.97084350500419</v>
      </c>
      <c r="DZ24">
        <v>5570572</v>
      </c>
      <c r="EA24">
        <v>60175.970366353278</v>
      </c>
      <c r="EB24">
        <v>287817703270.26099</v>
      </c>
      <c r="EC24">
        <v>53.517631078032124</v>
      </c>
      <c r="ED24" s="14">
        <v>3148.45</v>
      </c>
      <c r="EE24" s="23">
        <v>10.81</v>
      </c>
      <c r="EF24" s="23">
        <v>124.83</v>
      </c>
      <c r="EG24" s="26">
        <v>5231.4596338680258</v>
      </c>
      <c r="EN24">
        <v>13</v>
      </c>
      <c r="EO24">
        <v>15</v>
      </c>
      <c r="EP24">
        <v>6</v>
      </c>
      <c r="EQ24">
        <v>0</v>
      </c>
      <c r="ER24">
        <v>0</v>
      </c>
      <c r="ES24" s="30">
        <v>0.59746787324043649</v>
      </c>
      <c r="ET24">
        <v>34</v>
      </c>
      <c r="EU24" s="35">
        <f t="shared" si="7"/>
        <v>0.57535352666476791</v>
      </c>
    </row>
    <row r="25" spans="2:151" x14ac:dyDescent="0.3">
      <c r="B25" s="5" t="s">
        <v>65</v>
      </c>
      <c r="C25" s="5" t="s">
        <v>92</v>
      </c>
      <c r="D25" s="7">
        <v>30701118000</v>
      </c>
      <c r="E25" s="7">
        <v>10539000000</v>
      </c>
      <c r="F25" s="7">
        <v>4192000000</v>
      </c>
      <c r="G25" s="7">
        <v>403000000</v>
      </c>
      <c r="H25" s="7">
        <v>14837229000</v>
      </c>
      <c r="I25" s="7">
        <v>17476000</v>
      </c>
      <c r="J25" s="7">
        <v>10269940000</v>
      </c>
      <c r="K25" s="7">
        <v>103861000</v>
      </c>
      <c r="L25" s="7" t="e">
        <v>#VALUE!</v>
      </c>
      <c r="M25" s="7">
        <v>3176307000</v>
      </c>
      <c r="N25" s="7">
        <v>0</v>
      </c>
      <c r="O25" s="7">
        <v>892087000</v>
      </c>
      <c r="P25" s="7">
        <v>729889000</v>
      </c>
      <c r="Q25" s="7">
        <v>0</v>
      </c>
      <c r="R25" s="7" t="e">
        <v>#VALUE!</v>
      </c>
      <c r="S25" s="7">
        <v>4445952000</v>
      </c>
      <c r="T25" s="7">
        <v>15863889000</v>
      </c>
      <c r="U25" s="7">
        <v>15920000000</v>
      </c>
      <c r="V25" s="7">
        <v>10706000000</v>
      </c>
      <c r="W25" s="7">
        <v>5214000000</v>
      </c>
      <c r="X25">
        <v>87.141999999999996</v>
      </c>
      <c r="Y25">
        <v>19.850642154579358</v>
      </c>
      <c r="Z25">
        <v>11.208563455151996</v>
      </c>
      <c r="AA25">
        <v>5591572</v>
      </c>
      <c r="AB25">
        <v>59946.713674005208</v>
      </c>
      <c r="AC25">
        <v>287802068095.36371</v>
      </c>
      <c r="AD25">
        <v>54.236929545964848</v>
      </c>
      <c r="AE25" s="15">
        <v>3424.15</v>
      </c>
      <c r="AF25" s="23">
        <v>12.07</v>
      </c>
      <c r="AG25" s="23">
        <v>97.33</v>
      </c>
      <c r="AH25" s="26">
        <v>5576.4282288494824</v>
      </c>
      <c r="AI25">
        <f t="shared" si="2"/>
        <v>5490.6058618220422</v>
      </c>
      <c r="AJ25">
        <f t="shared" si="25"/>
        <v>1884.8009110854694</v>
      </c>
      <c r="AK25">
        <f t="shared" si="26"/>
        <v>749.69972666005197</v>
      </c>
      <c r="AL25">
        <f t="shared" si="27"/>
        <v>72.072755210878086</v>
      </c>
      <c r="AM25">
        <f t="shared" si="28"/>
        <v>2653.4986941060583</v>
      </c>
      <c r="AN25">
        <f t="shared" si="29"/>
        <v>3.1254180398642815</v>
      </c>
      <c r="AO25">
        <f t="shared" si="30"/>
        <v>1836.6820636486484</v>
      </c>
      <c r="AP25">
        <f t="shared" si="31"/>
        <v>18.574561858454118</v>
      </c>
      <c r="AQ25" t="e">
        <f t="shared" si="8"/>
        <v>#VALUE!</v>
      </c>
      <c r="AR25">
        <f t="shared" si="9"/>
        <v>568.05259773101375</v>
      </c>
      <c r="AS25">
        <f t="shared" si="10"/>
        <v>0</v>
      </c>
      <c r="AT25">
        <f t="shared" si="11"/>
        <v>159.54135974641835</v>
      </c>
      <c r="AU25">
        <f t="shared" si="12"/>
        <v>130.53377475958462</v>
      </c>
      <c r="AV25">
        <f t="shared" si="13"/>
        <v>0</v>
      </c>
      <c r="AW25" t="e">
        <f t="shared" si="14"/>
        <v>#VALUE!</v>
      </c>
      <c r="AX25">
        <f t="shared" si="15"/>
        <v>795.11665055909145</v>
      </c>
      <c r="AY25">
        <f t="shared" si="16"/>
        <v>2837.1071677159839</v>
      </c>
      <c r="AZ25">
        <f t="shared" si="17"/>
        <v>2847.1420917051591</v>
      </c>
      <c r="BA25">
        <f t="shared" si="18"/>
        <v>1914.6672885549895</v>
      </c>
      <c r="BB25">
        <f t="shared" si="19"/>
        <v>932.47480315016958</v>
      </c>
      <c r="BC25">
        <f t="shared" si="3"/>
        <v>1855.2566255071026</v>
      </c>
      <c r="BD25">
        <v>87.141999999999996</v>
      </c>
      <c r="BE25">
        <v>19.850642154579358</v>
      </c>
      <c r="BF25">
        <v>11.208563455151996</v>
      </c>
      <c r="BG25">
        <v>5591572</v>
      </c>
      <c r="BH25">
        <v>59946.713674005208</v>
      </c>
      <c r="BI25">
        <v>11.001211341171713</v>
      </c>
      <c r="BJ25">
        <v>287802068095.36371</v>
      </c>
      <c r="BK25">
        <v>54.236929545964848</v>
      </c>
      <c r="BL25" s="15">
        <v>3424.15</v>
      </c>
      <c r="BM25" s="23">
        <v>12.07</v>
      </c>
      <c r="BN25" s="23">
        <v>97.33</v>
      </c>
      <c r="BO25" s="26">
        <v>5576.4282288494824</v>
      </c>
      <c r="BV25" s="5" t="s">
        <v>65</v>
      </c>
      <c r="BW25" s="5" t="s">
        <v>92</v>
      </c>
      <c r="BX25" s="14">
        <v>39305457000</v>
      </c>
      <c r="BY25" s="14">
        <v>9059167000</v>
      </c>
      <c r="BZ25" s="14">
        <v>660000000</v>
      </c>
      <c r="CA25" s="14">
        <v>207778000</v>
      </c>
      <c r="CB25" s="14">
        <v>278000</v>
      </c>
      <c r="CC25" s="14">
        <v>15323873000</v>
      </c>
      <c r="CD25" s="14" t="e">
        <v>#VALUE!</v>
      </c>
      <c r="CE25" s="14">
        <v>40000000</v>
      </c>
      <c r="CF25" s="14">
        <v>95833000</v>
      </c>
      <c r="CG25" s="14" t="e">
        <v>#VALUE!</v>
      </c>
      <c r="CH25" s="24">
        <v>1556067000</v>
      </c>
      <c r="CI25" s="14">
        <v>10895516000</v>
      </c>
      <c r="CJ25" s="14">
        <v>0</v>
      </c>
      <c r="CK25" s="14">
        <v>3649803000</v>
      </c>
      <c r="CL25" s="14">
        <v>2986203000</v>
      </c>
      <c r="CM25" s="14">
        <v>0</v>
      </c>
      <c r="CN25" s="14">
        <v>174167000</v>
      </c>
      <c r="CO25" s="14" t="e">
        <v>#VALUE!</v>
      </c>
      <c r="CP25" s="14">
        <v>15181785000</v>
      </c>
      <c r="CQ25" s="14">
        <v>21573425000</v>
      </c>
      <c r="CR25">
        <v>87.141999999999996</v>
      </c>
      <c r="CS25">
        <v>19.850642154579358</v>
      </c>
      <c r="CT25">
        <v>11.208563455151996</v>
      </c>
      <c r="CU25">
        <v>5591572</v>
      </c>
      <c r="CV25">
        <v>59946.713674005208</v>
      </c>
      <c r="CW25">
        <v>287802068095.36371</v>
      </c>
      <c r="CX25">
        <v>54.236929545964848</v>
      </c>
      <c r="CY25" s="15">
        <v>3424.15</v>
      </c>
      <c r="CZ25" s="23">
        <v>12.07</v>
      </c>
      <c r="DA25" s="23">
        <v>97.33</v>
      </c>
      <c r="DB25" s="26">
        <v>5350.9102180925001</v>
      </c>
      <c r="DC25">
        <f t="shared" si="4"/>
        <v>7029.4108705029639</v>
      </c>
      <c r="DD25">
        <f t="shared" si="32"/>
        <v>1620.146713661203</v>
      </c>
      <c r="DE25">
        <f t="shared" si="33"/>
        <v>118.03478520888223</v>
      </c>
      <c r="DF25">
        <f t="shared" si="34"/>
        <v>37.159138789592625</v>
      </c>
      <c r="DG25">
        <f t="shared" si="35"/>
        <v>4.971768225465039E-2</v>
      </c>
      <c r="DH25">
        <f t="shared" si="36"/>
        <v>2740.5303910957418</v>
      </c>
      <c r="DI25" t="e">
        <f t="shared" si="37"/>
        <v>#VALUE!</v>
      </c>
      <c r="DJ25">
        <f t="shared" si="38"/>
        <v>7.1536233459928624</v>
      </c>
      <c r="DK25">
        <f t="shared" si="39"/>
        <v>17.138829652913348</v>
      </c>
      <c r="DL25" t="e">
        <f t="shared" si="40"/>
        <v>#VALUE!</v>
      </c>
      <c r="DM25">
        <f t="shared" si="41"/>
        <v>278.28793047822688</v>
      </c>
      <c r="DN25">
        <f t="shared" si="42"/>
        <v>1948.5604406059692</v>
      </c>
      <c r="DO25">
        <f t="shared" si="43"/>
        <v>0</v>
      </c>
      <c r="DP25">
        <f t="shared" si="44"/>
        <v>652.73289872686962</v>
      </c>
      <c r="DQ25">
        <f t="shared" si="45"/>
        <v>534.05428741684807</v>
      </c>
      <c r="DR25">
        <f t="shared" si="46"/>
        <v>0</v>
      </c>
      <c r="DS25">
        <f t="shared" si="21"/>
        <v>31.148127932538472</v>
      </c>
      <c r="DT25" t="e">
        <f t="shared" si="22"/>
        <v>#VALUE!</v>
      </c>
      <c r="DU25">
        <f t="shared" si="23"/>
        <v>2715.1192902461062</v>
      </c>
      <c r="DV25">
        <f t="shared" si="24"/>
        <v>3858.2039183256516</v>
      </c>
      <c r="DW25">
        <v>87.141999999999996</v>
      </c>
      <c r="DX25">
        <v>19.850642154579358</v>
      </c>
      <c r="DY25">
        <v>11.208563455151996</v>
      </c>
      <c r="DZ25">
        <v>5591572</v>
      </c>
      <c r="EA25">
        <v>59946.713674005208</v>
      </c>
      <c r="EB25">
        <v>287802068095.36371</v>
      </c>
      <c r="EC25">
        <v>54.236929545964848</v>
      </c>
      <c r="ED25" s="15">
        <v>3424.15</v>
      </c>
      <c r="EE25" s="23">
        <v>12.07</v>
      </c>
      <c r="EF25" s="23">
        <v>97.33</v>
      </c>
      <c r="EG25" s="26">
        <v>5350.9102180925001</v>
      </c>
      <c r="EN25">
        <v>13</v>
      </c>
      <c r="EO25">
        <v>16</v>
      </c>
      <c r="EP25">
        <v>7</v>
      </c>
      <c r="EQ25">
        <v>0</v>
      </c>
      <c r="ER25">
        <v>0</v>
      </c>
      <c r="ES25" s="30">
        <v>0.5167202380056648</v>
      </c>
      <c r="ET25">
        <v>36</v>
      </c>
      <c r="EU25" s="35">
        <f t="shared" si="7"/>
        <v>0.54886589920580242</v>
      </c>
    </row>
    <row r="26" spans="2:151" x14ac:dyDescent="0.3">
      <c r="B26" s="5" t="s">
        <v>65</v>
      </c>
      <c r="C26" s="5" t="s">
        <v>93</v>
      </c>
      <c r="D26" s="7">
        <v>34742780000</v>
      </c>
      <c r="E26" s="7">
        <v>14292000000</v>
      </c>
      <c r="F26" s="7">
        <v>3417000000</v>
      </c>
      <c r="G26" s="7">
        <v>351000000</v>
      </c>
      <c r="H26" s="7">
        <v>15967728000</v>
      </c>
      <c r="I26" s="7">
        <v>13419000</v>
      </c>
      <c r="J26" s="7">
        <v>11123273000</v>
      </c>
      <c r="K26" s="7">
        <v>517541000.00000006</v>
      </c>
      <c r="L26" s="7" t="e">
        <v>#VALUE!</v>
      </c>
      <c r="M26" s="7">
        <v>3056461000</v>
      </c>
      <c r="N26" s="7">
        <v>0</v>
      </c>
      <c r="O26" s="7">
        <v>873953000</v>
      </c>
      <c r="P26" s="7">
        <v>715052000</v>
      </c>
      <c r="Q26" s="7">
        <v>0</v>
      </c>
      <c r="R26" s="7" t="e">
        <v>#VALUE!</v>
      </c>
      <c r="S26" s="7">
        <v>4313495000</v>
      </c>
      <c r="T26" s="7">
        <v>18775052000</v>
      </c>
      <c r="U26" s="7">
        <v>11459000000</v>
      </c>
      <c r="V26" s="7">
        <v>10377000000</v>
      </c>
      <c r="W26" s="7">
        <v>1082000000</v>
      </c>
      <c r="X26">
        <v>87.292000000000002</v>
      </c>
      <c r="Y26">
        <v>19.734359858156004</v>
      </c>
      <c r="Z26">
        <v>11.799853708951916</v>
      </c>
      <c r="AA26">
        <v>5614932</v>
      </c>
      <c r="AB26">
        <v>60528.703914718251</v>
      </c>
      <c r="AC26">
        <v>291810211144.33691</v>
      </c>
      <c r="AD26">
        <v>54.757677961771222</v>
      </c>
      <c r="AE26" s="14">
        <v>3396.28</v>
      </c>
      <c r="AF26" s="23">
        <v>12.5</v>
      </c>
      <c r="AG26" s="23">
        <v>86.63</v>
      </c>
      <c r="AH26" s="26">
        <v>5539.8712555893471</v>
      </c>
      <c r="AI26">
        <f t="shared" si="2"/>
        <v>6187.5691459843147</v>
      </c>
      <c r="AJ26">
        <f t="shared" si="25"/>
        <v>2545.3558475864002</v>
      </c>
      <c r="AK26">
        <f t="shared" si="26"/>
        <v>608.55590058793234</v>
      </c>
      <c r="AL26">
        <f t="shared" si="27"/>
        <v>62.51188794450227</v>
      </c>
      <c r="AM26">
        <f t="shared" si="28"/>
        <v>2843.7972178469836</v>
      </c>
      <c r="AN26">
        <f t="shared" si="29"/>
        <v>2.3898775621859714</v>
      </c>
      <c r="AO26">
        <f t="shared" si="30"/>
        <v>1981.0165109746654</v>
      </c>
      <c r="AP26">
        <f t="shared" si="31"/>
        <v>92.172264953520369</v>
      </c>
      <c r="AQ26" t="e">
        <f t="shared" si="8"/>
        <v>#VALUE!</v>
      </c>
      <c r="AR26">
        <f t="shared" si="9"/>
        <v>544.34514968302381</v>
      </c>
      <c r="AS26">
        <f t="shared" si="10"/>
        <v>0</v>
      </c>
      <c r="AT26">
        <f t="shared" si="11"/>
        <v>155.64801140957718</v>
      </c>
      <c r="AU26">
        <f t="shared" si="12"/>
        <v>127.34829201849639</v>
      </c>
      <c r="AV26">
        <f t="shared" si="13"/>
        <v>0</v>
      </c>
      <c r="AW26" t="e">
        <f t="shared" si="14"/>
        <v>#VALUE!</v>
      </c>
      <c r="AX26">
        <f t="shared" si="15"/>
        <v>768.21856435661198</v>
      </c>
      <c r="AY26">
        <f t="shared" si="16"/>
        <v>3343.7719281373311</v>
      </c>
      <c r="AZ26">
        <f t="shared" si="17"/>
        <v>2040.8083303591211</v>
      </c>
      <c r="BA26">
        <f t="shared" si="18"/>
        <v>1848.1078666669516</v>
      </c>
      <c r="BB26">
        <f t="shared" si="19"/>
        <v>192.70046369216939</v>
      </c>
      <c r="BC26">
        <f t="shared" si="3"/>
        <v>2073.1887759281858</v>
      </c>
      <c r="BD26">
        <v>87.292000000000002</v>
      </c>
      <c r="BE26">
        <v>19.734359858156004</v>
      </c>
      <c r="BF26">
        <v>11.799853708951916</v>
      </c>
      <c r="BG26">
        <v>5614932</v>
      </c>
      <c r="BH26">
        <v>60528.703914718251</v>
      </c>
      <c r="BI26">
        <v>11.010872976376927</v>
      </c>
      <c r="BJ26">
        <v>291810211144.33691</v>
      </c>
      <c r="BK26">
        <v>54.757677961771222</v>
      </c>
      <c r="BL26" s="14">
        <v>3396.28</v>
      </c>
      <c r="BM26" s="23">
        <v>12.5</v>
      </c>
      <c r="BN26" s="23">
        <v>86.63</v>
      </c>
      <c r="BO26" s="26">
        <v>5539.8712555893471</v>
      </c>
      <c r="BV26" s="5" t="s">
        <v>65</v>
      </c>
      <c r="BW26" s="5" t="s">
        <v>93</v>
      </c>
      <c r="BX26" s="14">
        <v>39176181000</v>
      </c>
      <c r="BY26" s="14">
        <v>8332222000</v>
      </c>
      <c r="BZ26" s="14">
        <v>573333000</v>
      </c>
      <c r="CA26" s="14">
        <v>156389000</v>
      </c>
      <c r="CB26" s="14">
        <v>833000</v>
      </c>
      <c r="CC26" s="14">
        <v>15882482000</v>
      </c>
      <c r="CD26" s="14" t="e">
        <v>#VALUE!</v>
      </c>
      <c r="CE26" s="14">
        <v>31667000</v>
      </c>
      <c r="CF26" s="14">
        <v>131943999.99999999</v>
      </c>
      <c r="CG26" s="14" t="e">
        <v>#VALUE!</v>
      </c>
      <c r="CH26" s="24">
        <v>1668925000</v>
      </c>
      <c r="CI26" s="14">
        <v>11473560000</v>
      </c>
      <c r="CJ26" s="14">
        <v>0</v>
      </c>
      <c r="CK26" s="14">
        <v>3649087000</v>
      </c>
      <c r="CL26" s="14">
        <v>2985617000</v>
      </c>
      <c r="CM26" s="14">
        <v>0</v>
      </c>
      <c r="CN26" s="14">
        <v>135556000</v>
      </c>
      <c r="CO26" s="14" t="e">
        <v>#VALUE!</v>
      </c>
      <c r="CP26" s="14">
        <v>15699080000</v>
      </c>
      <c r="CQ26" s="14">
        <v>20873395000</v>
      </c>
      <c r="CR26">
        <v>87.292000000000002</v>
      </c>
      <c r="CS26">
        <v>19.734359858156004</v>
      </c>
      <c r="CT26">
        <v>11.799853708951916</v>
      </c>
      <c r="CU26">
        <v>5614932</v>
      </c>
      <c r="CV26">
        <v>60528.703914718251</v>
      </c>
      <c r="CW26">
        <v>291810211144.33691</v>
      </c>
      <c r="CX26">
        <v>54.757677961771222</v>
      </c>
      <c r="CY26" s="14">
        <v>3396.28</v>
      </c>
      <c r="CZ26" s="23">
        <v>12.5</v>
      </c>
      <c r="DA26" s="23">
        <v>86.63</v>
      </c>
      <c r="DB26" s="26">
        <v>5276.8523584375707</v>
      </c>
      <c r="DC26">
        <f t="shared" si="4"/>
        <v>6977.142554887575</v>
      </c>
      <c r="DD26">
        <f t="shared" si="32"/>
        <v>1483.9399657912152</v>
      </c>
      <c r="DE26">
        <f t="shared" si="33"/>
        <v>102.10862749539977</v>
      </c>
      <c r="DF26">
        <f t="shared" si="34"/>
        <v>27.852340865392492</v>
      </c>
      <c r="DG26">
        <f t="shared" si="35"/>
        <v>0.14835442352641137</v>
      </c>
      <c r="DH26">
        <f t="shared" si="36"/>
        <v>2828.6151996141716</v>
      </c>
      <c r="DI26" t="e">
        <f t="shared" si="37"/>
        <v>#VALUE!</v>
      </c>
      <c r="DJ26">
        <f t="shared" si="38"/>
        <v>5.6397833491126876</v>
      </c>
      <c r="DK26">
        <f t="shared" si="39"/>
        <v>23.498770777633634</v>
      </c>
      <c r="DL26" t="e">
        <f t="shared" si="40"/>
        <v>#VALUE!</v>
      </c>
      <c r="DM26">
        <f t="shared" si="41"/>
        <v>297.22977945236022</v>
      </c>
      <c r="DN26">
        <f t="shared" si="42"/>
        <v>2043.4014160812633</v>
      </c>
      <c r="DO26">
        <f t="shared" si="43"/>
        <v>0</v>
      </c>
      <c r="DP26">
        <f t="shared" si="44"/>
        <v>649.88979385680898</v>
      </c>
      <c r="DQ26">
        <f t="shared" si="45"/>
        <v>531.72807791795162</v>
      </c>
      <c r="DR26">
        <f t="shared" si="46"/>
        <v>0</v>
      </c>
      <c r="DS26">
        <f t="shared" si="21"/>
        <v>24.142055504857407</v>
      </c>
      <c r="DT26" t="e">
        <f t="shared" si="22"/>
        <v>#VALUE!</v>
      </c>
      <c r="DU26">
        <f t="shared" si="23"/>
        <v>2795.9519367287085</v>
      </c>
      <c r="DV26">
        <f t="shared" si="24"/>
        <v>3717.4795705451106</v>
      </c>
      <c r="DW26">
        <v>87.292000000000002</v>
      </c>
      <c r="DX26">
        <v>19.734359858156004</v>
      </c>
      <c r="DY26">
        <v>11.799853708951916</v>
      </c>
      <c r="DZ26">
        <v>5614932</v>
      </c>
      <c r="EA26">
        <v>60528.703914718251</v>
      </c>
      <c r="EB26">
        <v>291810211144.33691</v>
      </c>
      <c r="EC26">
        <v>54.757677961771222</v>
      </c>
      <c r="ED26" s="14">
        <v>3396.28</v>
      </c>
      <c r="EE26" s="23">
        <v>12.5</v>
      </c>
      <c r="EF26" s="23">
        <v>86.63</v>
      </c>
      <c r="EG26" s="26">
        <v>5276.8523584375707</v>
      </c>
      <c r="EN26">
        <v>13</v>
      </c>
      <c r="EO26">
        <v>16</v>
      </c>
      <c r="EP26">
        <v>9</v>
      </c>
      <c r="EQ26">
        <v>0</v>
      </c>
      <c r="ER26">
        <v>0</v>
      </c>
      <c r="ES26" s="30">
        <v>0.54040154529948381</v>
      </c>
      <c r="ET26">
        <v>38</v>
      </c>
      <c r="EU26" s="35">
        <f t="shared" si="7"/>
        <v>0.53280831533834294</v>
      </c>
    </row>
    <row r="27" spans="2:151" x14ac:dyDescent="0.3">
      <c r="B27" s="5" t="s">
        <v>65</v>
      </c>
      <c r="C27" s="5" t="s">
        <v>94</v>
      </c>
      <c r="D27" s="7">
        <v>32183620000</v>
      </c>
      <c r="E27" s="7">
        <v>11064000000</v>
      </c>
      <c r="F27" s="7">
        <v>2095755000</v>
      </c>
      <c r="G27" s="7">
        <v>316000000</v>
      </c>
      <c r="H27" s="7">
        <v>17983683000</v>
      </c>
      <c r="I27" s="7">
        <v>15104000</v>
      </c>
      <c r="J27" s="7">
        <v>13078504000</v>
      </c>
      <c r="K27" s="7">
        <v>595518000</v>
      </c>
      <c r="L27" s="7" t="e">
        <v>#VALUE!</v>
      </c>
      <c r="M27" s="7">
        <v>2958613000</v>
      </c>
      <c r="N27" s="7">
        <v>0</v>
      </c>
      <c r="O27" s="7">
        <v>885110000</v>
      </c>
      <c r="P27" s="7">
        <v>724182000</v>
      </c>
      <c r="Q27" s="7">
        <v>0</v>
      </c>
      <c r="R27" s="7" t="e">
        <v>#VALUE!</v>
      </c>
      <c r="S27" s="7">
        <v>4300518000</v>
      </c>
      <c r="T27" s="7">
        <v>14193976000</v>
      </c>
      <c r="U27" s="7">
        <v>12702000000</v>
      </c>
      <c r="V27" s="7">
        <v>9847000000</v>
      </c>
      <c r="W27" s="7">
        <v>2855000000</v>
      </c>
      <c r="X27">
        <v>87.41</v>
      </c>
      <c r="Y27">
        <v>19.40444793379779</v>
      </c>
      <c r="Z27">
        <v>11.829390530436577</v>
      </c>
      <c r="AA27">
        <v>5643475</v>
      </c>
      <c r="AB27">
        <v>60992.212220474466</v>
      </c>
      <c r="AC27">
        <v>295539545041.06769</v>
      </c>
      <c r="AD27">
        <v>55.099423764578681</v>
      </c>
      <c r="AE27" s="15">
        <v>2834.98</v>
      </c>
      <c r="AF27" s="23">
        <v>10.72</v>
      </c>
      <c r="AG27" s="23">
        <v>80.39</v>
      </c>
      <c r="AH27" s="26">
        <v>5453.2004020375398</v>
      </c>
      <c r="AI27">
        <f t="shared" si="2"/>
        <v>5702.8019083986374</v>
      </c>
      <c r="AJ27">
        <f t="shared" si="25"/>
        <v>1960.4941990528885</v>
      </c>
      <c r="AK27">
        <f t="shared" si="26"/>
        <v>371.35895879754941</v>
      </c>
      <c r="AL27">
        <f t="shared" si="27"/>
        <v>55.993869025733261</v>
      </c>
      <c r="AM27">
        <f t="shared" si="28"/>
        <v>3186.6328813364107</v>
      </c>
      <c r="AN27">
        <f t="shared" si="29"/>
        <v>2.6763651827996049</v>
      </c>
      <c r="AO27">
        <f t="shared" si="30"/>
        <v>2317.4558228750902</v>
      </c>
      <c r="AP27">
        <f t="shared" si="31"/>
        <v>105.52328131160323</v>
      </c>
      <c r="AQ27" t="e">
        <f t="shared" si="8"/>
        <v>#VALUE!</v>
      </c>
      <c r="AR27">
        <f t="shared" si="9"/>
        <v>524.25376208807518</v>
      </c>
      <c r="AS27">
        <f t="shared" si="10"/>
        <v>0</v>
      </c>
      <c r="AT27">
        <f t="shared" si="11"/>
        <v>156.83776396635051</v>
      </c>
      <c r="AU27">
        <f t="shared" si="12"/>
        <v>128.32200018605559</v>
      </c>
      <c r="AV27">
        <f t="shared" si="13"/>
        <v>0</v>
      </c>
      <c r="AW27" t="e">
        <f t="shared" si="14"/>
        <v>#VALUE!</v>
      </c>
      <c r="AX27">
        <f t="shared" si="15"/>
        <v>762.03367605952008</v>
      </c>
      <c r="AY27">
        <f t="shared" si="16"/>
        <v>2515.1127629696243</v>
      </c>
      <c r="AZ27">
        <f t="shared" si="17"/>
        <v>2250.7408998888095</v>
      </c>
      <c r="BA27">
        <f t="shared" si="18"/>
        <v>1744.8469249885929</v>
      </c>
      <c r="BB27">
        <f t="shared" si="19"/>
        <v>505.89397490021662</v>
      </c>
      <c r="BC27">
        <f t="shared" si="3"/>
        <v>2422.9791041866933</v>
      </c>
      <c r="BD27">
        <v>87.41</v>
      </c>
      <c r="BE27">
        <v>19.40444793379779</v>
      </c>
      <c r="BF27">
        <v>11.829390530436577</v>
      </c>
      <c r="BG27">
        <v>5643475</v>
      </c>
      <c r="BH27">
        <v>60992.212220474466</v>
      </c>
      <c r="BI27">
        <v>11.018501466488317</v>
      </c>
      <c r="BJ27">
        <v>295539545041.06769</v>
      </c>
      <c r="BK27">
        <v>55.099423764578681</v>
      </c>
      <c r="BL27" s="15">
        <v>2834.98</v>
      </c>
      <c r="BM27" s="23">
        <v>10.72</v>
      </c>
      <c r="BN27" s="23">
        <v>80.39</v>
      </c>
      <c r="BO27" s="26">
        <v>5453.2004020375398</v>
      </c>
      <c r="BV27" s="5" t="s">
        <v>65</v>
      </c>
      <c r="BW27" s="5" t="s">
        <v>94</v>
      </c>
      <c r="BX27" s="14">
        <v>35903387000</v>
      </c>
      <c r="BY27" s="14">
        <v>6512526000</v>
      </c>
      <c r="BZ27" s="14">
        <v>320556000</v>
      </c>
      <c r="CA27" s="14">
        <v>115556000</v>
      </c>
      <c r="CB27" s="14">
        <v>1111000</v>
      </c>
      <c r="CC27" s="14">
        <v>16384364000.000002</v>
      </c>
      <c r="CD27" s="14" t="e">
        <v>#VALUE!</v>
      </c>
      <c r="CE27" s="14">
        <v>23056000</v>
      </c>
      <c r="CF27" s="14">
        <v>204444000</v>
      </c>
      <c r="CG27" s="14" t="e">
        <v>#VALUE!</v>
      </c>
      <c r="CH27" s="24">
        <v>1761882000</v>
      </c>
      <c r="CI27" s="14">
        <v>11586428000</v>
      </c>
      <c r="CJ27" s="14">
        <v>0</v>
      </c>
      <c r="CK27" s="14">
        <v>3868859000</v>
      </c>
      <c r="CL27" s="14">
        <v>3165431000</v>
      </c>
      <c r="CM27" s="14">
        <v>0</v>
      </c>
      <c r="CN27" s="14">
        <v>106944000</v>
      </c>
      <c r="CO27" s="14" t="e">
        <v>#VALUE!</v>
      </c>
      <c r="CP27" s="14">
        <v>16168999000</v>
      </c>
      <c r="CQ27" s="14">
        <v>16826655999.999998</v>
      </c>
      <c r="CR27">
        <v>87.41</v>
      </c>
      <c r="CS27">
        <v>19.40444793379779</v>
      </c>
      <c r="CT27">
        <v>11.829390530436577</v>
      </c>
      <c r="CU27">
        <v>5643475</v>
      </c>
      <c r="CV27">
        <v>60992.212220474466</v>
      </c>
      <c r="CW27">
        <v>295539545041.06769</v>
      </c>
      <c r="CX27">
        <v>55.099423764578681</v>
      </c>
      <c r="CY27" s="15">
        <v>2834.98</v>
      </c>
      <c r="CZ27" s="23">
        <v>10.72</v>
      </c>
      <c r="DA27" s="23">
        <v>80.39</v>
      </c>
      <c r="DB27" s="26">
        <v>4771.094942487648</v>
      </c>
      <c r="DC27">
        <f t="shared" si="4"/>
        <v>6361.928953348779</v>
      </c>
      <c r="DD27">
        <f t="shared" si="32"/>
        <v>1153.9921768059573</v>
      </c>
      <c r="DE27">
        <f t="shared" si="33"/>
        <v>56.801173036116928</v>
      </c>
      <c r="DF27">
        <f t="shared" si="34"/>
        <v>20.476036484612759</v>
      </c>
      <c r="DG27">
        <f t="shared" si="35"/>
        <v>0.196864520530347</v>
      </c>
      <c r="DH27">
        <f t="shared" si="36"/>
        <v>2903.2402907782885</v>
      </c>
      <c r="DI27" t="e">
        <f t="shared" si="37"/>
        <v>#VALUE!</v>
      </c>
      <c r="DJ27">
        <f t="shared" si="38"/>
        <v>4.0854260894218548</v>
      </c>
      <c r="DK27">
        <f t="shared" si="39"/>
        <v>36.226615693344968</v>
      </c>
      <c r="DL27" t="e">
        <f t="shared" si="40"/>
        <v>#VALUE!</v>
      </c>
      <c r="DM27">
        <f t="shared" si="41"/>
        <v>312.19806945188913</v>
      </c>
      <c r="DN27">
        <f t="shared" si="42"/>
        <v>2053.0662402154699</v>
      </c>
      <c r="DO27">
        <f t="shared" si="43"/>
        <v>0</v>
      </c>
      <c r="DP27">
        <f t="shared" si="44"/>
        <v>685.54551938300426</v>
      </c>
      <c r="DQ27">
        <f t="shared" si="45"/>
        <v>560.90104058226541</v>
      </c>
      <c r="DR27">
        <f t="shared" si="46"/>
        <v>0</v>
      </c>
      <c r="DS27">
        <f t="shared" si="21"/>
        <v>18.950026357873472</v>
      </c>
      <c r="DT27" t="e">
        <f t="shared" si="22"/>
        <v>#VALUE!</v>
      </c>
      <c r="DU27">
        <f t="shared" si="23"/>
        <v>2865.0785198835824</v>
      </c>
      <c r="DV27">
        <f t="shared" si="24"/>
        <v>2981.6125702692043</v>
      </c>
      <c r="DW27">
        <v>87.41</v>
      </c>
      <c r="DX27">
        <v>19.40444793379779</v>
      </c>
      <c r="DY27">
        <v>11.829390530436577</v>
      </c>
      <c r="DZ27">
        <v>5643475</v>
      </c>
      <c r="EA27">
        <v>60992.212220474466</v>
      </c>
      <c r="EB27">
        <v>295539545041.06769</v>
      </c>
      <c r="EC27">
        <v>55.099423764578681</v>
      </c>
      <c r="ED27" s="15">
        <v>2834.98</v>
      </c>
      <c r="EE27" s="23">
        <v>10.72</v>
      </c>
      <c r="EF27" s="23">
        <v>80.39</v>
      </c>
      <c r="EG27" s="26">
        <v>4771.094942487648</v>
      </c>
      <c r="EN27">
        <v>14</v>
      </c>
      <c r="EO27">
        <v>18</v>
      </c>
      <c r="EP27">
        <v>12</v>
      </c>
      <c r="EQ27">
        <v>0</v>
      </c>
      <c r="ER27">
        <v>1</v>
      </c>
      <c r="ES27" s="30">
        <v>0.4410310586565464</v>
      </c>
      <c r="ET27">
        <v>45</v>
      </c>
      <c r="EU27" s="35">
        <f t="shared" si="7"/>
        <v>0.46866486440401839</v>
      </c>
    </row>
    <row r="28" spans="2:151" x14ac:dyDescent="0.3">
      <c r="B28" s="5" t="s">
        <v>65</v>
      </c>
      <c r="C28" s="5" t="s">
        <v>95</v>
      </c>
      <c r="D28" s="7">
        <v>28940632000</v>
      </c>
      <c r="E28" s="7">
        <v>7109878000</v>
      </c>
      <c r="F28" s="7">
        <v>1824288000</v>
      </c>
      <c r="G28" s="7">
        <v>317756000</v>
      </c>
      <c r="H28" s="7">
        <v>18937051000</v>
      </c>
      <c r="I28" s="7">
        <v>18030000</v>
      </c>
      <c r="J28" s="7">
        <v>14133092000</v>
      </c>
      <c r="K28" s="7">
        <v>604262000</v>
      </c>
      <c r="L28" s="7" t="e">
        <v>#VALUE!</v>
      </c>
      <c r="M28" s="7">
        <v>2796176000</v>
      </c>
      <c r="N28" s="7">
        <v>0</v>
      </c>
      <c r="O28" s="7">
        <v>918696000</v>
      </c>
      <c r="P28" s="7">
        <v>751659000</v>
      </c>
      <c r="Q28" s="7">
        <v>0</v>
      </c>
      <c r="R28" s="7" t="e">
        <v>#VALUE!</v>
      </c>
      <c r="S28" s="7">
        <v>4196966000.0000005</v>
      </c>
      <c r="T28" s="7">
        <v>9988282000</v>
      </c>
      <c r="U28" s="7">
        <v>15644747000</v>
      </c>
      <c r="V28" s="7">
        <v>9733185000</v>
      </c>
      <c r="W28" s="7">
        <v>5911562000</v>
      </c>
      <c r="X28">
        <v>87.525999999999996</v>
      </c>
      <c r="Y28">
        <v>19.564442851108531</v>
      </c>
      <c r="Z28">
        <v>12.484534308925014</v>
      </c>
      <c r="AA28">
        <v>5683483</v>
      </c>
      <c r="AB28">
        <v>61837.360777919748</v>
      </c>
      <c r="AC28">
        <v>301758922337.63733</v>
      </c>
      <c r="AD28">
        <v>55.326865164617999</v>
      </c>
      <c r="AE28" s="14">
        <v>3114.15</v>
      </c>
      <c r="AF28" s="23">
        <v>7.31</v>
      </c>
      <c r="AG28" s="23">
        <v>60.85</v>
      </c>
      <c r="AH28" s="26">
        <v>5420.7945100644019</v>
      </c>
      <c r="AI28">
        <f t="shared" si="2"/>
        <v>5092.0592179126779</v>
      </c>
      <c r="AJ28">
        <f t="shared" si="25"/>
        <v>1250.9719832011463</v>
      </c>
      <c r="AK28">
        <f t="shared" si="26"/>
        <v>320.98063810519005</v>
      </c>
      <c r="AL28">
        <f t="shared" si="27"/>
        <v>55.908674311157434</v>
      </c>
      <c r="AM28">
        <f t="shared" si="28"/>
        <v>3331.9446895504043</v>
      </c>
      <c r="AN28">
        <f t="shared" si="29"/>
        <v>3.172350475931748</v>
      </c>
      <c r="AO28">
        <f t="shared" si="30"/>
        <v>2486.6955703043363</v>
      </c>
      <c r="AP28">
        <f t="shared" si="31"/>
        <v>106.3189596942579</v>
      </c>
      <c r="AQ28" t="e">
        <f t="shared" si="8"/>
        <v>#VALUE!</v>
      </c>
      <c r="AR28">
        <f t="shared" si="9"/>
        <v>491.98282109755587</v>
      </c>
      <c r="AS28">
        <f t="shared" si="10"/>
        <v>0</v>
      </c>
      <c r="AT28">
        <f t="shared" si="11"/>
        <v>161.64313326880716</v>
      </c>
      <c r="AU28">
        <f t="shared" si="12"/>
        <v>132.25323274477992</v>
      </c>
      <c r="AV28">
        <f t="shared" si="13"/>
        <v>0</v>
      </c>
      <c r="AW28" t="e">
        <f t="shared" si="14"/>
        <v>#VALUE!</v>
      </c>
      <c r="AX28">
        <f t="shared" si="15"/>
        <v>738.44964434660938</v>
      </c>
      <c r="AY28">
        <f t="shared" si="16"/>
        <v>1757.4226930915427</v>
      </c>
      <c r="AZ28">
        <f t="shared" si="17"/>
        <v>2752.6689179856789</v>
      </c>
      <c r="BA28">
        <f t="shared" si="18"/>
        <v>1712.5387724393652</v>
      </c>
      <c r="BB28">
        <f t="shared" si="19"/>
        <v>1040.1301455463138</v>
      </c>
      <c r="BC28">
        <f t="shared" si="3"/>
        <v>2593.0145299985943</v>
      </c>
      <c r="BD28">
        <v>87.525999999999996</v>
      </c>
      <c r="BE28">
        <v>19.564442851108531</v>
      </c>
      <c r="BF28">
        <v>12.484534308925014</v>
      </c>
      <c r="BG28">
        <v>5683483</v>
      </c>
      <c r="BH28">
        <v>61837.360777919748</v>
      </c>
      <c r="BI28">
        <v>11.032263004115112</v>
      </c>
      <c r="BJ28">
        <v>301758922337.63733</v>
      </c>
      <c r="BK28">
        <v>55.326865164617999</v>
      </c>
      <c r="BL28" s="14">
        <v>3114.15</v>
      </c>
      <c r="BM28" s="23">
        <v>7.31</v>
      </c>
      <c r="BN28" s="23">
        <v>60.85</v>
      </c>
      <c r="BO28" s="26">
        <v>5420.7945100644019</v>
      </c>
      <c r="BV28" s="5" t="s">
        <v>65</v>
      </c>
      <c r="BW28" s="5" t="s">
        <v>95</v>
      </c>
      <c r="BX28" s="14">
        <v>38045054000</v>
      </c>
      <c r="BY28" s="14">
        <v>6640338000</v>
      </c>
      <c r="BZ28" s="14">
        <v>355821000</v>
      </c>
      <c r="CA28" s="14">
        <v>146334000</v>
      </c>
      <c r="CB28" s="14">
        <v>1053000</v>
      </c>
      <c r="CC28" s="14">
        <v>17313565000</v>
      </c>
      <c r="CD28" s="14" t="e">
        <v>#VALUE!</v>
      </c>
      <c r="CE28" s="14">
        <v>19465000</v>
      </c>
      <c r="CF28" s="14">
        <v>265555999.99999997</v>
      </c>
      <c r="CG28" s="14" t="e">
        <v>#VALUE!</v>
      </c>
      <c r="CH28" s="24">
        <v>1956978000</v>
      </c>
      <c r="CI28" s="14">
        <v>12181803000</v>
      </c>
      <c r="CJ28" s="14">
        <v>0</v>
      </c>
      <c r="CK28" s="14">
        <v>4157276000</v>
      </c>
      <c r="CL28" s="14">
        <v>3401408000</v>
      </c>
      <c r="CM28" s="14">
        <v>0</v>
      </c>
      <c r="CN28" s="14">
        <v>286093000</v>
      </c>
      <c r="CO28" s="14" t="e">
        <v>#VALUE!</v>
      </c>
      <c r="CP28" s="14">
        <v>17070196000</v>
      </c>
      <c r="CQ28" s="14">
        <v>17577992000</v>
      </c>
      <c r="CR28">
        <v>87.525999999999996</v>
      </c>
      <c r="CS28">
        <v>19.564442851108531</v>
      </c>
      <c r="CT28">
        <v>12.484534308925014</v>
      </c>
      <c r="CU28">
        <v>5683483</v>
      </c>
      <c r="CV28">
        <v>61837.360777919748</v>
      </c>
      <c r="CW28">
        <v>301758922337.63733</v>
      </c>
      <c r="CX28">
        <v>55.326865164617999</v>
      </c>
      <c r="CY28" s="14">
        <v>3114.15</v>
      </c>
      <c r="CZ28" s="23">
        <v>7.31</v>
      </c>
      <c r="DA28" s="23">
        <v>60.85</v>
      </c>
      <c r="DB28" s="26">
        <v>5042.4225289707283</v>
      </c>
      <c r="DC28">
        <f t="shared" si="4"/>
        <v>6693.9681177897428</v>
      </c>
      <c r="DD28">
        <f t="shared" si="32"/>
        <v>1168.3571500081905</v>
      </c>
      <c r="DE28">
        <f t="shared" si="33"/>
        <v>62.606151896645066</v>
      </c>
      <c r="DF28">
        <f t="shared" si="34"/>
        <v>25.747239852745228</v>
      </c>
      <c r="DG28">
        <f t="shared" si="35"/>
        <v>0.1852737133198076</v>
      </c>
      <c r="DH28">
        <f t="shared" si="36"/>
        <v>3046.2948512382286</v>
      </c>
      <c r="DI28" t="e">
        <f t="shared" si="37"/>
        <v>#VALUE!</v>
      </c>
      <c r="DJ28">
        <f t="shared" si="38"/>
        <v>3.4248364955081243</v>
      </c>
      <c r="DK28">
        <f t="shared" si="39"/>
        <v>46.724165445731074</v>
      </c>
      <c r="DL28" t="e">
        <f t="shared" si="40"/>
        <v>#VALUE!</v>
      </c>
      <c r="DM28">
        <f t="shared" si="41"/>
        <v>344.32723736483422</v>
      </c>
      <c r="DN28">
        <f t="shared" si="42"/>
        <v>2143.3693036470768</v>
      </c>
      <c r="DO28">
        <f t="shared" si="43"/>
        <v>0</v>
      </c>
      <c r="DP28">
        <f t="shared" si="44"/>
        <v>731.46625053686273</v>
      </c>
      <c r="DQ28">
        <f t="shared" si="45"/>
        <v>598.47245078414062</v>
      </c>
      <c r="DR28">
        <f t="shared" si="46"/>
        <v>0</v>
      </c>
      <c r="DS28">
        <f t="shared" si="21"/>
        <v>50.337618675027265</v>
      </c>
      <c r="DT28" t="e">
        <f t="shared" si="22"/>
        <v>#VALUE!</v>
      </c>
      <c r="DU28">
        <f t="shared" si="23"/>
        <v>3003.4744539571948</v>
      </c>
      <c r="DV28">
        <f t="shared" si="24"/>
        <v>3092.8203708887668</v>
      </c>
      <c r="DW28">
        <v>87.525999999999996</v>
      </c>
      <c r="DX28">
        <v>19.564442851108531</v>
      </c>
      <c r="DY28">
        <v>12.484534308925014</v>
      </c>
      <c r="DZ28">
        <v>5683483</v>
      </c>
      <c r="EA28">
        <v>61837.360777919748</v>
      </c>
      <c r="EB28">
        <v>301758922337.63733</v>
      </c>
      <c r="EC28">
        <v>55.326865164617999</v>
      </c>
      <c r="ED28" s="14">
        <v>3114.15</v>
      </c>
      <c r="EE28" s="23">
        <v>7.31</v>
      </c>
      <c r="EF28" s="23">
        <v>60.85</v>
      </c>
      <c r="EG28" s="26">
        <v>5042.4225289707283</v>
      </c>
      <c r="EN28">
        <v>16</v>
      </c>
      <c r="EO28">
        <v>18</v>
      </c>
      <c r="EP28">
        <v>12</v>
      </c>
      <c r="EQ28">
        <v>0</v>
      </c>
      <c r="ER28">
        <v>2</v>
      </c>
      <c r="ES28" s="30">
        <v>0.34513005797523699</v>
      </c>
      <c r="ET28">
        <v>48</v>
      </c>
      <c r="EU28" s="35">
        <f t="shared" si="7"/>
        <v>0.4620309383711218</v>
      </c>
    </row>
    <row r="29" spans="2:151" x14ac:dyDescent="0.3">
      <c r="B29" s="5" t="s">
        <v>65</v>
      </c>
      <c r="C29" s="5" t="s">
        <v>96</v>
      </c>
      <c r="D29" s="7">
        <v>30538406000</v>
      </c>
      <c r="E29" s="7">
        <v>8865235000</v>
      </c>
      <c r="F29" s="7">
        <v>2254877000</v>
      </c>
      <c r="G29" s="7">
        <v>323939000</v>
      </c>
      <c r="H29" s="7">
        <v>18390025000</v>
      </c>
      <c r="I29" s="7">
        <v>19272000</v>
      </c>
      <c r="J29" s="7">
        <v>12781731000</v>
      </c>
      <c r="K29" s="7">
        <v>743780000</v>
      </c>
      <c r="L29" s="7" t="e">
        <v>#VALUE!</v>
      </c>
      <c r="M29" s="7">
        <v>3483213000</v>
      </c>
      <c r="N29" s="7">
        <v>0</v>
      </c>
      <c r="O29" s="7">
        <v>860847000</v>
      </c>
      <c r="P29" s="7">
        <v>704330000</v>
      </c>
      <c r="Q29" s="7">
        <v>0</v>
      </c>
      <c r="R29" s="7" t="e">
        <v>#VALUE!</v>
      </c>
      <c r="S29" s="7">
        <v>4901887000</v>
      </c>
      <c r="T29" s="7">
        <v>12091736000</v>
      </c>
      <c r="U29" s="7">
        <v>14976458000</v>
      </c>
      <c r="V29" s="7">
        <v>9919365000</v>
      </c>
      <c r="W29" s="7">
        <v>5057093000.000001</v>
      </c>
      <c r="X29">
        <v>87.641999999999996</v>
      </c>
      <c r="Y29">
        <v>20.231962931996581</v>
      </c>
      <c r="Z29">
        <v>12.940169210979125</v>
      </c>
      <c r="AA29">
        <v>5728010</v>
      </c>
      <c r="AB29">
        <v>63242.182868089534</v>
      </c>
      <c r="AC29">
        <v>311032111245.33496</v>
      </c>
      <c r="AD29">
        <v>55.563165922166412</v>
      </c>
      <c r="AE29" s="15">
        <v>3141.46</v>
      </c>
      <c r="AF29" s="23">
        <v>4.9000000000000004</v>
      </c>
      <c r="AG29" s="23">
        <v>64.53</v>
      </c>
      <c r="AH29" s="26">
        <v>5428.4560625960894</v>
      </c>
      <c r="AI29">
        <f t="shared" si="2"/>
        <v>5331.4163208513955</v>
      </c>
      <c r="AJ29">
        <f t="shared" si="25"/>
        <v>1547.6989390730812</v>
      </c>
      <c r="AK29">
        <f t="shared" si="26"/>
        <v>393.65800688197123</v>
      </c>
      <c r="AL29">
        <f t="shared" si="27"/>
        <v>56.553497637050214</v>
      </c>
      <c r="AM29">
        <f t="shared" si="28"/>
        <v>3210.543452263526</v>
      </c>
      <c r="AN29">
        <f t="shared" si="29"/>
        <v>3.3645192658532368</v>
      </c>
      <c r="AO29">
        <f t="shared" si="30"/>
        <v>2231.44355544072</v>
      </c>
      <c r="AP29">
        <f t="shared" si="31"/>
        <v>129.84963364239937</v>
      </c>
      <c r="AQ29" t="e">
        <f t="shared" si="8"/>
        <v>#VALUE!</v>
      </c>
      <c r="AR29">
        <f t="shared" si="9"/>
        <v>608.1017665821114</v>
      </c>
      <c r="AS29">
        <f t="shared" si="10"/>
        <v>0</v>
      </c>
      <c r="AT29">
        <f t="shared" si="11"/>
        <v>150.28727254316945</v>
      </c>
      <c r="AU29">
        <f t="shared" si="12"/>
        <v>122.96242499576641</v>
      </c>
      <c r="AV29">
        <f t="shared" si="13"/>
        <v>0</v>
      </c>
      <c r="AW29" t="e">
        <f t="shared" si="14"/>
        <v>#VALUE!</v>
      </c>
      <c r="AX29">
        <f t="shared" si="15"/>
        <v>855.77486771147392</v>
      </c>
      <c r="AY29">
        <f t="shared" si="16"/>
        <v>2110.9837447909485</v>
      </c>
      <c r="AZ29">
        <f t="shared" si="17"/>
        <v>2614.60053316946</v>
      </c>
      <c r="BA29">
        <f t="shared" si="18"/>
        <v>1731.7296932093345</v>
      </c>
      <c r="BB29">
        <f t="shared" si="19"/>
        <v>882.87083996012598</v>
      </c>
      <c r="BC29">
        <f t="shared" si="3"/>
        <v>2361.2931890831196</v>
      </c>
      <c r="BD29">
        <v>87.641999999999996</v>
      </c>
      <c r="BE29">
        <v>20.231962931996581</v>
      </c>
      <c r="BF29">
        <v>12.940169210979125</v>
      </c>
      <c r="BG29">
        <v>5728010</v>
      </c>
      <c r="BH29">
        <v>63242.182868089534</v>
      </c>
      <c r="BI29">
        <v>11.05472680793342</v>
      </c>
      <c r="BJ29">
        <v>311032111245.33496</v>
      </c>
      <c r="BK29">
        <v>55.563165922166412</v>
      </c>
      <c r="BL29" s="15">
        <v>3141.46</v>
      </c>
      <c r="BM29" s="23">
        <v>4.9000000000000004</v>
      </c>
      <c r="BN29" s="23">
        <v>64.53</v>
      </c>
      <c r="BO29" s="26">
        <v>5428.4560625960894</v>
      </c>
      <c r="BV29" s="5" t="s">
        <v>65</v>
      </c>
      <c r="BW29" s="5" t="s">
        <v>96</v>
      </c>
      <c r="BX29" s="14">
        <v>39627507000</v>
      </c>
      <c r="BY29" s="14">
        <v>7269303000</v>
      </c>
      <c r="BZ29" s="14">
        <v>382711000</v>
      </c>
      <c r="CA29" s="14">
        <v>155847000</v>
      </c>
      <c r="CB29" s="14">
        <v>310000</v>
      </c>
      <c r="CC29" s="14">
        <v>18344372000</v>
      </c>
      <c r="CD29" s="14" t="e">
        <v>#VALUE!</v>
      </c>
      <c r="CE29" s="14">
        <v>31236000</v>
      </c>
      <c r="CF29" s="14">
        <v>386663000</v>
      </c>
      <c r="CG29" s="14" t="e">
        <v>#VALUE!</v>
      </c>
      <c r="CH29" s="24">
        <v>2181552000</v>
      </c>
      <c r="CI29" s="14">
        <v>13193092000</v>
      </c>
      <c r="CJ29" s="14">
        <v>0</v>
      </c>
      <c r="CK29" s="14">
        <v>4142511000.0000005</v>
      </c>
      <c r="CL29" s="14">
        <v>3389327000</v>
      </c>
      <c r="CM29" s="14">
        <v>0</v>
      </c>
      <c r="CN29" s="14">
        <v>192452000</v>
      </c>
      <c r="CO29" s="14" t="e">
        <v>#VALUE!</v>
      </c>
      <c r="CP29" s="14">
        <v>18095245000</v>
      </c>
      <c r="CQ29" s="14">
        <v>17780048000</v>
      </c>
      <c r="CR29">
        <v>87.641999999999996</v>
      </c>
      <c r="CS29">
        <v>20.231962931996581</v>
      </c>
      <c r="CT29">
        <v>12.940169210979125</v>
      </c>
      <c r="CU29">
        <v>5728010</v>
      </c>
      <c r="CV29">
        <v>63242.182868089534</v>
      </c>
      <c r="CW29">
        <v>311032111245.33496</v>
      </c>
      <c r="CX29">
        <v>55.563165922166412</v>
      </c>
      <c r="CY29" s="15">
        <v>3141.46</v>
      </c>
      <c r="CZ29" s="23">
        <v>4.9000000000000004</v>
      </c>
      <c r="DA29" s="23">
        <v>64.53</v>
      </c>
      <c r="DB29" s="26">
        <v>5182.2698168008174</v>
      </c>
      <c r="DC29">
        <f t="shared" si="4"/>
        <v>6918.1979430901829</v>
      </c>
      <c r="DD29">
        <f t="shared" si="32"/>
        <v>1269.0800120809845</v>
      </c>
      <c r="DE29">
        <f t="shared" si="33"/>
        <v>66.813954584576493</v>
      </c>
      <c r="DF29">
        <f t="shared" si="34"/>
        <v>27.207878477865787</v>
      </c>
      <c r="DG29">
        <f t="shared" si="35"/>
        <v>5.4120017248573238E-2</v>
      </c>
      <c r="DH29">
        <f t="shared" si="36"/>
        <v>3202.5733195298194</v>
      </c>
      <c r="DI29" t="e">
        <f t="shared" si="37"/>
        <v>#VALUE!</v>
      </c>
      <c r="DJ29">
        <f t="shared" si="38"/>
        <v>5.45320277024656</v>
      </c>
      <c r="DK29">
        <f t="shared" si="39"/>
        <v>67.503897514145407</v>
      </c>
      <c r="DL29" t="e">
        <f t="shared" si="40"/>
        <v>#VALUE!</v>
      </c>
      <c r="DM29">
        <f t="shared" si="41"/>
        <v>380.85687699567563</v>
      </c>
      <c r="DN29">
        <f t="shared" si="42"/>
        <v>2303.2592471032699</v>
      </c>
      <c r="DO29">
        <f t="shared" si="43"/>
        <v>0</v>
      </c>
      <c r="DP29">
        <f t="shared" si="44"/>
        <v>723.202473459369</v>
      </c>
      <c r="DQ29">
        <f t="shared" si="45"/>
        <v>591.71108290662903</v>
      </c>
      <c r="DR29">
        <f t="shared" si="46"/>
        <v>0</v>
      </c>
      <c r="DS29">
        <f t="shared" si="21"/>
        <v>33.598405030717473</v>
      </c>
      <c r="DT29" t="e">
        <f t="shared" si="22"/>
        <v>#VALUE!</v>
      </c>
      <c r="DU29">
        <f t="shared" si="23"/>
        <v>3159.0805532811569</v>
      </c>
      <c r="DV29">
        <f t="shared" si="24"/>
        <v>3104.0532401305163</v>
      </c>
      <c r="DW29">
        <v>87.641999999999996</v>
      </c>
      <c r="DX29">
        <v>20.231962931996581</v>
      </c>
      <c r="DY29">
        <v>12.940169210979125</v>
      </c>
      <c r="DZ29">
        <v>5728010</v>
      </c>
      <c r="EA29">
        <v>63242.182868089534</v>
      </c>
      <c r="EB29">
        <v>311032111245.33496</v>
      </c>
      <c r="EC29">
        <v>55.563165922166412</v>
      </c>
      <c r="ED29" s="15">
        <v>3141.46</v>
      </c>
      <c r="EE29" s="23">
        <v>4.9000000000000004</v>
      </c>
      <c r="EF29" s="23">
        <v>64.53</v>
      </c>
      <c r="EG29" s="26">
        <v>5182.2698168008174</v>
      </c>
      <c r="EN29">
        <v>15</v>
      </c>
      <c r="EO29">
        <v>17</v>
      </c>
      <c r="EP29">
        <v>12</v>
      </c>
      <c r="EQ29">
        <v>0</v>
      </c>
      <c r="ER29">
        <v>2</v>
      </c>
      <c r="ES29" s="30">
        <v>0.39595177299037809</v>
      </c>
      <c r="ET29">
        <v>46</v>
      </c>
      <c r="EU29" s="35">
        <f t="shared" si="7"/>
        <v>0.44867944884849809</v>
      </c>
    </row>
    <row r="30" spans="2:151" x14ac:dyDescent="0.3">
      <c r="B30" s="5" t="s">
        <v>65</v>
      </c>
      <c r="C30" s="5" t="s">
        <v>97</v>
      </c>
      <c r="D30" s="7">
        <v>31022559000</v>
      </c>
      <c r="E30" s="7">
        <v>6205663000</v>
      </c>
      <c r="F30" s="7">
        <v>2017258000</v>
      </c>
      <c r="G30" s="7">
        <v>278761000</v>
      </c>
      <c r="H30" s="7">
        <v>21797914000</v>
      </c>
      <c r="I30" s="7">
        <v>17871000</v>
      </c>
      <c r="J30" s="7">
        <v>14780000000</v>
      </c>
      <c r="K30" s="7">
        <v>751485000</v>
      </c>
      <c r="L30" s="7" t="e">
        <v>#VALUE!</v>
      </c>
      <c r="M30" s="7">
        <v>4796961000</v>
      </c>
      <c r="N30" s="7">
        <v>0</v>
      </c>
      <c r="O30" s="7">
        <v>883621000</v>
      </c>
      <c r="P30" s="7">
        <v>722963000</v>
      </c>
      <c r="Q30" s="7">
        <v>0</v>
      </c>
      <c r="R30" s="7" t="e">
        <v>#VALUE!</v>
      </c>
      <c r="S30" s="7">
        <v>6334633000</v>
      </c>
      <c r="T30" s="7">
        <v>9138570000</v>
      </c>
      <c r="U30" s="7">
        <v>15218109000</v>
      </c>
      <c r="V30" s="7">
        <v>10655394000</v>
      </c>
      <c r="W30" s="7">
        <v>4562715000</v>
      </c>
      <c r="X30">
        <v>87.757000000000005</v>
      </c>
      <c r="Y30">
        <v>20.423625228471142</v>
      </c>
      <c r="Z30">
        <v>13.014548384117514</v>
      </c>
      <c r="AA30">
        <v>5764980</v>
      </c>
      <c r="AB30">
        <v>64757.206691309191</v>
      </c>
      <c r="AC30">
        <v>320538736946.8797</v>
      </c>
      <c r="AD30">
        <v>55.889816208919576</v>
      </c>
      <c r="AE30" s="14">
        <v>3112.11</v>
      </c>
      <c r="AF30" s="23">
        <v>6.21</v>
      </c>
      <c r="AG30" s="23">
        <v>91.81</v>
      </c>
      <c r="AH30" s="26">
        <v>5390.039336168059</v>
      </c>
      <c r="AI30">
        <f t="shared" si="2"/>
        <v>5381.2084343744473</v>
      </c>
      <c r="AJ30">
        <f t="shared" si="25"/>
        <v>1076.441375338683</v>
      </c>
      <c r="AK30">
        <f t="shared" si="26"/>
        <v>349.91587134734203</v>
      </c>
      <c r="AL30">
        <f t="shared" si="27"/>
        <v>48.354200708415291</v>
      </c>
      <c r="AM30">
        <f t="shared" si="28"/>
        <v>3781.0910011830051</v>
      </c>
      <c r="AN30">
        <f t="shared" si="29"/>
        <v>3.0999240240208987</v>
      </c>
      <c r="AO30">
        <f t="shared" si="30"/>
        <v>2563.7556418235622</v>
      </c>
      <c r="AP30">
        <f t="shared" si="31"/>
        <v>130.35344441784707</v>
      </c>
      <c r="AQ30" t="e">
        <f t="shared" si="8"/>
        <v>#VALUE!</v>
      </c>
      <c r="AR30">
        <f t="shared" si="9"/>
        <v>832.08632120146126</v>
      </c>
      <c r="AS30">
        <f t="shared" si="10"/>
        <v>0</v>
      </c>
      <c r="AT30">
        <f t="shared" si="11"/>
        <v>153.27390554694031</v>
      </c>
      <c r="AU30">
        <f t="shared" si="12"/>
        <v>125.4059857970019</v>
      </c>
      <c r="AV30">
        <f t="shared" si="13"/>
        <v>0</v>
      </c>
      <c r="AW30" t="e">
        <f t="shared" si="14"/>
        <v>#VALUE!</v>
      </c>
      <c r="AX30">
        <f t="shared" si="15"/>
        <v>1098.8126585001162</v>
      </c>
      <c r="AY30">
        <f t="shared" si="16"/>
        <v>1585.1867656089007</v>
      </c>
      <c r="AZ30">
        <f t="shared" si="17"/>
        <v>2639.7505281891699</v>
      </c>
      <c r="BA30">
        <f t="shared" si="18"/>
        <v>1848.2967850712405</v>
      </c>
      <c r="BB30">
        <f t="shared" si="19"/>
        <v>791.45374311792932</v>
      </c>
      <c r="BC30">
        <f t="shared" si="3"/>
        <v>2694.1090862414094</v>
      </c>
      <c r="BD30">
        <v>87.757000000000005</v>
      </c>
      <c r="BE30">
        <v>20.423625228471142</v>
      </c>
      <c r="BF30">
        <v>13.014548384117514</v>
      </c>
      <c r="BG30">
        <v>5764980</v>
      </c>
      <c r="BH30">
        <v>64757.206691309191</v>
      </c>
      <c r="BI30">
        <v>11.07840027362025</v>
      </c>
      <c r="BJ30">
        <v>320538736946.8797</v>
      </c>
      <c r="BK30">
        <v>55.889816208919576</v>
      </c>
      <c r="BL30" s="14">
        <v>3112.11</v>
      </c>
      <c r="BM30" s="23">
        <v>6.21</v>
      </c>
      <c r="BN30" s="23">
        <v>91.81</v>
      </c>
      <c r="BO30" s="26">
        <v>5390.039336168059</v>
      </c>
      <c r="BV30" s="5" t="s">
        <v>65</v>
      </c>
      <c r="BW30" s="5" t="s">
        <v>97</v>
      </c>
      <c r="BX30" s="14">
        <v>39860214000</v>
      </c>
      <c r="BY30" s="14">
        <v>6046216000</v>
      </c>
      <c r="BZ30" s="14">
        <v>340817000</v>
      </c>
      <c r="CA30" s="14">
        <v>125594000</v>
      </c>
      <c r="CB30" s="14">
        <v>311000</v>
      </c>
      <c r="CC30" s="14">
        <v>21119696000</v>
      </c>
      <c r="CD30" s="14" t="e">
        <v>#VALUE!</v>
      </c>
      <c r="CE30" s="14">
        <v>21177000</v>
      </c>
      <c r="CF30" s="14">
        <v>481251000</v>
      </c>
      <c r="CG30" s="14" t="e">
        <v>#VALUE!</v>
      </c>
      <c r="CH30" s="24">
        <v>2240189000</v>
      </c>
      <c r="CI30" s="14">
        <v>15732714000</v>
      </c>
      <c r="CJ30" s="14">
        <v>0</v>
      </c>
      <c r="CK30" s="14">
        <v>4257606000</v>
      </c>
      <c r="CL30" s="14">
        <v>3483496000</v>
      </c>
      <c r="CM30" s="14">
        <v>0</v>
      </c>
      <c r="CN30" s="14">
        <v>267781000</v>
      </c>
      <c r="CO30" s="14" t="e">
        <v>#VALUE!</v>
      </c>
      <c r="CP30" s="14">
        <v>20849335000</v>
      </c>
      <c r="CQ30" s="14">
        <v>14952188000</v>
      </c>
      <c r="CR30">
        <v>87.757000000000005</v>
      </c>
      <c r="CS30">
        <v>20.423625228471142</v>
      </c>
      <c r="CT30">
        <v>13.014548384117514</v>
      </c>
      <c r="CU30">
        <v>5764980</v>
      </c>
      <c r="CV30">
        <v>64757.206691309191</v>
      </c>
      <c r="CW30">
        <v>320538736946.8797</v>
      </c>
      <c r="CX30">
        <v>55.889816208919576</v>
      </c>
      <c r="CY30" s="14">
        <v>3112.11</v>
      </c>
      <c r="CZ30" s="23">
        <v>6.21</v>
      </c>
      <c r="DA30" s="23">
        <v>91.81</v>
      </c>
      <c r="DB30" s="26">
        <v>5191.0663899383153</v>
      </c>
      <c r="DC30">
        <f t="shared" si="4"/>
        <v>6914.1981411904289</v>
      </c>
      <c r="DD30">
        <f t="shared" si="32"/>
        <v>1048.7835170286801</v>
      </c>
      <c r="DE30">
        <f t="shared" si="33"/>
        <v>59.118505181284235</v>
      </c>
      <c r="DF30">
        <f t="shared" si="34"/>
        <v>21.785678354478247</v>
      </c>
      <c r="DG30">
        <f t="shared" si="35"/>
        <v>5.3946414384785375E-2</v>
      </c>
      <c r="DH30">
        <f t="shared" si="36"/>
        <v>3663.4465340729716</v>
      </c>
      <c r="DI30" t="e">
        <f t="shared" si="37"/>
        <v>#VALUE!</v>
      </c>
      <c r="DJ30">
        <f t="shared" si="38"/>
        <v>3.6733865512109323</v>
      </c>
      <c r="DK30">
        <f t="shared" si="39"/>
        <v>83.478346845956096</v>
      </c>
      <c r="DL30" t="e">
        <f t="shared" si="40"/>
        <v>#VALUE!</v>
      </c>
      <c r="DM30">
        <f t="shared" si="41"/>
        <v>388.58573663742112</v>
      </c>
      <c r="DN30">
        <f t="shared" si="42"/>
        <v>2729.0144978820394</v>
      </c>
      <c r="DO30">
        <f t="shared" si="43"/>
        <v>0</v>
      </c>
      <c r="DP30">
        <f t="shared" si="44"/>
        <v>738.52918830594388</v>
      </c>
      <c r="DQ30">
        <f t="shared" si="45"/>
        <v>604.2511856068885</v>
      </c>
      <c r="DR30">
        <f t="shared" si="46"/>
        <v>0</v>
      </c>
      <c r="DS30">
        <f t="shared" si="21"/>
        <v>46.449597396695218</v>
      </c>
      <c r="DT30" t="e">
        <f t="shared" si="22"/>
        <v>#VALUE!</v>
      </c>
      <c r="DU30">
        <f t="shared" si="23"/>
        <v>3616.549406936364</v>
      </c>
      <c r="DV30">
        <f t="shared" si="24"/>
        <v>2593.6235685119464</v>
      </c>
      <c r="DW30">
        <v>87.757000000000005</v>
      </c>
      <c r="DX30">
        <v>20.423625228471142</v>
      </c>
      <c r="DY30">
        <v>13.014548384117514</v>
      </c>
      <c r="DZ30">
        <v>5764980</v>
      </c>
      <c r="EA30">
        <v>64757.206691309191</v>
      </c>
      <c r="EB30">
        <v>320538736946.8797</v>
      </c>
      <c r="EC30">
        <v>55.889816208919576</v>
      </c>
      <c r="ED30" s="14">
        <v>3112.11</v>
      </c>
      <c r="EE30" s="23">
        <v>6.21</v>
      </c>
      <c r="EF30" s="23">
        <v>91.81</v>
      </c>
      <c r="EG30" s="26">
        <v>5191.0663899383153</v>
      </c>
      <c r="EN30">
        <v>15</v>
      </c>
      <c r="EO30">
        <v>17</v>
      </c>
      <c r="EP30">
        <v>12</v>
      </c>
      <c r="EQ30">
        <v>0</v>
      </c>
      <c r="ER30">
        <v>2</v>
      </c>
      <c r="ES30" s="30">
        <v>0.29457821322863792</v>
      </c>
      <c r="ET30">
        <v>46</v>
      </c>
      <c r="EU30" s="35">
        <f t="shared" si="7"/>
        <v>0.37511559772358477</v>
      </c>
    </row>
    <row r="31" spans="2:151" x14ac:dyDescent="0.3">
      <c r="B31" s="5" t="s">
        <v>65</v>
      </c>
      <c r="C31" s="5" t="s">
        <v>98</v>
      </c>
      <c r="D31" s="7">
        <v>30370174000</v>
      </c>
      <c r="E31" s="7">
        <v>6570418000</v>
      </c>
      <c r="F31" s="7">
        <v>2071918000.0000002</v>
      </c>
      <c r="G31" s="7">
        <v>263745999.99999997</v>
      </c>
      <c r="H31" s="7">
        <v>20759881000</v>
      </c>
      <c r="I31" s="7">
        <v>14862000</v>
      </c>
      <c r="J31" s="7">
        <v>13901955000</v>
      </c>
      <c r="K31" s="7">
        <v>952973000</v>
      </c>
      <c r="L31" s="7" t="e">
        <v>#VALUE!</v>
      </c>
      <c r="M31" s="7">
        <v>4416637000</v>
      </c>
      <c r="N31" s="7">
        <v>0</v>
      </c>
      <c r="O31" s="7">
        <v>860702000</v>
      </c>
      <c r="P31" s="7">
        <v>704211000</v>
      </c>
      <c r="Q31" s="7">
        <v>0</v>
      </c>
      <c r="R31" s="7" t="e">
        <v>#VALUE!</v>
      </c>
      <c r="S31" s="7">
        <v>6012978000</v>
      </c>
      <c r="T31" s="7">
        <v>9487406000</v>
      </c>
      <c r="U31" s="7">
        <v>15633609000</v>
      </c>
      <c r="V31" s="7">
        <v>10409267000</v>
      </c>
      <c r="W31" s="7">
        <v>5224342000.000001</v>
      </c>
      <c r="X31">
        <v>87.873999999999995</v>
      </c>
      <c r="Y31">
        <v>20.575563628127309</v>
      </c>
      <c r="Z31">
        <v>13.004327549494477</v>
      </c>
      <c r="AA31">
        <v>5793636</v>
      </c>
      <c r="AB31">
        <v>65635.441338663353</v>
      </c>
      <c r="AC31">
        <v>326500781458.7641</v>
      </c>
      <c r="AD31">
        <v>56.231462527845807</v>
      </c>
      <c r="AE31" s="15">
        <v>3048.54</v>
      </c>
      <c r="AF31" s="23">
        <v>8.41</v>
      </c>
      <c r="AG31" s="23">
        <v>100.57</v>
      </c>
      <c r="AH31" s="26">
        <v>5336.453246094301</v>
      </c>
      <c r="AI31">
        <f t="shared" si="2"/>
        <v>5241.9886233791694</v>
      </c>
      <c r="AJ31">
        <f t="shared" si="25"/>
        <v>1134.0750437203856</v>
      </c>
      <c r="AK31">
        <f t="shared" si="26"/>
        <v>357.61963644246896</v>
      </c>
      <c r="AL31">
        <f t="shared" si="27"/>
        <v>45.52339843234887</v>
      </c>
      <c r="AM31">
        <f t="shared" si="28"/>
        <v>3583.2214864723983</v>
      </c>
      <c r="AN31">
        <f t="shared" si="29"/>
        <v>2.5652284679258415</v>
      </c>
      <c r="AO31">
        <f t="shared" si="30"/>
        <v>2399.5216475456864</v>
      </c>
      <c r="AP31">
        <f t="shared" si="31"/>
        <v>164.48617068797557</v>
      </c>
      <c r="AQ31" t="e">
        <f t="shared" si="8"/>
        <v>#VALUE!</v>
      </c>
      <c r="AR31">
        <f t="shared" si="9"/>
        <v>762.32559311630905</v>
      </c>
      <c r="AS31">
        <f t="shared" si="10"/>
        <v>0</v>
      </c>
      <c r="AT31">
        <f t="shared" si="11"/>
        <v>148.5599026241897</v>
      </c>
      <c r="AU31">
        <f t="shared" si="12"/>
        <v>121.54905831156807</v>
      </c>
      <c r="AV31">
        <f t="shared" si="13"/>
        <v>0</v>
      </c>
      <c r="AW31" t="e">
        <f t="shared" si="14"/>
        <v>#VALUE!</v>
      </c>
      <c r="AX31">
        <f t="shared" si="15"/>
        <v>1037.8591268074142</v>
      </c>
      <c r="AY31">
        <f t="shared" si="16"/>
        <v>1637.5564498701679</v>
      </c>
      <c r="AZ31">
        <f t="shared" si="17"/>
        <v>2698.4106353937318</v>
      </c>
      <c r="BA31">
        <f t="shared" si="18"/>
        <v>1796.6725904078198</v>
      </c>
      <c r="BB31">
        <f t="shared" si="19"/>
        <v>901.73804498591232</v>
      </c>
      <c r="BC31">
        <f t="shared" si="3"/>
        <v>2564.007818233662</v>
      </c>
      <c r="BD31">
        <v>87.873999999999995</v>
      </c>
      <c r="BE31">
        <v>20.575563628127309</v>
      </c>
      <c r="BF31">
        <v>13.004327549494477</v>
      </c>
      <c r="BG31">
        <v>5793636</v>
      </c>
      <c r="BH31">
        <v>65635.441338663353</v>
      </c>
      <c r="BI31">
        <v>11.091871093350855</v>
      </c>
      <c r="BJ31">
        <v>326500781458.7641</v>
      </c>
      <c r="BK31">
        <v>56.231462527845807</v>
      </c>
      <c r="BL31" s="15">
        <v>3048.54</v>
      </c>
      <c r="BM31" s="23">
        <v>8.41</v>
      </c>
      <c r="BN31" s="23">
        <v>100.57</v>
      </c>
      <c r="BO31" s="26">
        <v>5336.453246094301</v>
      </c>
      <c r="BV31" s="5" t="s">
        <v>65</v>
      </c>
      <c r="BW31" s="5" t="s">
        <v>98</v>
      </c>
      <c r="BX31" s="14">
        <v>39933905000</v>
      </c>
      <c r="BY31" s="14">
        <v>6130016000</v>
      </c>
      <c r="BZ31" s="14">
        <v>358368000</v>
      </c>
      <c r="CA31" s="14">
        <v>97243000</v>
      </c>
      <c r="CB31" s="14">
        <v>294000</v>
      </c>
      <c r="CC31" s="14">
        <v>21404934000</v>
      </c>
      <c r="CD31" s="14" t="e">
        <v>#VALUE!</v>
      </c>
      <c r="CE31" s="14">
        <v>15293000</v>
      </c>
      <c r="CF31" s="14">
        <v>599288000</v>
      </c>
      <c r="CG31" s="14" t="e">
        <v>#VALUE!</v>
      </c>
      <c r="CH31" s="24">
        <v>2534154000</v>
      </c>
      <c r="CI31" s="14">
        <v>15857010000</v>
      </c>
      <c r="CJ31" s="14">
        <v>0</v>
      </c>
      <c r="CK31" s="14">
        <v>4303615000</v>
      </c>
      <c r="CL31" s="14">
        <v>3521139000</v>
      </c>
      <c r="CM31" s="14">
        <v>0</v>
      </c>
      <c r="CN31" s="14">
        <v>299104000</v>
      </c>
      <c r="CO31" s="14" t="e">
        <v>#VALUE!</v>
      </c>
      <c r="CP31" s="14">
        <v>21122675000</v>
      </c>
      <c r="CQ31" s="14">
        <v>14231696000</v>
      </c>
      <c r="CR31">
        <v>87.873999999999995</v>
      </c>
      <c r="CS31">
        <v>20.575563628127309</v>
      </c>
      <c r="CT31">
        <v>13.004327549494477</v>
      </c>
      <c r="CU31">
        <v>5793636</v>
      </c>
      <c r="CV31">
        <v>65635.441338663353</v>
      </c>
      <c r="CW31">
        <v>326500781458.7641</v>
      </c>
      <c r="CX31">
        <v>56.231462527845807</v>
      </c>
      <c r="CY31" s="15">
        <v>3048.54</v>
      </c>
      <c r="CZ31" s="23">
        <v>8.41</v>
      </c>
      <c r="DA31" s="23">
        <v>100.57</v>
      </c>
      <c r="DB31" s="26">
        <v>5154.1783758746333</v>
      </c>
      <c r="DC31">
        <f t="shared" si="4"/>
        <v>6892.7190109975845</v>
      </c>
      <c r="DD31">
        <f t="shared" si="32"/>
        <v>1058.0602578415351</v>
      </c>
      <c r="DE31">
        <f t="shared" si="33"/>
        <v>61.855456573385005</v>
      </c>
      <c r="DF31">
        <f t="shared" si="34"/>
        <v>16.784451077009326</v>
      </c>
      <c r="DG31">
        <f t="shared" si="35"/>
        <v>5.0745335053841836E-2</v>
      </c>
      <c r="DH31">
        <f t="shared" si="36"/>
        <v>3694.5596858345953</v>
      </c>
      <c r="DI31" t="e">
        <f t="shared" si="37"/>
        <v>#VALUE!</v>
      </c>
      <c r="DJ31">
        <f t="shared" si="38"/>
        <v>2.6396204387020519</v>
      </c>
      <c r="DK31">
        <f t="shared" si="39"/>
        <v>103.43901480866246</v>
      </c>
      <c r="DL31" t="e">
        <f t="shared" si="40"/>
        <v>#VALUE!</v>
      </c>
      <c r="DM31">
        <f t="shared" si="41"/>
        <v>437.40304016337927</v>
      </c>
      <c r="DN31">
        <f t="shared" si="42"/>
        <v>2736.970358510614</v>
      </c>
      <c r="DO31">
        <f t="shared" si="43"/>
        <v>0</v>
      </c>
      <c r="DP31">
        <f t="shared" si="44"/>
        <v>742.81763645489639</v>
      </c>
      <c r="DQ31">
        <f t="shared" si="45"/>
        <v>607.7597902249986</v>
      </c>
      <c r="DR31">
        <f t="shared" si="46"/>
        <v>0</v>
      </c>
      <c r="DS31">
        <f t="shared" si="21"/>
        <v>51.626301686885405</v>
      </c>
      <c r="DT31" t="e">
        <f t="shared" si="22"/>
        <v>#VALUE!</v>
      </c>
      <c r="DU31">
        <f t="shared" si="23"/>
        <v>3645.8408847224782</v>
      </c>
      <c r="DV31">
        <f t="shared" si="24"/>
        <v>2456.4359928721792</v>
      </c>
      <c r="DW31">
        <v>87.873999999999995</v>
      </c>
      <c r="DX31">
        <v>20.575563628127309</v>
      </c>
      <c r="DY31">
        <v>13.004327549494477</v>
      </c>
      <c r="DZ31">
        <v>5793636</v>
      </c>
      <c r="EA31">
        <v>65635.441338663353</v>
      </c>
      <c r="EB31">
        <v>326500781458.7641</v>
      </c>
      <c r="EC31">
        <v>56.231462527845807</v>
      </c>
      <c r="ED31" s="15">
        <v>3048.54</v>
      </c>
      <c r="EE31" s="23">
        <v>8.41</v>
      </c>
      <c r="EF31" s="23">
        <v>100.57</v>
      </c>
      <c r="EG31" s="26">
        <v>5154.1783758746333</v>
      </c>
      <c r="EN31">
        <v>15</v>
      </c>
      <c r="EO31">
        <v>19</v>
      </c>
      <c r="EP31">
        <v>11</v>
      </c>
      <c r="EQ31">
        <v>0</v>
      </c>
      <c r="ER31">
        <v>2</v>
      </c>
      <c r="ES31" s="30">
        <v>0.31239221744333773</v>
      </c>
      <c r="ET31">
        <v>47</v>
      </c>
      <c r="EU31" s="35">
        <f t="shared" si="7"/>
        <v>0.35638127551012105</v>
      </c>
    </row>
    <row r="32" spans="2:151" x14ac:dyDescent="0.3">
      <c r="B32" s="5" t="s">
        <v>65</v>
      </c>
      <c r="C32" s="5" t="s">
        <v>99</v>
      </c>
      <c r="D32" s="7">
        <v>29516955000</v>
      </c>
      <c r="E32" s="7">
        <v>3311005000</v>
      </c>
      <c r="F32" s="7">
        <v>2102248999.9999998</v>
      </c>
      <c r="G32" s="7">
        <v>241809000</v>
      </c>
      <c r="H32" s="7">
        <v>23073203000</v>
      </c>
      <c r="I32" s="7">
        <v>16955000</v>
      </c>
      <c r="J32" s="7">
        <v>16149833000</v>
      </c>
      <c r="K32" s="7">
        <v>963269000</v>
      </c>
      <c r="L32" s="7" t="e">
        <v>#VALUE!</v>
      </c>
      <c r="M32" s="7">
        <v>4352818000</v>
      </c>
      <c r="N32" s="7">
        <v>0</v>
      </c>
      <c r="O32" s="7">
        <v>963953000</v>
      </c>
      <c r="P32" s="7">
        <v>788689000</v>
      </c>
      <c r="Q32" s="7">
        <v>0</v>
      </c>
      <c r="R32" s="7" t="e">
        <v>#VALUE!</v>
      </c>
      <c r="S32" s="7">
        <v>6117996000</v>
      </c>
      <c r="T32" s="7">
        <v>6268902000</v>
      </c>
      <c r="U32" s="7">
        <v>15981899000</v>
      </c>
      <c r="V32" s="7">
        <v>10171042000</v>
      </c>
      <c r="W32" s="7">
        <v>5810857000</v>
      </c>
      <c r="X32">
        <v>87.994</v>
      </c>
      <c r="Y32">
        <v>20.640220052755414</v>
      </c>
      <c r="Z32">
        <v>13.402427865920185</v>
      </c>
      <c r="AA32">
        <v>5814422</v>
      </c>
      <c r="AB32">
        <v>66520.070866780312</v>
      </c>
      <c r="AC32">
        <v>332088518914.50958</v>
      </c>
      <c r="AD32">
        <v>56.599964340676891</v>
      </c>
      <c r="AE32" s="20">
        <v>3026.8</v>
      </c>
      <c r="AF32" s="23">
        <v>5.3</v>
      </c>
      <c r="AG32" s="23">
        <v>66.39</v>
      </c>
      <c r="AH32" s="26">
        <v>5288.5606734044577</v>
      </c>
      <c r="AI32">
        <f t="shared" si="2"/>
        <v>5076.5071747458305</v>
      </c>
      <c r="AJ32">
        <f t="shared" si="25"/>
        <v>569.44697168523373</v>
      </c>
      <c r="AK32">
        <f t="shared" si="26"/>
        <v>361.55769223492888</v>
      </c>
      <c r="AL32">
        <f t="shared" si="27"/>
        <v>41.587796688991617</v>
      </c>
      <c r="AM32">
        <f t="shared" si="28"/>
        <v>3968.271136838709</v>
      </c>
      <c r="AN32">
        <f t="shared" si="29"/>
        <v>2.9160250150401881</v>
      </c>
      <c r="AO32">
        <f t="shared" si="30"/>
        <v>2777.5474501162798</v>
      </c>
      <c r="AP32">
        <f t="shared" si="31"/>
        <v>165.66891773593318</v>
      </c>
      <c r="AQ32" t="e">
        <f t="shared" si="8"/>
        <v>#VALUE!</v>
      </c>
      <c r="AR32">
        <f t="shared" si="9"/>
        <v>748.62436885386023</v>
      </c>
      <c r="AS32">
        <f t="shared" si="10"/>
        <v>0</v>
      </c>
      <c r="AT32">
        <f t="shared" si="11"/>
        <v>165.78655625615065</v>
      </c>
      <c r="AU32">
        <f t="shared" si="12"/>
        <v>135.64357729796703</v>
      </c>
      <c r="AV32">
        <f t="shared" si="13"/>
        <v>0</v>
      </c>
      <c r="AW32" t="e">
        <f t="shared" si="14"/>
        <v>#VALUE!</v>
      </c>
      <c r="AX32">
        <f t="shared" si="15"/>
        <v>1052.2105206674025</v>
      </c>
      <c r="AY32">
        <f t="shared" si="16"/>
        <v>1078.1642612111746</v>
      </c>
      <c r="AZ32">
        <f t="shared" si="17"/>
        <v>2748.6651295691986</v>
      </c>
      <c r="BA32">
        <f t="shared" si="18"/>
        <v>1749.2782601606832</v>
      </c>
      <c r="BB32">
        <f t="shared" si="19"/>
        <v>999.38686940851562</v>
      </c>
      <c r="BC32">
        <f t="shared" si="3"/>
        <v>2943.2163678522129</v>
      </c>
      <c r="BD32">
        <v>87.994</v>
      </c>
      <c r="BE32">
        <v>20.640220052755414</v>
      </c>
      <c r="BF32">
        <v>13.402427865920185</v>
      </c>
      <c r="BG32">
        <v>5814422</v>
      </c>
      <c r="BH32">
        <v>66520.070866780312</v>
      </c>
      <c r="BI32">
        <v>11.105258998651761</v>
      </c>
      <c r="BJ32">
        <v>332088518914.50958</v>
      </c>
      <c r="BK32">
        <v>56.599964340676891</v>
      </c>
      <c r="BL32" s="20">
        <v>3026.8</v>
      </c>
      <c r="BM32" s="23">
        <v>5.3</v>
      </c>
      <c r="BN32" s="23">
        <v>66.39</v>
      </c>
      <c r="BO32" s="26">
        <v>5288.5606734044577</v>
      </c>
      <c r="BV32" s="5" t="s">
        <v>65</v>
      </c>
      <c r="BW32" s="5" t="s">
        <v>99</v>
      </c>
      <c r="BX32" s="14">
        <v>39427642000</v>
      </c>
      <c r="BY32" s="14">
        <v>5200997000</v>
      </c>
      <c r="BZ32" s="14">
        <v>302172000</v>
      </c>
      <c r="CA32" s="14">
        <v>99154000</v>
      </c>
      <c r="CB32" s="14">
        <v>132000</v>
      </c>
      <c r="CC32" s="14">
        <v>22363823000</v>
      </c>
      <c r="CD32" s="14" t="e">
        <v>#VALUE!</v>
      </c>
      <c r="CE32" s="14">
        <v>9514000</v>
      </c>
      <c r="CF32" s="14">
        <v>651907000</v>
      </c>
      <c r="CG32" s="14" t="e">
        <v>#VALUE!</v>
      </c>
      <c r="CH32" s="24">
        <v>2862699000</v>
      </c>
      <c r="CI32" s="14">
        <v>16538715000</v>
      </c>
      <c r="CJ32" s="14">
        <v>0</v>
      </c>
      <c r="CK32" s="14">
        <v>4479491000</v>
      </c>
      <c r="CL32" s="14">
        <v>3665038000</v>
      </c>
      <c r="CM32" s="14">
        <v>0</v>
      </c>
      <c r="CN32" s="14">
        <v>384037000</v>
      </c>
      <c r="CO32" s="14" t="e">
        <v>#VALUE!</v>
      </c>
      <c r="CP32" s="14">
        <v>22043352000</v>
      </c>
      <c r="CQ32" s="14">
        <v>12260889000</v>
      </c>
      <c r="CR32">
        <v>87.994</v>
      </c>
      <c r="CS32">
        <v>20.640220052755414</v>
      </c>
      <c r="CT32">
        <v>13.402427865920185</v>
      </c>
      <c r="CU32">
        <v>5814422</v>
      </c>
      <c r="CV32">
        <v>66520.070866780312</v>
      </c>
      <c r="CW32">
        <v>332088518914.50958</v>
      </c>
      <c r="CX32">
        <v>56.599964340676891</v>
      </c>
      <c r="CY32" s="20">
        <v>3026.8</v>
      </c>
      <c r="CZ32" s="23">
        <v>5.3</v>
      </c>
      <c r="DA32" s="23">
        <v>66.39</v>
      </c>
      <c r="DB32" s="26">
        <v>5026.7212478060637</v>
      </c>
      <c r="DC32">
        <f t="shared" si="4"/>
        <v>6781.0079832526771</v>
      </c>
      <c r="DD32">
        <f t="shared" si="32"/>
        <v>894.49940166021656</v>
      </c>
      <c r="DE32">
        <f t="shared" si="33"/>
        <v>51.969396098184824</v>
      </c>
      <c r="DF32">
        <f t="shared" si="34"/>
        <v>17.053113791878197</v>
      </c>
      <c r="DG32">
        <f t="shared" si="35"/>
        <v>2.2702170568286925E-2</v>
      </c>
      <c r="DH32">
        <f t="shared" si="36"/>
        <v>3846.2676083710471</v>
      </c>
      <c r="DI32" t="e">
        <f t="shared" si="37"/>
        <v>#VALUE!</v>
      </c>
      <c r="DJ32">
        <f t="shared" si="38"/>
        <v>1.6362761423233469</v>
      </c>
      <c r="DK32">
        <f t="shared" si="39"/>
        <v>112.1189690050017</v>
      </c>
      <c r="DL32" t="e">
        <f t="shared" si="40"/>
        <v>#VALUE!</v>
      </c>
      <c r="DM32">
        <f t="shared" si="41"/>
        <v>492.34455290654859</v>
      </c>
      <c r="DN32">
        <f t="shared" si="42"/>
        <v>2844.4297644718599</v>
      </c>
      <c r="DO32">
        <f t="shared" si="43"/>
        <v>0</v>
      </c>
      <c r="DP32">
        <f t="shared" si="44"/>
        <v>770.41036925080425</v>
      </c>
      <c r="DQ32">
        <f t="shared" si="45"/>
        <v>630.33574102464524</v>
      </c>
      <c r="DR32">
        <f t="shared" si="46"/>
        <v>0</v>
      </c>
      <c r="DS32">
        <f t="shared" si="21"/>
        <v>66.049041504039437</v>
      </c>
      <c r="DT32" t="e">
        <f t="shared" si="22"/>
        <v>#VALUE!</v>
      </c>
      <c r="DU32">
        <f t="shared" si="23"/>
        <v>3791.1510378847629</v>
      </c>
      <c r="DV32">
        <f t="shared" si="24"/>
        <v>2108.7029802790371</v>
      </c>
      <c r="DW32">
        <v>87.994</v>
      </c>
      <c r="DX32">
        <v>20.640220052755414</v>
      </c>
      <c r="DY32">
        <v>13.402427865920185</v>
      </c>
      <c r="DZ32">
        <v>5814422</v>
      </c>
      <c r="EA32">
        <v>66520.070866780312</v>
      </c>
      <c r="EB32">
        <v>332088518914.50958</v>
      </c>
      <c r="EC32">
        <v>56.599964340676891</v>
      </c>
      <c r="ED32" s="20">
        <v>3026.8</v>
      </c>
      <c r="EE32" s="23">
        <v>5.3</v>
      </c>
      <c r="EF32" s="23">
        <v>66.39</v>
      </c>
      <c r="EG32" s="26">
        <v>5026.7212478060637</v>
      </c>
      <c r="EN32">
        <v>15</v>
      </c>
      <c r="EO32">
        <v>19</v>
      </c>
      <c r="EP32">
        <v>11</v>
      </c>
      <c r="EQ32">
        <v>0</v>
      </c>
      <c r="ER32">
        <v>2</v>
      </c>
      <c r="ES32" s="30">
        <v>0.2123830862634713</v>
      </c>
      <c r="ET32">
        <v>47</v>
      </c>
      <c r="EU32" s="35">
        <f t="shared" si="7"/>
        <v>0.31097190646095446</v>
      </c>
    </row>
    <row r="33" spans="2:151" x14ac:dyDescent="0.3">
      <c r="B33" s="5" t="s">
        <v>65</v>
      </c>
      <c r="C33" s="5" t="s">
        <v>100</v>
      </c>
      <c r="D33" s="7">
        <v>28728658000</v>
      </c>
      <c r="E33" s="7">
        <v>3061706000</v>
      </c>
      <c r="F33" s="7">
        <v>1184095000</v>
      </c>
      <c r="G33" s="7">
        <v>262940999.99999997</v>
      </c>
      <c r="H33" s="7">
        <v>23446867000</v>
      </c>
      <c r="I33" s="7">
        <v>17064000</v>
      </c>
      <c r="J33" s="7">
        <v>16330214000</v>
      </c>
      <c r="K33" s="7">
        <v>1180532000</v>
      </c>
      <c r="L33" s="7" t="e">
        <v>#VALUE!</v>
      </c>
      <c r="M33" s="7">
        <v>4301626000</v>
      </c>
      <c r="N33" s="7">
        <v>0</v>
      </c>
      <c r="O33" s="7">
        <v>944837000</v>
      </c>
      <c r="P33" s="7">
        <v>773049000</v>
      </c>
      <c r="Q33" s="7">
        <v>0</v>
      </c>
      <c r="R33" s="7" t="e">
        <v>#VALUE!</v>
      </c>
      <c r="S33" s="7">
        <v>6085143000</v>
      </c>
      <c r="T33" s="7">
        <v>5115705000</v>
      </c>
      <c r="U33" s="7">
        <v>18593972000</v>
      </c>
      <c r="V33" s="7">
        <v>11711401000</v>
      </c>
      <c r="W33" s="7">
        <v>6882571000.0000019</v>
      </c>
      <c r="X33">
        <v>88.116</v>
      </c>
      <c r="Y33">
        <v>19.555054406580567</v>
      </c>
      <c r="Z33">
        <v>12.837108733560592</v>
      </c>
      <c r="AA33">
        <v>5831404</v>
      </c>
      <c r="AB33">
        <v>65145.674174267187</v>
      </c>
      <c r="AC33">
        <v>326176991303.12958</v>
      </c>
      <c r="AD33">
        <v>57.003764759983419</v>
      </c>
      <c r="AE33" s="21">
        <v>2921.4</v>
      </c>
      <c r="AF33" s="23">
        <v>3.59</v>
      </c>
      <c r="AG33" s="23">
        <v>55.55</v>
      </c>
      <c r="AH33" s="26">
        <v>5185.7183916981467</v>
      </c>
      <c r="AI33">
        <f t="shared" si="2"/>
        <v>4926.5422186492306</v>
      </c>
      <c r="AJ33">
        <f t="shared" si="25"/>
        <v>525.03753812975401</v>
      </c>
      <c r="AK33">
        <f t="shared" si="26"/>
        <v>203.0548732346447</v>
      </c>
      <c r="AL33">
        <f t="shared" si="27"/>
        <v>45.090513365220446</v>
      </c>
      <c r="AM33">
        <f t="shared" si="28"/>
        <v>4020.7927627720528</v>
      </c>
      <c r="AN33">
        <f t="shared" si="29"/>
        <v>2.9262249708646495</v>
      </c>
      <c r="AO33">
        <f t="shared" si="30"/>
        <v>2800.3914666176447</v>
      </c>
      <c r="AP33">
        <f t="shared" si="31"/>
        <v>202.44387115006953</v>
      </c>
      <c r="AQ33" t="e">
        <f t="shared" si="8"/>
        <v>#VALUE!</v>
      </c>
      <c r="AR33">
        <f t="shared" si="9"/>
        <v>737.6655776207582</v>
      </c>
      <c r="AS33">
        <f t="shared" si="10"/>
        <v>0</v>
      </c>
      <c r="AT33">
        <f t="shared" si="11"/>
        <v>162.02564596793499</v>
      </c>
      <c r="AU33">
        <f t="shared" si="12"/>
        <v>132.56653114755898</v>
      </c>
      <c r="AV33">
        <f t="shared" si="13"/>
        <v>0</v>
      </c>
      <c r="AW33" t="e">
        <f t="shared" si="14"/>
        <v>#VALUE!</v>
      </c>
      <c r="AX33">
        <f t="shared" si="15"/>
        <v>1043.5125057361829</v>
      </c>
      <c r="AY33">
        <f t="shared" si="16"/>
        <v>877.26815017446916</v>
      </c>
      <c r="AZ33">
        <f t="shared" si="17"/>
        <v>3188.5926613899501</v>
      </c>
      <c r="BA33">
        <f t="shared" si="18"/>
        <v>2008.332984646579</v>
      </c>
      <c r="BB33">
        <f t="shared" si="19"/>
        <v>1180.2596767433713</v>
      </c>
      <c r="BC33">
        <f t="shared" si="3"/>
        <v>3002.835337767714</v>
      </c>
      <c r="BD33">
        <v>88.116</v>
      </c>
      <c r="BE33">
        <v>19.555054406580567</v>
      </c>
      <c r="BF33">
        <v>12.837108733560592</v>
      </c>
      <c r="BG33">
        <v>5831404</v>
      </c>
      <c r="BH33">
        <v>65145.674174267187</v>
      </c>
      <c r="BI33">
        <v>11.084381182409443</v>
      </c>
      <c r="BJ33">
        <v>326176991303.12958</v>
      </c>
      <c r="BK33">
        <v>57.003764759983419</v>
      </c>
      <c r="BL33" s="21">
        <v>2921.4</v>
      </c>
      <c r="BM33" s="23">
        <v>3.59</v>
      </c>
      <c r="BN33" s="23">
        <v>55.55</v>
      </c>
      <c r="BO33" s="26">
        <v>5185.7183916981467</v>
      </c>
      <c r="BV33" s="5" t="s">
        <v>65</v>
      </c>
      <c r="BW33" s="5" t="s">
        <v>100</v>
      </c>
      <c r="BX33" s="14">
        <v>39520909000</v>
      </c>
      <c r="BY33" s="14">
        <v>3942961000</v>
      </c>
      <c r="BZ33" s="14">
        <v>252169000</v>
      </c>
      <c r="CA33" s="14">
        <v>82867000</v>
      </c>
      <c r="CB33" s="14">
        <v>122000</v>
      </c>
      <c r="CC33" s="14">
        <v>23438720000</v>
      </c>
      <c r="CD33" s="14" t="e">
        <v>#VALUE!</v>
      </c>
      <c r="CE33" s="14">
        <v>6367000</v>
      </c>
      <c r="CF33" s="14">
        <v>739165000</v>
      </c>
      <c r="CG33" s="14" t="e">
        <v>#VALUE!</v>
      </c>
      <c r="CH33" s="24">
        <v>4109733000</v>
      </c>
      <c r="CI33" s="14">
        <v>17244518000</v>
      </c>
      <c r="CJ33" s="14">
        <v>0</v>
      </c>
      <c r="CK33" s="14">
        <v>4576581000</v>
      </c>
      <c r="CL33" s="14">
        <v>3744475000</v>
      </c>
      <c r="CM33" s="14">
        <v>0</v>
      </c>
      <c r="CN33" s="14">
        <v>757562000</v>
      </c>
      <c r="CO33" s="14" t="e">
        <v>#VALUE!</v>
      </c>
      <c r="CP33" s="14">
        <v>22994810000</v>
      </c>
      <c r="CQ33" s="14">
        <v>9409861000</v>
      </c>
      <c r="CR33">
        <v>88.116</v>
      </c>
      <c r="CS33">
        <v>19.555054406580567</v>
      </c>
      <c r="CT33">
        <v>12.837108733560592</v>
      </c>
      <c r="CU33">
        <v>5831404</v>
      </c>
      <c r="CV33">
        <v>65145.674174267187</v>
      </c>
      <c r="CW33">
        <v>326176991303.12958</v>
      </c>
      <c r="CX33">
        <v>57.003764759983419</v>
      </c>
      <c r="CY33" s="21">
        <v>2921.4</v>
      </c>
      <c r="CZ33" s="23">
        <v>3.59</v>
      </c>
      <c r="DA33" s="23">
        <v>55.55</v>
      </c>
      <c r="DB33" s="26">
        <v>4881.6361996375199</v>
      </c>
      <c r="DC33">
        <f t="shared" si="4"/>
        <v>6777.2544999454676</v>
      </c>
      <c r="DD33">
        <f t="shared" si="32"/>
        <v>676.15980645484342</v>
      </c>
      <c r="DE33">
        <f t="shared" si="33"/>
        <v>43.243273832511001</v>
      </c>
      <c r="DF33">
        <f t="shared" si="34"/>
        <v>14.210471440497006</v>
      </c>
      <c r="DG33">
        <f t="shared" si="35"/>
        <v>2.0921205253486123E-2</v>
      </c>
      <c r="DH33">
        <f t="shared" si="36"/>
        <v>4019.3956721228715</v>
      </c>
      <c r="DI33" t="e">
        <f t="shared" si="37"/>
        <v>#VALUE!</v>
      </c>
      <c r="DJ33">
        <f t="shared" si="38"/>
        <v>1.0918468348274275</v>
      </c>
      <c r="DK33">
        <f t="shared" si="39"/>
        <v>126.75592361633664</v>
      </c>
      <c r="DL33" t="e">
        <f t="shared" si="40"/>
        <v>#VALUE!</v>
      </c>
      <c r="DM33">
        <f t="shared" si="41"/>
        <v>704.7587510657811</v>
      </c>
      <c r="DN33">
        <f t="shared" si="42"/>
        <v>2957.1811522576722</v>
      </c>
      <c r="DO33">
        <f t="shared" si="43"/>
        <v>0</v>
      </c>
      <c r="DP33">
        <f t="shared" si="44"/>
        <v>784.81631524758018</v>
      </c>
      <c r="DQ33">
        <f t="shared" si="45"/>
        <v>642.12237738973329</v>
      </c>
      <c r="DR33">
        <f t="shared" si="46"/>
        <v>0</v>
      </c>
      <c r="DS33">
        <f t="shared" si="21"/>
        <v>129.91073847738897</v>
      </c>
      <c r="DT33" t="e">
        <f t="shared" si="22"/>
        <v>#VALUE!</v>
      </c>
      <c r="DU33">
        <f t="shared" si="23"/>
        <v>3943.2716374993056</v>
      </c>
      <c r="DV33">
        <f t="shared" si="24"/>
        <v>1613.6527326866737</v>
      </c>
      <c r="DW33">
        <v>88.116</v>
      </c>
      <c r="DX33">
        <v>19.555054406580567</v>
      </c>
      <c r="DY33">
        <v>12.837108733560592</v>
      </c>
      <c r="DZ33">
        <v>5831404</v>
      </c>
      <c r="EA33">
        <v>65145.674174267187</v>
      </c>
      <c r="EB33">
        <v>326176991303.12958</v>
      </c>
      <c r="EC33">
        <v>57.003764759983419</v>
      </c>
      <c r="ED33" s="21">
        <v>2921.4</v>
      </c>
      <c r="EE33" s="23">
        <v>3.59</v>
      </c>
      <c r="EF33" s="23">
        <v>55.55</v>
      </c>
      <c r="EG33" s="26">
        <v>4881.6361996375199</v>
      </c>
      <c r="EN33">
        <v>17</v>
      </c>
      <c r="EO33">
        <v>24</v>
      </c>
      <c r="EP33">
        <v>13</v>
      </c>
      <c r="EQ33">
        <v>0</v>
      </c>
      <c r="ER33">
        <v>3</v>
      </c>
      <c r="ES33" s="30">
        <v>0.17806975181367679</v>
      </c>
      <c r="ET33">
        <v>57</v>
      </c>
      <c r="EU33" s="35">
        <f t="shared" si="7"/>
        <v>0.23809829374116875</v>
      </c>
    </row>
    <row r="34" spans="2:151" x14ac:dyDescent="0.3">
      <c r="B34" s="5" t="s">
        <v>65</v>
      </c>
      <c r="C34" s="5" t="s">
        <v>101</v>
      </c>
      <c r="D34" s="7">
        <v>33050614999.999996</v>
      </c>
      <c r="E34" s="7">
        <v>4365471000</v>
      </c>
      <c r="F34" s="7">
        <v>1535814000</v>
      </c>
      <c r="G34" s="7">
        <v>256858999.99999997</v>
      </c>
      <c r="H34" s="7">
        <v>26097976000</v>
      </c>
      <c r="I34" s="7">
        <v>16294000</v>
      </c>
      <c r="J34" s="7">
        <v>16054467000</v>
      </c>
      <c r="K34" s="7">
        <v>1308929000</v>
      </c>
      <c r="L34" s="7" t="e">
        <v>#VALUE!</v>
      </c>
      <c r="M34" s="7">
        <v>7132661000</v>
      </c>
      <c r="N34" s="7">
        <v>0</v>
      </c>
      <c r="O34" s="7">
        <v>971050000</v>
      </c>
      <c r="P34" s="7">
        <v>794495000</v>
      </c>
      <c r="Q34" s="7">
        <v>0</v>
      </c>
      <c r="R34" s="7" t="e">
        <v>#VALUE!</v>
      </c>
      <c r="S34" s="7">
        <v>9019118000</v>
      </c>
      <c r="T34" s="7">
        <v>6651807000</v>
      </c>
      <c r="U34" s="7">
        <v>20119850000</v>
      </c>
      <c r="V34" s="7">
        <v>15251013000</v>
      </c>
      <c r="W34" s="7">
        <v>4868836999.9999981</v>
      </c>
      <c r="X34">
        <v>88.24</v>
      </c>
      <c r="Y34">
        <v>19.796771565732016</v>
      </c>
      <c r="Z34">
        <v>12.739780527033748</v>
      </c>
      <c r="AA34">
        <v>5856733</v>
      </c>
      <c r="AB34">
        <v>69652.233008466268</v>
      </c>
      <c r="AC34">
        <v>350255593023.12207</v>
      </c>
      <c r="AD34">
        <v>57.287268469407216</v>
      </c>
      <c r="AE34" s="14">
        <v>3263.77</v>
      </c>
      <c r="AF34" s="23">
        <v>18.190000000000001</v>
      </c>
      <c r="AG34" s="23">
        <v>138.37</v>
      </c>
      <c r="AH34" s="26">
        <v>5482.0570615050938</v>
      </c>
      <c r="AI34">
        <f t="shared" si="2"/>
        <v>5643.1828119875017</v>
      </c>
      <c r="AJ34">
        <f t="shared" si="25"/>
        <v>745.37647524652391</v>
      </c>
      <c r="AK34">
        <f t="shared" si="26"/>
        <v>262.23049608032329</v>
      </c>
      <c r="AL34">
        <f t="shared" si="27"/>
        <v>43.857044533189402</v>
      </c>
      <c r="AM34">
        <f t="shared" si="28"/>
        <v>4456.0638157826215</v>
      </c>
      <c r="AN34">
        <f t="shared" si="29"/>
        <v>2.7820971179666207</v>
      </c>
      <c r="AO34">
        <f t="shared" si="30"/>
        <v>2741.198378003573</v>
      </c>
      <c r="AP34">
        <f t="shared" si="31"/>
        <v>223.4913218683522</v>
      </c>
      <c r="AQ34" t="e">
        <f t="shared" si="8"/>
        <v>#VALUE!</v>
      </c>
      <c r="AR34">
        <f t="shared" si="9"/>
        <v>1217.8566105028178</v>
      </c>
      <c r="AS34">
        <f t="shared" si="10"/>
        <v>0</v>
      </c>
      <c r="AT34">
        <f t="shared" si="11"/>
        <v>165.80062639017351</v>
      </c>
      <c r="AU34">
        <f t="shared" si="12"/>
        <v>135.65498034484412</v>
      </c>
      <c r="AV34">
        <f t="shared" si="13"/>
        <v>0</v>
      </c>
      <c r="AW34" t="e">
        <f t="shared" si="14"/>
        <v>#VALUE!</v>
      </c>
      <c r="AX34">
        <f t="shared" si="15"/>
        <v>1539.9571740764006</v>
      </c>
      <c r="AY34">
        <f t="shared" si="16"/>
        <v>1135.7538409212098</v>
      </c>
      <c r="AZ34">
        <f t="shared" si="17"/>
        <v>3435.3367312459009</v>
      </c>
      <c r="BA34">
        <f t="shared" si="18"/>
        <v>2604.0137052517161</v>
      </c>
      <c r="BB34">
        <f t="shared" si="19"/>
        <v>831.32302599418449</v>
      </c>
      <c r="BC34">
        <f t="shared" si="3"/>
        <v>2964.6896998719253</v>
      </c>
      <c r="BD34">
        <v>88.24</v>
      </c>
      <c r="BE34">
        <v>19.796771565732016</v>
      </c>
      <c r="BF34">
        <v>12.739780527033748</v>
      </c>
      <c r="BG34">
        <v>5856733</v>
      </c>
      <c r="BH34">
        <v>69652.233008466268</v>
      </c>
      <c r="BI34">
        <v>11.15127003911709</v>
      </c>
      <c r="BJ34">
        <v>350255593023.12207</v>
      </c>
      <c r="BK34">
        <v>57.287268469407216</v>
      </c>
      <c r="BL34" s="14">
        <v>3263.77</v>
      </c>
      <c r="BM34" s="23">
        <v>18.190000000000001</v>
      </c>
      <c r="BN34" s="23">
        <v>138.37</v>
      </c>
      <c r="BO34" s="26">
        <v>5482.0570615050938</v>
      </c>
      <c r="BV34" s="5" t="s">
        <v>65</v>
      </c>
      <c r="BW34" s="5" t="s">
        <v>101</v>
      </c>
      <c r="BX34" s="14">
        <v>42607006000</v>
      </c>
      <c r="BY34" s="14">
        <v>3918759000</v>
      </c>
      <c r="BZ34" s="14">
        <v>404212000</v>
      </c>
      <c r="CA34" s="14">
        <v>56327000</v>
      </c>
      <c r="CB34" s="14">
        <v>44000</v>
      </c>
      <c r="CC34" s="14">
        <v>26198510000</v>
      </c>
      <c r="CD34" s="14" t="e">
        <v>#VALUE!</v>
      </c>
      <c r="CE34" s="14">
        <v>7551000</v>
      </c>
      <c r="CF34" s="14">
        <v>658305000</v>
      </c>
      <c r="CG34" s="14" t="e">
        <v>#VALUE!</v>
      </c>
      <c r="CH34" s="24">
        <v>4048419000</v>
      </c>
      <c r="CI34" s="14">
        <v>19923770000</v>
      </c>
      <c r="CJ34" s="14">
        <v>0</v>
      </c>
      <c r="CK34" s="14">
        <v>4382989000</v>
      </c>
      <c r="CL34" s="14">
        <v>3586082000</v>
      </c>
      <c r="CM34" s="14">
        <v>0</v>
      </c>
      <c r="CN34" s="14">
        <v>983473000</v>
      </c>
      <c r="CO34" s="14" t="e">
        <v>#VALUE!</v>
      </c>
      <c r="CP34" s="14">
        <v>25687428000</v>
      </c>
      <c r="CQ34" s="14">
        <v>9601616000</v>
      </c>
      <c r="CR34">
        <v>88.24</v>
      </c>
      <c r="CS34">
        <v>19.796771565732016</v>
      </c>
      <c r="CT34">
        <v>12.739780527033748</v>
      </c>
      <c r="CU34">
        <v>5856733</v>
      </c>
      <c r="CV34">
        <v>69652.233008466268</v>
      </c>
      <c r="CW34">
        <v>350255593023.12207</v>
      </c>
      <c r="CX34">
        <v>57.287268469407216</v>
      </c>
      <c r="CY34" s="14">
        <v>3263.77</v>
      </c>
      <c r="CZ34" s="23">
        <v>18.190000000000001</v>
      </c>
      <c r="DA34" s="23">
        <v>138.37</v>
      </c>
      <c r="DB34" s="26">
        <v>5358.8427437086175</v>
      </c>
      <c r="DC34">
        <f t="shared" si="4"/>
        <v>7274.8759419287171</v>
      </c>
      <c r="DD34">
        <f t="shared" si="32"/>
        <v>669.10323554104309</v>
      </c>
      <c r="DE34">
        <f t="shared" si="33"/>
        <v>69.016634359121369</v>
      </c>
      <c r="DF34">
        <f t="shared" si="34"/>
        <v>9.6174778669268353</v>
      </c>
      <c r="DG34">
        <f t="shared" si="35"/>
        <v>7.5127208291721681E-3</v>
      </c>
      <c r="DH34">
        <f t="shared" si="36"/>
        <v>4473.2293584153485</v>
      </c>
      <c r="DI34" t="e">
        <f t="shared" si="37"/>
        <v>#VALUE!</v>
      </c>
      <c r="DJ34">
        <f t="shared" si="38"/>
        <v>1.2892853404790692</v>
      </c>
      <c r="DK34">
        <f t="shared" si="39"/>
        <v>112.40140194200418</v>
      </c>
      <c r="DL34" t="e">
        <f t="shared" si="40"/>
        <v>#VALUE!</v>
      </c>
      <c r="DM34">
        <f t="shared" si="41"/>
        <v>691.24185787537181</v>
      </c>
      <c r="DN34">
        <f t="shared" si="42"/>
        <v>3401.8573153326265</v>
      </c>
      <c r="DO34">
        <f t="shared" si="43"/>
        <v>0</v>
      </c>
      <c r="DP34">
        <f t="shared" si="44"/>
        <v>748.36756259846572</v>
      </c>
      <c r="DQ34">
        <f t="shared" si="45"/>
        <v>612.30074855725877</v>
      </c>
      <c r="DR34">
        <f t="shared" si="46"/>
        <v>0</v>
      </c>
      <c r="DS34">
        <f t="shared" si="21"/>
        <v>167.92177481882817</v>
      </c>
      <c r="DT34" t="e">
        <f t="shared" si="22"/>
        <v>#VALUE!</v>
      </c>
      <c r="DU34">
        <f t="shared" si="23"/>
        <v>4385.965349624099</v>
      </c>
      <c r="DV34">
        <f t="shared" si="24"/>
        <v>1639.4150117480172</v>
      </c>
      <c r="DW34">
        <v>88.24</v>
      </c>
      <c r="DX34">
        <v>19.796771565732016</v>
      </c>
      <c r="DY34">
        <v>12.739780527033748</v>
      </c>
      <c r="DZ34">
        <v>5856733</v>
      </c>
      <c r="EA34">
        <v>69652.233008466268</v>
      </c>
      <c r="EB34">
        <v>350255593023.12207</v>
      </c>
      <c r="EC34">
        <v>57.287268469407216</v>
      </c>
      <c r="ED34" s="14">
        <v>3263.77</v>
      </c>
      <c r="EE34" s="23">
        <v>18.190000000000001</v>
      </c>
      <c r="EF34" s="23">
        <v>138.37</v>
      </c>
      <c r="EG34" s="26">
        <v>5358.8427437086175</v>
      </c>
      <c r="EN34">
        <v>34</v>
      </c>
      <c r="EO34">
        <v>37</v>
      </c>
      <c r="EP34">
        <v>17</v>
      </c>
      <c r="EQ34">
        <v>0</v>
      </c>
      <c r="ER34">
        <v>3</v>
      </c>
      <c r="ES34" s="30">
        <v>0.20126121707568831</v>
      </c>
      <c r="ET34">
        <v>91</v>
      </c>
      <c r="EU34" s="35">
        <f t="shared" si="7"/>
        <v>0.22535298537522208</v>
      </c>
    </row>
    <row r="35" spans="2:151" x14ac:dyDescent="0.3">
      <c r="B35" s="5" t="s">
        <v>65</v>
      </c>
      <c r="C35" s="5" t="s">
        <v>102</v>
      </c>
      <c r="D35" s="7">
        <v>35123888000</v>
      </c>
      <c r="E35" s="7">
        <v>4429298000</v>
      </c>
      <c r="F35" s="7">
        <v>1015201000</v>
      </c>
      <c r="G35" s="7">
        <v>331792000</v>
      </c>
      <c r="H35" s="7">
        <v>28512843000</v>
      </c>
      <c r="I35" s="7">
        <v>14944000</v>
      </c>
      <c r="J35" s="7">
        <v>19022239000</v>
      </c>
      <c r="K35" s="7">
        <v>2202567000</v>
      </c>
      <c r="L35" s="7" t="e">
        <v>#VALUE!</v>
      </c>
      <c r="M35" s="7">
        <v>5678513000</v>
      </c>
      <c r="N35" s="7">
        <v>0</v>
      </c>
      <c r="O35" s="7">
        <v>1020255000</v>
      </c>
      <c r="P35" s="7">
        <v>834754000</v>
      </c>
      <c r="Q35" s="7">
        <v>0</v>
      </c>
      <c r="R35" s="7" t="e">
        <v>#VALUE!</v>
      </c>
      <c r="S35" s="7">
        <v>7548979000</v>
      </c>
      <c r="T35" s="7">
        <v>6335159000</v>
      </c>
      <c r="U35" s="7">
        <v>18752207000</v>
      </c>
      <c r="V35" s="7">
        <v>17389516000</v>
      </c>
      <c r="W35" s="7">
        <v>1362690999.9999988</v>
      </c>
      <c r="X35">
        <v>88.367000000000004</v>
      </c>
      <c r="Y35">
        <v>20.835518394670771</v>
      </c>
      <c r="Z35">
        <v>12.83473470080046</v>
      </c>
      <c r="AA35">
        <v>5903037</v>
      </c>
      <c r="AB35">
        <v>70170.224163323539</v>
      </c>
      <c r="AC35">
        <v>355650135472.96265</v>
      </c>
      <c r="AD35">
        <v>57.324288553803612</v>
      </c>
      <c r="AE35" s="15">
        <v>3019.14</v>
      </c>
      <c r="AF35" s="23">
        <v>49.03</v>
      </c>
      <c r="AG35" s="23">
        <v>354.06</v>
      </c>
      <c r="AH35" s="26">
        <v>5184.4928485305154</v>
      </c>
      <c r="AI35">
        <f t="shared" si="2"/>
        <v>5950.1385473274177</v>
      </c>
      <c r="AJ35">
        <f t="shared" si="25"/>
        <v>750.3422390881168</v>
      </c>
      <c r="AK35">
        <f t="shared" si="26"/>
        <v>171.97944041346852</v>
      </c>
      <c r="AL35">
        <f t="shared" si="27"/>
        <v>56.206999888362553</v>
      </c>
      <c r="AM35">
        <f t="shared" si="28"/>
        <v>4830.1989298051158</v>
      </c>
      <c r="AN35">
        <f t="shared" si="29"/>
        <v>2.5315782367618564</v>
      </c>
      <c r="AO35">
        <f t="shared" si="30"/>
        <v>3222.4495628267282</v>
      </c>
      <c r="AP35">
        <f t="shared" si="31"/>
        <v>373.12437648620534</v>
      </c>
      <c r="AQ35" t="e">
        <f t="shared" si="8"/>
        <v>#VALUE!</v>
      </c>
      <c r="AR35">
        <f t="shared" si="9"/>
        <v>961.96466327417568</v>
      </c>
      <c r="AS35">
        <f t="shared" si="10"/>
        <v>0</v>
      </c>
      <c r="AT35">
        <f t="shared" si="11"/>
        <v>172.83560987335841</v>
      </c>
      <c r="AU35">
        <f t="shared" si="12"/>
        <v>141.41093813235457</v>
      </c>
      <c r="AV35">
        <f t="shared" si="13"/>
        <v>0</v>
      </c>
      <c r="AW35" t="e">
        <f t="shared" si="14"/>
        <v>#VALUE!</v>
      </c>
      <c r="AX35">
        <f t="shared" si="15"/>
        <v>1278.8296939355116</v>
      </c>
      <c r="AY35">
        <f t="shared" si="16"/>
        <v>1073.2033358422113</v>
      </c>
      <c r="AZ35">
        <f t="shared" si="17"/>
        <v>3176.7049740667389</v>
      </c>
      <c r="BA35">
        <f t="shared" si="18"/>
        <v>2945.8592246668959</v>
      </c>
      <c r="BB35">
        <f t="shared" si="19"/>
        <v>230.84574939984262</v>
      </c>
      <c r="BC35">
        <f t="shared" si="3"/>
        <v>3595.5739393129334</v>
      </c>
      <c r="BD35">
        <v>88.367000000000004</v>
      </c>
      <c r="BE35">
        <v>20.835518394670771</v>
      </c>
      <c r="BF35">
        <v>12.83473470080046</v>
      </c>
      <c r="BG35">
        <v>5903037</v>
      </c>
      <c r="BH35">
        <v>70170.224163323539</v>
      </c>
      <c r="BI35">
        <v>11.158679342816171</v>
      </c>
      <c r="BJ35">
        <v>355650135472.96265</v>
      </c>
      <c r="BK35">
        <v>57.324288553803612</v>
      </c>
      <c r="BL35" s="15">
        <v>3019.14</v>
      </c>
      <c r="BM35" s="23">
        <v>49.03</v>
      </c>
      <c r="BN35" s="23">
        <v>354.06</v>
      </c>
      <c r="BO35" s="26">
        <v>5184.4928485305154</v>
      </c>
      <c r="BV35" s="5" t="s">
        <v>65</v>
      </c>
      <c r="BW35" s="5" t="s">
        <v>102</v>
      </c>
      <c r="BX35" s="14">
        <v>39585519000</v>
      </c>
      <c r="BY35" s="14">
        <v>2469068000</v>
      </c>
      <c r="BZ35" s="14">
        <v>765172000</v>
      </c>
      <c r="CA35" s="14">
        <v>98809000</v>
      </c>
      <c r="CB35" s="14">
        <v>404000</v>
      </c>
      <c r="CC35" s="14">
        <v>24058565000</v>
      </c>
      <c r="CD35" s="14" t="e">
        <v>#VALUE!</v>
      </c>
      <c r="CE35" s="14">
        <v>11423000</v>
      </c>
      <c r="CF35" s="14">
        <v>774569000</v>
      </c>
      <c r="CG35" s="14" t="e">
        <v>#VALUE!</v>
      </c>
      <c r="CH35" s="24">
        <v>4398440000</v>
      </c>
      <c r="CI35" s="14">
        <v>17878864000</v>
      </c>
      <c r="CJ35" s="14">
        <v>0</v>
      </c>
      <c r="CK35" s="14">
        <v>4179899000.0000005</v>
      </c>
      <c r="CL35" s="14">
        <v>3419917000</v>
      </c>
      <c r="CM35" s="14">
        <v>0</v>
      </c>
      <c r="CN35" s="14">
        <v>1006621000</v>
      </c>
      <c r="CO35" s="14" t="e">
        <v>#VALUE!</v>
      </c>
      <c r="CP35" s="14">
        <v>23267012000</v>
      </c>
      <c r="CQ35" s="14">
        <v>8668810000</v>
      </c>
      <c r="CR35">
        <v>88.367000000000004</v>
      </c>
      <c r="CS35">
        <v>20.835518394670771</v>
      </c>
      <c r="CT35">
        <v>12.83473470080046</v>
      </c>
      <c r="CU35">
        <v>5903037</v>
      </c>
      <c r="CV35">
        <v>70170.224163323539</v>
      </c>
      <c r="CW35">
        <v>355650135472.96265</v>
      </c>
      <c r="CX35">
        <v>57.324288553803612</v>
      </c>
      <c r="CY35" s="15">
        <v>3019.14</v>
      </c>
      <c r="CZ35" s="23">
        <v>49.03</v>
      </c>
      <c r="DA35" s="23">
        <v>354.06</v>
      </c>
      <c r="DB35" s="26">
        <v>4858.4427294703328</v>
      </c>
      <c r="DC35">
        <f t="shared" si="4"/>
        <v>6705.9581364643318</v>
      </c>
      <c r="DD35">
        <f t="shared" si="32"/>
        <v>418.27079857368335</v>
      </c>
      <c r="DE35">
        <f t="shared" si="33"/>
        <v>129.62344637175747</v>
      </c>
      <c r="DF35">
        <f t="shared" si="34"/>
        <v>16.738671975120603</v>
      </c>
      <c r="DG35">
        <f t="shared" si="35"/>
        <v>6.8439347407105874E-2</v>
      </c>
      <c r="DH35">
        <f t="shared" si="36"/>
        <v>4075.6249706718763</v>
      </c>
      <c r="DI35" t="e">
        <f t="shared" si="37"/>
        <v>#VALUE!</v>
      </c>
      <c r="DJ35">
        <f t="shared" si="38"/>
        <v>1.9351056075033919</v>
      </c>
      <c r="DK35">
        <f t="shared" si="39"/>
        <v>131.21533881627371</v>
      </c>
      <c r="DL35" t="e">
        <f t="shared" si="40"/>
        <v>#VALUE!</v>
      </c>
      <c r="DM35">
        <f t="shared" si="41"/>
        <v>745.114760419086</v>
      </c>
      <c r="DN35">
        <f t="shared" si="42"/>
        <v>3028.7568924267289</v>
      </c>
      <c r="DO35">
        <f t="shared" si="43"/>
        <v>0</v>
      </c>
      <c r="DP35">
        <f t="shared" si="44"/>
        <v>708.09296977132283</v>
      </c>
      <c r="DQ35">
        <f t="shared" si="45"/>
        <v>579.34873184769128</v>
      </c>
      <c r="DR35">
        <f t="shared" si="46"/>
        <v>0</v>
      </c>
      <c r="DS35">
        <f t="shared" si="21"/>
        <v>170.52595130269384</v>
      </c>
      <c r="DT35" t="e">
        <f t="shared" si="22"/>
        <v>#VALUE!</v>
      </c>
      <c r="DU35">
        <f t="shared" si="23"/>
        <v>3941.5324687952998</v>
      </c>
      <c r="DV35">
        <f t="shared" si="24"/>
        <v>1468.5339089014687</v>
      </c>
      <c r="DW35">
        <v>88.367000000000004</v>
      </c>
      <c r="DX35">
        <v>20.835518394670771</v>
      </c>
      <c r="DY35">
        <v>12.83473470080046</v>
      </c>
      <c r="DZ35">
        <v>5903037</v>
      </c>
      <c r="EA35">
        <v>70170.224163323539</v>
      </c>
      <c r="EB35">
        <v>355650135472.96265</v>
      </c>
      <c r="EC35">
        <v>57.324288553803612</v>
      </c>
      <c r="ED35" s="15">
        <v>3019.14</v>
      </c>
      <c r="EE35" s="23">
        <v>49.03</v>
      </c>
      <c r="EF35" s="23">
        <v>354.06</v>
      </c>
      <c r="EG35" s="26">
        <v>4858.4427294703328</v>
      </c>
      <c r="EN35">
        <v>35</v>
      </c>
      <c r="EO35">
        <v>41</v>
      </c>
      <c r="EP35">
        <v>15</v>
      </c>
      <c r="EQ35">
        <v>0</v>
      </c>
      <c r="ER35">
        <v>4</v>
      </c>
      <c r="ES35" s="30">
        <v>0.18036610867225181</v>
      </c>
      <c r="ET35">
        <v>95</v>
      </c>
      <c r="EU35" s="35">
        <f t="shared" si="7"/>
        <v>0.21898942388503229</v>
      </c>
    </row>
    <row r="36" spans="2:151" x14ac:dyDescent="0.3">
      <c r="B36" s="5" t="s">
        <v>65</v>
      </c>
      <c r="C36" s="5" t="s">
        <v>103</v>
      </c>
      <c r="D36" s="7">
        <v>33732930000</v>
      </c>
      <c r="E36" s="7">
        <v>2525079000</v>
      </c>
      <c r="F36" s="7">
        <v>1000193000</v>
      </c>
      <c r="G36" s="7">
        <v>239016000</v>
      </c>
      <c r="H36" s="7">
        <v>29212913000</v>
      </c>
      <c r="I36" s="7">
        <v>19628000</v>
      </c>
      <c r="J36" s="7">
        <v>19393192000</v>
      </c>
      <c r="K36" s="7">
        <v>3363278000</v>
      </c>
      <c r="L36" s="7" t="e">
        <v>#VALUE!</v>
      </c>
      <c r="M36" s="7">
        <v>4991506000</v>
      </c>
      <c r="N36" s="7">
        <v>0</v>
      </c>
      <c r="O36" s="7">
        <v>923669000</v>
      </c>
      <c r="P36" s="7">
        <v>755729000</v>
      </c>
      <c r="Q36" s="7">
        <v>0</v>
      </c>
      <c r="R36" s="7" t="e">
        <v>#VALUE!</v>
      </c>
      <c r="S36" s="7">
        <v>6755236000</v>
      </c>
      <c r="T36" s="7">
        <v>4201595999.9999995</v>
      </c>
      <c r="U36" s="7">
        <v>19830774000</v>
      </c>
      <c r="V36" s="7">
        <v>16697509999.999998</v>
      </c>
      <c r="W36" s="7">
        <v>3133264000.0000029</v>
      </c>
      <c r="X36">
        <v>88.495000000000005</v>
      </c>
      <c r="Y36">
        <v>23.488565289401766</v>
      </c>
      <c r="Z36">
        <v>15.959012242299957</v>
      </c>
      <c r="AA36">
        <v>5946952</v>
      </c>
      <c r="AB36">
        <v>71390.00246419193</v>
      </c>
      <c r="AC36">
        <v>364524261928.20319</v>
      </c>
      <c r="AD36">
        <v>57.398851167029129</v>
      </c>
      <c r="AE36" s="20">
        <v>3034.4</v>
      </c>
      <c r="AF36" s="23">
        <v>16.47</v>
      </c>
      <c r="AG36" s="23">
        <v>162.66</v>
      </c>
      <c r="AH36" s="26">
        <v>5146.2081938968104</v>
      </c>
      <c r="AI36">
        <f t="shared" si="2"/>
        <v>5672.3057458677995</v>
      </c>
      <c r="AJ36">
        <f t="shared" si="25"/>
        <v>424.60053486222859</v>
      </c>
      <c r="AK36">
        <f t="shared" si="26"/>
        <v>168.18582023194404</v>
      </c>
      <c r="AL36">
        <f t="shared" si="27"/>
        <v>40.191345078958093</v>
      </c>
      <c r="AM36">
        <f t="shared" si="28"/>
        <v>4912.2496700830943</v>
      </c>
      <c r="AN36">
        <f t="shared" si="29"/>
        <v>3.3005142802565079</v>
      </c>
      <c r="AO36">
        <f t="shared" si="30"/>
        <v>3261.0305245443378</v>
      </c>
      <c r="AP36">
        <f t="shared" si="31"/>
        <v>565.54651861995865</v>
      </c>
      <c r="AQ36" t="e">
        <f t="shared" si="8"/>
        <v>#VALUE!</v>
      </c>
      <c r="AR36">
        <f t="shared" si="9"/>
        <v>839.33853846474631</v>
      </c>
      <c r="AS36">
        <f t="shared" si="10"/>
        <v>0</v>
      </c>
      <c r="AT36">
        <f t="shared" si="11"/>
        <v>155.31805200378278</v>
      </c>
      <c r="AU36">
        <f t="shared" si="12"/>
        <v>127.07837561157379</v>
      </c>
      <c r="AV36">
        <f t="shared" si="13"/>
        <v>0</v>
      </c>
      <c r="AW36" t="e">
        <f t="shared" si="14"/>
        <v>#VALUE!</v>
      </c>
      <c r="AX36">
        <f t="shared" si="15"/>
        <v>1135.9156757949281</v>
      </c>
      <c r="AY36">
        <f t="shared" si="16"/>
        <v>706.51251262831772</v>
      </c>
      <c r="AZ36">
        <f t="shared" si="17"/>
        <v>3334.6114110219823</v>
      </c>
      <c r="BA36">
        <f t="shared" si="18"/>
        <v>2807.7425208745585</v>
      </c>
      <c r="BB36">
        <f t="shared" si="19"/>
        <v>526.86889014742394</v>
      </c>
      <c r="BC36">
        <f t="shared" si="3"/>
        <v>3826.5770431642964</v>
      </c>
      <c r="BD36">
        <v>88.495000000000005</v>
      </c>
      <c r="BE36">
        <v>23.488565289401766</v>
      </c>
      <c r="BF36">
        <v>15.959012242299957</v>
      </c>
      <c r="BG36">
        <v>5946952</v>
      </c>
      <c r="BH36">
        <v>71390.00246419193</v>
      </c>
      <c r="BI36">
        <v>11.175913117013833</v>
      </c>
      <c r="BJ36">
        <v>364524261928.20319</v>
      </c>
      <c r="BK36">
        <v>57.398851167029129</v>
      </c>
      <c r="BL36" s="20">
        <v>3034.4</v>
      </c>
      <c r="BM36" s="23">
        <v>16.47</v>
      </c>
      <c r="BN36" s="23">
        <v>162.66</v>
      </c>
      <c r="BO36" s="26">
        <v>5146.2081938968104</v>
      </c>
      <c r="BV36" s="5" t="s">
        <v>65</v>
      </c>
      <c r="BW36" s="5" t="s">
        <v>103</v>
      </c>
      <c r="BX36" s="14">
        <v>41264319000</v>
      </c>
      <c r="BY36" s="14">
        <v>2901633000</v>
      </c>
      <c r="BZ36" s="14">
        <v>344452000</v>
      </c>
      <c r="CA36" s="14">
        <v>60773000</v>
      </c>
      <c r="CB36" s="14">
        <v>119000</v>
      </c>
      <c r="CC36" s="14">
        <v>24895931000</v>
      </c>
      <c r="CD36" s="14" t="e">
        <v>#VALUE!</v>
      </c>
      <c r="CE36" s="14">
        <v>9782000</v>
      </c>
      <c r="CF36" s="14">
        <v>728191000</v>
      </c>
      <c r="CG36" s="14" t="e">
        <v>#VALUE!</v>
      </c>
      <c r="CH36" s="24">
        <v>4949765000</v>
      </c>
      <c r="CI36" s="14">
        <v>18430558000</v>
      </c>
      <c r="CJ36" s="14">
        <v>0</v>
      </c>
      <c r="CK36" s="14">
        <v>4259264000</v>
      </c>
      <c r="CL36" s="14">
        <v>3484853000</v>
      </c>
      <c r="CM36" s="14">
        <v>0</v>
      </c>
      <c r="CN36" s="14">
        <v>1979325000</v>
      </c>
      <c r="CO36" s="14" t="e">
        <v>#VALUE!</v>
      </c>
      <c r="CP36" s="14">
        <v>24114844000</v>
      </c>
      <c r="CQ36" s="14">
        <v>8108473000</v>
      </c>
      <c r="CR36">
        <v>88.495000000000005</v>
      </c>
      <c r="CS36">
        <v>23.488565289401766</v>
      </c>
      <c r="CT36">
        <v>15.959012242299957</v>
      </c>
      <c r="CU36">
        <v>5946952</v>
      </c>
      <c r="CV36">
        <v>71390.00246419193</v>
      </c>
      <c r="CW36">
        <v>364524261928.20319</v>
      </c>
      <c r="CX36">
        <v>57.398851167029129</v>
      </c>
      <c r="CY36" s="20">
        <v>3034.4</v>
      </c>
      <c r="CZ36" s="23">
        <v>16.47</v>
      </c>
      <c r="DA36" s="23">
        <v>162.66</v>
      </c>
      <c r="DB36" s="26">
        <v>4822.5657772997602</v>
      </c>
      <c r="DC36">
        <f t="shared" si="4"/>
        <v>6938.7341616343965</v>
      </c>
      <c r="DD36">
        <f t="shared" si="32"/>
        <v>487.919357681044</v>
      </c>
      <c r="DE36">
        <f t="shared" si="33"/>
        <v>57.920763443189045</v>
      </c>
      <c r="DF36">
        <f t="shared" si="34"/>
        <v>10.219184550337719</v>
      </c>
      <c r="DG36">
        <f t="shared" si="35"/>
        <v>2.0010250629229898E-2</v>
      </c>
      <c r="DH36">
        <f t="shared" si="36"/>
        <v>4186.3346130925556</v>
      </c>
      <c r="DI36" t="e">
        <f t="shared" si="37"/>
        <v>#VALUE!</v>
      </c>
      <c r="DJ36">
        <f t="shared" si="38"/>
        <v>1.644876232396024</v>
      </c>
      <c r="DK36">
        <f t="shared" si="39"/>
        <v>122.44776820125671</v>
      </c>
      <c r="DL36" t="e">
        <f t="shared" si="40"/>
        <v>#VALUE!</v>
      </c>
      <c r="DM36">
        <f t="shared" si="41"/>
        <v>832.31964878815234</v>
      </c>
      <c r="DN36">
        <f t="shared" si="42"/>
        <v>3099.1603766097323</v>
      </c>
      <c r="DO36">
        <f t="shared" si="43"/>
        <v>0</v>
      </c>
      <c r="DP36">
        <f t="shared" si="44"/>
        <v>716.20958097526261</v>
      </c>
      <c r="DQ36">
        <f t="shared" si="45"/>
        <v>585.98976416826633</v>
      </c>
      <c r="DR36">
        <f t="shared" si="46"/>
        <v>0</v>
      </c>
      <c r="DS36">
        <f t="shared" si="21"/>
        <v>332.83016240924763</v>
      </c>
      <c r="DT36" t="e">
        <f t="shared" si="22"/>
        <v>#VALUE!</v>
      </c>
      <c r="DU36">
        <f t="shared" si="23"/>
        <v>4054.992204409923</v>
      </c>
      <c r="DV36">
        <f t="shared" si="24"/>
        <v>1363.4670331961649</v>
      </c>
      <c r="DW36">
        <v>88.495000000000005</v>
      </c>
      <c r="DX36">
        <v>23.488565289401766</v>
      </c>
      <c r="DY36">
        <v>15.959012242299957</v>
      </c>
      <c r="DZ36">
        <v>5946952</v>
      </c>
      <c r="EA36">
        <v>71390.00246419193</v>
      </c>
      <c r="EB36">
        <v>364524261928.20319</v>
      </c>
      <c r="EC36">
        <v>57.398851167029129</v>
      </c>
      <c r="ED36" s="20">
        <v>3034.4</v>
      </c>
      <c r="EE36" s="23">
        <v>16.47</v>
      </c>
      <c r="EF36" s="23">
        <v>162.66</v>
      </c>
      <c r="EG36" s="26">
        <v>4822.5657772997602</v>
      </c>
      <c r="EN36">
        <v>36</v>
      </c>
      <c r="EO36">
        <v>42</v>
      </c>
      <c r="EP36">
        <v>16</v>
      </c>
      <c r="EQ36">
        <v>0</v>
      </c>
      <c r="ER36">
        <v>6</v>
      </c>
      <c r="ES36" s="30">
        <v>0.1245547303480605</v>
      </c>
      <c r="ET36">
        <v>100</v>
      </c>
      <c r="EU36" s="35">
        <f t="shared" si="7"/>
        <v>0.19650083162647128</v>
      </c>
    </row>
    <row r="37" spans="2:151" x14ac:dyDescent="0.3">
      <c r="B37" s="5" t="s">
        <v>66</v>
      </c>
      <c r="C37" s="5" t="s">
        <v>70</v>
      </c>
      <c r="D37" s="7">
        <v>54377455000</v>
      </c>
      <c r="E37" s="7">
        <v>9662000000</v>
      </c>
      <c r="F37" s="7">
        <v>4655000000</v>
      </c>
      <c r="G37" s="7">
        <v>1679000000</v>
      </c>
      <c r="H37" s="7">
        <v>16015455000</v>
      </c>
      <c r="I37" s="7">
        <v>10859000000</v>
      </c>
      <c r="J37" s="7">
        <v>0</v>
      </c>
      <c r="K37" s="7">
        <v>455000</v>
      </c>
      <c r="L37" s="7" t="e">
        <v>#VALUE!</v>
      </c>
      <c r="M37" s="7">
        <v>5156000000</v>
      </c>
      <c r="N37" s="7">
        <v>0</v>
      </c>
      <c r="O37" s="7">
        <v>0</v>
      </c>
      <c r="P37" s="7">
        <v>0</v>
      </c>
      <c r="Q37" s="7">
        <v>19216000000</v>
      </c>
      <c r="R37" s="7" t="e">
        <v>#VALUE!</v>
      </c>
      <c r="S37" s="7">
        <v>5156000000</v>
      </c>
      <c r="T37" s="7">
        <v>19146000000</v>
      </c>
      <c r="U37" s="7">
        <v>11007000000</v>
      </c>
      <c r="V37" s="7">
        <v>364000000</v>
      </c>
      <c r="W37" s="7">
        <v>10643000000</v>
      </c>
      <c r="X37">
        <v>79.367000000000004</v>
      </c>
      <c r="Y37">
        <v>29.222549580053649</v>
      </c>
      <c r="Z37">
        <v>19.508816674728465</v>
      </c>
      <c r="AA37">
        <v>4986431</v>
      </c>
      <c r="AB37">
        <v>38750.072537975582</v>
      </c>
      <c r="AC37">
        <v>156033016834.37494</v>
      </c>
      <c r="AD37">
        <v>48.592486506846704</v>
      </c>
      <c r="AE37" s="15">
        <v>5455.81</v>
      </c>
      <c r="AF37" s="23">
        <v>2.02</v>
      </c>
      <c r="AG37" s="23">
        <v>31.11</v>
      </c>
      <c r="AH37" s="26">
        <v>11820.678897280295</v>
      </c>
      <c r="AI37">
        <f t="shared" si="2"/>
        <v>10905.08522027077</v>
      </c>
      <c r="AJ37">
        <f t="shared" si="25"/>
        <v>1937.6584174131758</v>
      </c>
      <c r="AK37">
        <f t="shared" si="26"/>
        <v>933.53342300334646</v>
      </c>
      <c r="AL37">
        <f t="shared" si="27"/>
        <v>336.71377383944548</v>
      </c>
      <c r="AM37">
        <f t="shared" si="28"/>
        <v>3211.8072023858349</v>
      </c>
      <c r="AN37">
        <f t="shared" si="29"/>
        <v>2177.7098690426078</v>
      </c>
      <c r="AO37">
        <f t="shared" si="30"/>
        <v>0</v>
      </c>
      <c r="AP37">
        <f t="shared" si="31"/>
        <v>9.1247627812357179E-2</v>
      </c>
      <c r="AQ37" t="e">
        <f t="shared" si="8"/>
        <v>#VALUE!</v>
      </c>
      <c r="AR37">
        <f t="shared" si="9"/>
        <v>1034.0060857154144</v>
      </c>
      <c r="AS37">
        <f t="shared" si="10"/>
        <v>0</v>
      </c>
      <c r="AT37">
        <f t="shared" si="11"/>
        <v>0</v>
      </c>
      <c r="AU37">
        <f t="shared" si="12"/>
        <v>0</v>
      </c>
      <c r="AV37">
        <f t="shared" si="13"/>
        <v>3853.6580572357261</v>
      </c>
      <c r="AW37" t="e">
        <f t="shared" si="14"/>
        <v>#VALUE!</v>
      </c>
      <c r="AX37">
        <f t="shared" si="15"/>
        <v>1034.0060857154144</v>
      </c>
      <c r="AY37">
        <f t="shared" si="16"/>
        <v>3839.61996064921</v>
      </c>
      <c r="AZ37">
        <f t="shared" si="17"/>
        <v>2207.3904161112428</v>
      </c>
      <c r="BA37">
        <f t="shared" si="18"/>
        <v>72.998102249885733</v>
      </c>
      <c r="BB37">
        <f t="shared" si="19"/>
        <v>2134.3923138613568</v>
      </c>
      <c r="BC37">
        <f t="shared" si="3"/>
        <v>9.1247627812357179E-2</v>
      </c>
      <c r="BD37">
        <v>79.367000000000004</v>
      </c>
      <c r="BE37">
        <v>29.222549580053649</v>
      </c>
      <c r="BF37">
        <v>19.508816674728465</v>
      </c>
      <c r="BG37">
        <v>4986431</v>
      </c>
      <c r="BH37">
        <v>38750.072537975582</v>
      </c>
      <c r="BI37">
        <v>10.564887906727497</v>
      </c>
      <c r="BJ37">
        <v>156033016834.37494</v>
      </c>
      <c r="BK37">
        <v>48.592486506846704</v>
      </c>
      <c r="BL37" s="15">
        <v>5455.81</v>
      </c>
      <c r="BM37" s="23">
        <v>2.02</v>
      </c>
      <c r="BN37" s="23">
        <v>31.11</v>
      </c>
      <c r="BO37" s="26">
        <v>11820.678897280295</v>
      </c>
      <c r="BV37" s="5" t="s">
        <v>66</v>
      </c>
      <c r="BW37" s="5" t="s">
        <v>70</v>
      </c>
      <c r="BX37" s="14">
        <v>24120000000</v>
      </c>
      <c r="BY37" s="14">
        <v>4768056000</v>
      </c>
      <c r="BZ37" s="14">
        <v>3441111000</v>
      </c>
      <c r="CA37" s="14">
        <v>3441111000</v>
      </c>
      <c r="CB37" s="14">
        <v>0</v>
      </c>
      <c r="CC37" s="14">
        <v>1317500000</v>
      </c>
      <c r="CD37" s="14" t="e">
        <v>#VALUE!</v>
      </c>
      <c r="CE37" s="14">
        <v>0</v>
      </c>
      <c r="CF37" s="14">
        <v>0</v>
      </c>
      <c r="CG37" s="14" t="e">
        <v>#VALUE!</v>
      </c>
      <c r="CH37" s="25">
        <v>0</v>
      </c>
      <c r="CI37" s="14">
        <v>1200000000</v>
      </c>
      <c r="CJ37" s="14">
        <v>0</v>
      </c>
      <c r="CK37" s="14">
        <v>117500000</v>
      </c>
      <c r="CL37" s="14">
        <v>78333000</v>
      </c>
      <c r="CM37" s="14">
        <v>0</v>
      </c>
      <c r="CN37" s="14">
        <v>0</v>
      </c>
      <c r="CO37" s="14" t="e">
        <v>#VALUE!</v>
      </c>
      <c r="CP37" s="14">
        <v>1317500000</v>
      </c>
      <c r="CQ37" s="14">
        <v>22802500000</v>
      </c>
      <c r="CR37">
        <v>79.367000000000004</v>
      </c>
      <c r="CS37">
        <v>29.222549580053649</v>
      </c>
      <c r="CT37">
        <v>19.508816674728465</v>
      </c>
      <c r="CU37">
        <v>4986431</v>
      </c>
      <c r="CV37">
        <v>38750.072537975582</v>
      </c>
      <c r="CW37">
        <v>156033016834.37494</v>
      </c>
      <c r="CX37">
        <v>48.592486506846704</v>
      </c>
      <c r="CY37" s="15">
        <v>5455.81</v>
      </c>
      <c r="CZ37" s="23">
        <v>2.02</v>
      </c>
      <c r="DA37" s="23">
        <v>31.11</v>
      </c>
      <c r="DB37" s="26">
        <v>4466.1201045174048</v>
      </c>
      <c r="DC37">
        <f t="shared" si="4"/>
        <v>4837.1269952396815</v>
      </c>
      <c r="DD37">
        <f t="shared" si="32"/>
        <v>956.20615225599227</v>
      </c>
      <c r="DE37">
        <f t="shared" si="33"/>
        <v>690.094979756062</v>
      </c>
      <c r="DF37">
        <f t="shared" si="34"/>
        <v>690.094979756062</v>
      </c>
      <c r="DG37">
        <f t="shared" si="35"/>
        <v>0</v>
      </c>
      <c r="DH37">
        <f t="shared" si="36"/>
        <v>264.21703218193534</v>
      </c>
      <c r="DI37" t="e">
        <f t="shared" si="37"/>
        <v>#VALUE!</v>
      </c>
      <c r="DJ37">
        <f t="shared" si="38"/>
        <v>0</v>
      </c>
      <c r="DK37">
        <f t="shared" si="39"/>
        <v>0</v>
      </c>
      <c r="DL37" t="e">
        <f t="shared" si="40"/>
        <v>#VALUE!</v>
      </c>
      <c r="DM37">
        <f t="shared" si="41"/>
        <v>0</v>
      </c>
      <c r="DN37">
        <f t="shared" si="42"/>
        <v>240.65308434028265</v>
      </c>
      <c r="DO37">
        <f t="shared" si="43"/>
        <v>0</v>
      </c>
      <c r="DP37">
        <f t="shared" si="44"/>
        <v>23.563947841652677</v>
      </c>
      <c r="DQ37">
        <f t="shared" si="45"/>
        <v>15.709231713022801</v>
      </c>
      <c r="DR37">
        <f t="shared" si="46"/>
        <v>0</v>
      </c>
      <c r="DS37">
        <f t="shared" si="21"/>
        <v>0</v>
      </c>
      <c r="DT37" t="e">
        <f t="shared" si="22"/>
        <v>#VALUE!</v>
      </c>
      <c r="DU37">
        <f t="shared" si="23"/>
        <v>264.21703218193534</v>
      </c>
      <c r="DV37">
        <f t="shared" si="24"/>
        <v>4572.9099630577457</v>
      </c>
      <c r="DW37">
        <v>79.367000000000004</v>
      </c>
      <c r="DX37">
        <v>29.222549580053649</v>
      </c>
      <c r="DY37">
        <v>19.508816674728465</v>
      </c>
      <c r="DZ37">
        <v>4986431</v>
      </c>
      <c r="EA37">
        <v>38750.072537975582</v>
      </c>
      <c r="EB37">
        <v>156033016834.37494</v>
      </c>
      <c r="EC37">
        <v>48.592486506846704</v>
      </c>
      <c r="ED37" s="15">
        <v>5455.81</v>
      </c>
      <c r="EE37" s="23">
        <v>2.02</v>
      </c>
      <c r="EF37" s="23">
        <v>31.11</v>
      </c>
      <c r="EG37" s="26">
        <v>4466.1201045174048</v>
      </c>
      <c r="EN37">
        <v>1</v>
      </c>
      <c r="EO37">
        <v>0</v>
      </c>
      <c r="EP37">
        <v>1</v>
      </c>
      <c r="EQ37">
        <v>0</v>
      </c>
      <c r="ER37">
        <v>1</v>
      </c>
      <c r="ES37" s="30">
        <v>0.35209444796561368</v>
      </c>
      <c r="ET37">
        <v>3</v>
      </c>
      <c r="EU37" s="35">
        <f t="shared" si="7"/>
        <v>0.94537728026533985</v>
      </c>
    </row>
    <row r="38" spans="2:151" x14ac:dyDescent="0.3">
      <c r="B38" s="5" t="s">
        <v>66</v>
      </c>
      <c r="C38" s="5" t="s">
        <v>71</v>
      </c>
      <c r="D38" s="7">
        <v>57985520000</v>
      </c>
      <c r="E38" s="7">
        <v>9790000000</v>
      </c>
      <c r="F38" s="7">
        <v>4954000000</v>
      </c>
      <c r="G38" s="7">
        <v>1069000000</v>
      </c>
      <c r="H38" s="7">
        <v>18196520000</v>
      </c>
      <c r="I38" s="7">
        <v>13197000000</v>
      </c>
      <c r="J38" s="7">
        <v>0</v>
      </c>
      <c r="K38" s="7">
        <v>520000</v>
      </c>
      <c r="L38" s="7" t="e">
        <v>#VALUE!</v>
      </c>
      <c r="M38" s="7">
        <v>4999000000</v>
      </c>
      <c r="N38" s="7">
        <v>0</v>
      </c>
      <c r="O38" s="7">
        <v>0</v>
      </c>
      <c r="P38" s="7">
        <v>0</v>
      </c>
      <c r="Q38" s="7">
        <v>19511000000</v>
      </c>
      <c r="R38" s="7" t="e">
        <v>#VALUE!</v>
      </c>
      <c r="S38" s="7">
        <v>4999000000</v>
      </c>
      <c r="T38" s="7">
        <v>20278000000</v>
      </c>
      <c r="U38" s="7">
        <v>7931000000</v>
      </c>
      <c r="V38" s="7">
        <v>641000000</v>
      </c>
      <c r="W38" s="7">
        <v>7290000000</v>
      </c>
      <c r="X38">
        <v>79.843000000000004</v>
      </c>
      <c r="Y38">
        <v>26.509267888578229</v>
      </c>
      <c r="Z38">
        <v>17.156236696466582</v>
      </c>
      <c r="AA38">
        <v>5013740</v>
      </c>
      <c r="AB38">
        <v>36272.684007328789</v>
      </c>
      <c r="AC38">
        <v>146857345228.90619</v>
      </c>
      <c r="AD38">
        <v>48.7791112079152</v>
      </c>
      <c r="AE38" s="14">
        <v>5637.68</v>
      </c>
      <c r="AF38" s="23">
        <v>2.3199999999999998</v>
      </c>
      <c r="AG38" s="23">
        <v>31.94</v>
      </c>
      <c r="AH38" s="26">
        <v>11785.014784926543</v>
      </c>
      <c r="AI38">
        <f t="shared" si="2"/>
        <v>11565.322493787073</v>
      </c>
      <c r="AJ38">
        <f t="shared" si="25"/>
        <v>1952.6341613246798</v>
      </c>
      <c r="AK38">
        <f t="shared" si="26"/>
        <v>988.0847431258901</v>
      </c>
      <c r="AL38">
        <f t="shared" si="27"/>
        <v>213.21408768703603</v>
      </c>
      <c r="AM38">
        <f t="shared" si="28"/>
        <v>3629.3305995125397</v>
      </c>
      <c r="AN38">
        <f t="shared" si="29"/>
        <v>2632.1668056181611</v>
      </c>
      <c r="AO38">
        <f t="shared" si="30"/>
        <v>0</v>
      </c>
      <c r="AP38">
        <f t="shared" si="31"/>
        <v>0.10371499120417094</v>
      </c>
      <c r="AQ38" t="e">
        <f t="shared" si="8"/>
        <v>#VALUE!</v>
      </c>
      <c r="AR38">
        <f t="shared" si="9"/>
        <v>997.06007890317403</v>
      </c>
      <c r="AS38">
        <f t="shared" si="10"/>
        <v>0</v>
      </c>
      <c r="AT38">
        <f t="shared" si="11"/>
        <v>0</v>
      </c>
      <c r="AU38">
        <f t="shared" si="12"/>
        <v>0</v>
      </c>
      <c r="AV38">
        <f t="shared" si="13"/>
        <v>3891.5061411241909</v>
      </c>
      <c r="AW38" t="e">
        <f t="shared" si="14"/>
        <v>#VALUE!</v>
      </c>
      <c r="AX38">
        <f t="shared" si="15"/>
        <v>997.06007890317403</v>
      </c>
      <c r="AY38">
        <f t="shared" si="16"/>
        <v>4044.485753150343</v>
      </c>
      <c r="AZ38">
        <f t="shared" si="17"/>
        <v>1581.8530677697686</v>
      </c>
      <c r="BA38">
        <f t="shared" si="18"/>
        <v>127.84867184975687</v>
      </c>
      <c r="BB38">
        <f t="shared" si="19"/>
        <v>1454.0043959200118</v>
      </c>
      <c r="BC38">
        <f t="shared" si="3"/>
        <v>0.10371499120417094</v>
      </c>
      <c r="BD38">
        <v>79.843000000000004</v>
      </c>
      <c r="BE38">
        <v>26.509267888578229</v>
      </c>
      <c r="BF38">
        <v>17.156236696466582</v>
      </c>
      <c r="BG38">
        <v>5013740</v>
      </c>
      <c r="BH38">
        <v>36272.684007328789</v>
      </c>
      <c r="BI38">
        <v>10.498820230292509</v>
      </c>
      <c r="BJ38">
        <v>146857345228.90619</v>
      </c>
      <c r="BK38">
        <v>48.7791112079152</v>
      </c>
      <c r="BL38" s="14">
        <v>5637.68</v>
      </c>
      <c r="BM38" s="23">
        <v>2.3199999999999998</v>
      </c>
      <c r="BN38" s="23">
        <v>31.94</v>
      </c>
      <c r="BO38" s="26">
        <v>11785.014784926543</v>
      </c>
      <c r="BV38" s="5" t="s">
        <v>66</v>
      </c>
      <c r="BW38" s="5" t="s">
        <v>71</v>
      </c>
      <c r="BX38" s="14">
        <v>25501315567.857101</v>
      </c>
      <c r="BY38" s="14">
        <v>5145556000</v>
      </c>
      <c r="BZ38" s="14">
        <v>3363611000</v>
      </c>
      <c r="CA38" s="14">
        <v>3363611000</v>
      </c>
      <c r="CB38" s="14">
        <v>0</v>
      </c>
      <c r="CC38" s="14">
        <v>1354167000</v>
      </c>
      <c r="CD38" s="14" t="e">
        <v>#VALUE!</v>
      </c>
      <c r="CE38" s="14">
        <v>0</v>
      </c>
      <c r="CF38" s="14">
        <v>0</v>
      </c>
      <c r="CG38" s="14" t="e">
        <v>#VALUE!</v>
      </c>
      <c r="CH38" s="24">
        <v>1315567.8571428601</v>
      </c>
      <c r="CI38" s="14">
        <v>1239167000</v>
      </c>
      <c r="CJ38" s="14">
        <v>0</v>
      </c>
      <c r="CK38" s="14">
        <v>115000000</v>
      </c>
      <c r="CL38" s="14">
        <v>76389000</v>
      </c>
      <c r="CM38" s="14">
        <v>0</v>
      </c>
      <c r="CN38" s="14">
        <v>0</v>
      </c>
      <c r="CO38" s="14" t="e">
        <v>#VALUE!</v>
      </c>
      <c r="CP38" s="14">
        <v>1354167000</v>
      </c>
      <c r="CQ38" s="14">
        <v>24145833000</v>
      </c>
      <c r="CR38">
        <v>79.843000000000004</v>
      </c>
      <c r="CS38">
        <v>26.509267888578229</v>
      </c>
      <c r="CT38">
        <v>17.156236696466582</v>
      </c>
      <c r="CU38">
        <v>5013740</v>
      </c>
      <c r="CV38">
        <v>36272.684007328789</v>
      </c>
      <c r="CW38">
        <v>146857345228.90619</v>
      </c>
      <c r="CX38">
        <v>48.7791112079152</v>
      </c>
      <c r="CY38" s="14">
        <v>5637.68</v>
      </c>
      <c r="CZ38" s="23">
        <v>2.3199999999999998</v>
      </c>
      <c r="DA38" s="23">
        <v>31.94</v>
      </c>
      <c r="DB38" s="26">
        <v>4685.1251826646912</v>
      </c>
      <c r="DC38">
        <f t="shared" si="4"/>
        <v>5086.2859996443976</v>
      </c>
      <c r="DD38">
        <f t="shared" si="32"/>
        <v>1026.2909524626327</v>
      </c>
      <c r="DE38">
        <f t="shared" si="33"/>
        <v>670.87862553702428</v>
      </c>
      <c r="DF38">
        <f t="shared" si="34"/>
        <v>670.87862553702428</v>
      </c>
      <c r="DG38">
        <f t="shared" si="35"/>
        <v>0</v>
      </c>
      <c r="DH38">
        <f t="shared" si="36"/>
        <v>270.09118941149723</v>
      </c>
      <c r="DI38" t="e">
        <f t="shared" si="37"/>
        <v>#VALUE!</v>
      </c>
      <c r="DJ38">
        <f t="shared" si="38"/>
        <v>0</v>
      </c>
      <c r="DK38">
        <f t="shared" si="39"/>
        <v>0</v>
      </c>
      <c r="DL38" t="e">
        <f t="shared" si="40"/>
        <v>#VALUE!</v>
      </c>
      <c r="DM38">
        <f t="shared" si="41"/>
        <v>0.26239251679242642</v>
      </c>
      <c r="DN38">
        <f t="shared" si="42"/>
        <v>247.15422020288247</v>
      </c>
      <c r="DO38">
        <f t="shared" si="43"/>
        <v>0</v>
      </c>
      <c r="DP38">
        <f t="shared" si="44"/>
        <v>22.936969208614727</v>
      </c>
      <c r="DQ38">
        <f t="shared" si="45"/>
        <v>15.235931659798872</v>
      </c>
      <c r="DR38">
        <f t="shared" si="46"/>
        <v>0</v>
      </c>
      <c r="DS38">
        <f t="shared" si="21"/>
        <v>0</v>
      </c>
      <c r="DT38" t="e">
        <f t="shared" si="22"/>
        <v>#VALUE!</v>
      </c>
      <c r="DU38">
        <f t="shared" si="23"/>
        <v>270.09118941149723</v>
      </c>
      <c r="DV38">
        <f t="shared" si="24"/>
        <v>4815.9324177161161</v>
      </c>
      <c r="DW38">
        <v>79.843000000000004</v>
      </c>
      <c r="DX38">
        <v>26.509267888578229</v>
      </c>
      <c r="DY38">
        <v>17.156236696466582</v>
      </c>
      <c r="DZ38">
        <v>5013740</v>
      </c>
      <c r="EA38">
        <v>36272.684007328789</v>
      </c>
      <c r="EB38">
        <v>146857345228.90619</v>
      </c>
      <c r="EC38">
        <v>48.7791112079152</v>
      </c>
      <c r="ED38" s="14">
        <v>5637.68</v>
      </c>
      <c r="EE38" s="23">
        <v>2.3199999999999998</v>
      </c>
      <c r="EF38" s="23">
        <v>31.94</v>
      </c>
      <c r="EG38" s="26">
        <v>4685.1251826646912</v>
      </c>
      <c r="EN38">
        <v>2</v>
      </c>
      <c r="EO38">
        <v>0</v>
      </c>
      <c r="EP38">
        <v>2</v>
      </c>
      <c r="EQ38">
        <v>0</v>
      </c>
      <c r="ER38">
        <v>1</v>
      </c>
      <c r="ES38" s="30">
        <v>0.34970799606522462</v>
      </c>
      <c r="ET38">
        <v>5</v>
      </c>
      <c r="EU38" s="35">
        <f t="shared" si="7"/>
        <v>0.94684656310180293</v>
      </c>
    </row>
    <row r="39" spans="2:151" x14ac:dyDescent="0.3">
      <c r="B39" s="5" t="s">
        <v>66</v>
      </c>
      <c r="C39" s="5" t="s">
        <v>72</v>
      </c>
      <c r="D39" s="7">
        <v>57724594000</v>
      </c>
      <c r="E39" s="7">
        <v>7661000000</v>
      </c>
      <c r="F39" s="7">
        <v>5179000000</v>
      </c>
      <c r="G39" s="7">
        <v>1391000000</v>
      </c>
      <c r="H39" s="7">
        <v>20059594000</v>
      </c>
      <c r="I39" s="7">
        <v>15107000000</v>
      </c>
      <c r="J39" s="7">
        <v>2000000</v>
      </c>
      <c r="K39" s="7">
        <v>594000</v>
      </c>
      <c r="L39" s="7" t="e">
        <v>#VALUE!</v>
      </c>
      <c r="M39" s="7">
        <v>4950000000</v>
      </c>
      <c r="N39" s="7">
        <v>0</v>
      </c>
      <c r="O39" s="7">
        <v>0</v>
      </c>
      <c r="P39" s="7">
        <v>0</v>
      </c>
      <c r="Q39" s="7">
        <v>19260000000</v>
      </c>
      <c r="R39" s="7" t="e">
        <v>#VALUE!</v>
      </c>
      <c r="S39" s="7">
        <v>4950000000</v>
      </c>
      <c r="T39" s="7">
        <v>18405000000</v>
      </c>
      <c r="U39" s="7">
        <v>9067000000</v>
      </c>
      <c r="V39" s="7">
        <v>673000000</v>
      </c>
      <c r="W39" s="7">
        <v>8394000000</v>
      </c>
      <c r="X39">
        <v>80.128</v>
      </c>
      <c r="Y39">
        <v>26.256693322010712</v>
      </c>
      <c r="Z39">
        <v>18.104404028967046</v>
      </c>
      <c r="AA39">
        <v>5041992</v>
      </c>
      <c r="AB39">
        <v>34875.042107291134</v>
      </c>
      <c r="AC39">
        <v>141994350229.29681</v>
      </c>
      <c r="AD39">
        <v>48.95154724329894</v>
      </c>
      <c r="AE39" s="15">
        <v>5574.83</v>
      </c>
      <c r="AF39" s="23">
        <v>1.97</v>
      </c>
      <c r="AG39" s="23">
        <v>29.6</v>
      </c>
      <c r="AH39" s="26">
        <v>11852.061617930167</v>
      </c>
      <c r="AI39">
        <f t="shared" si="2"/>
        <v>11448.767471269291</v>
      </c>
      <c r="AJ39">
        <f t="shared" si="25"/>
        <v>1519.4391423072468</v>
      </c>
      <c r="AK39">
        <f t="shared" si="26"/>
        <v>1027.1733870263974</v>
      </c>
      <c r="AL39">
        <f t="shared" si="27"/>
        <v>275.88302401114481</v>
      </c>
      <c r="AM39">
        <f t="shared" si="28"/>
        <v>3978.5057175814636</v>
      </c>
      <c r="AN39">
        <f t="shared" si="29"/>
        <v>2996.2364081497949</v>
      </c>
      <c r="AO39">
        <f t="shared" si="30"/>
        <v>0.39666861827626859</v>
      </c>
      <c r="AP39">
        <f t="shared" si="31"/>
        <v>0.11781057962805178</v>
      </c>
      <c r="AQ39" t="e">
        <f t="shared" si="8"/>
        <v>#VALUE!</v>
      </c>
      <c r="AR39">
        <f t="shared" si="9"/>
        <v>981.75483023376478</v>
      </c>
      <c r="AS39">
        <f t="shared" si="10"/>
        <v>0</v>
      </c>
      <c r="AT39">
        <f t="shared" si="11"/>
        <v>0</v>
      </c>
      <c r="AU39">
        <f t="shared" si="12"/>
        <v>0</v>
      </c>
      <c r="AV39">
        <f t="shared" si="13"/>
        <v>3819.9187940004663</v>
      </c>
      <c r="AW39" t="e">
        <f t="shared" si="14"/>
        <v>#VALUE!</v>
      </c>
      <c r="AX39">
        <f t="shared" si="15"/>
        <v>981.75483023376478</v>
      </c>
      <c r="AY39">
        <f t="shared" si="16"/>
        <v>3650.3429596873616</v>
      </c>
      <c r="AZ39">
        <f t="shared" si="17"/>
        <v>1798.2971809554635</v>
      </c>
      <c r="BA39">
        <f t="shared" si="18"/>
        <v>133.47899004996438</v>
      </c>
      <c r="BB39">
        <f t="shared" si="19"/>
        <v>1664.8181909054993</v>
      </c>
      <c r="BC39">
        <f t="shared" si="3"/>
        <v>0.5144791979043204</v>
      </c>
      <c r="BD39">
        <v>80.128</v>
      </c>
      <c r="BE39">
        <v>26.256693322010712</v>
      </c>
      <c r="BF39">
        <v>18.104404028967046</v>
      </c>
      <c r="BG39">
        <v>5041992</v>
      </c>
      <c r="BH39">
        <v>34875.042107291134</v>
      </c>
      <c r="BI39">
        <v>10.459526726500462</v>
      </c>
      <c r="BJ39">
        <v>141994350229.29681</v>
      </c>
      <c r="BK39">
        <v>48.95154724329894</v>
      </c>
      <c r="BL39" s="15">
        <v>5574.83</v>
      </c>
      <c r="BM39" s="23">
        <v>1.97</v>
      </c>
      <c r="BN39" s="23">
        <v>29.6</v>
      </c>
      <c r="BO39" s="26">
        <v>11852.061617930167</v>
      </c>
      <c r="BV39" s="5" t="s">
        <v>66</v>
      </c>
      <c r="BW39" s="5" t="s">
        <v>72</v>
      </c>
      <c r="BX39" s="14">
        <v>25570379362.857101</v>
      </c>
      <c r="BY39" s="14">
        <v>6053611000</v>
      </c>
      <c r="BZ39" s="14">
        <v>3345833000</v>
      </c>
      <c r="CA39" s="14">
        <v>3345833000</v>
      </c>
      <c r="CB39" s="14">
        <v>0</v>
      </c>
      <c r="CC39" s="14">
        <v>1151111000</v>
      </c>
      <c r="CD39" s="14" t="e">
        <v>#VALUE!</v>
      </c>
      <c r="CE39" s="14">
        <v>0</v>
      </c>
      <c r="CF39" s="14">
        <v>0</v>
      </c>
      <c r="CG39" s="14" t="e">
        <v>#VALUE!</v>
      </c>
      <c r="CH39" s="24">
        <v>3157362.8571428601</v>
      </c>
      <c r="CI39" s="14">
        <v>1041944000</v>
      </c>
      <c r="CJ39" s="14">
        <v>0</v>
      </c>
      <c r="CK39" s="14">
        <v>109167000</v>
      </c>
      <c r="CL39" s="14">
        <v>72778000</v>
      </c>
      <c r="CM39" s="14">
        <v>0</v>
      </c>
      <c r="CN39" s="14">
        <v>0</v>
      </c>
      <c r="CO39" s="14" t="e">
        <v>#VALUE!</v>
      </c>
      <c r="CP39" s="14">
        <v>1151111000</v>
      </c>
      <c r="CQ39" s="14">
        <v>24416111000</v>
      </c>
      <c r="CR39">
        <v>80.128</v>
      </c>
      <c r="CS39">
        <v>26.256693322010712</v>
      </c>
      <c r="CT39">
        <v>18.104404028967046</v>
      </c>
      <c r="CU39">
        <v>5041992</v>
      </c>
      <c r="CV39">
        <v>34875.042107291134</v>
      </c>
      <c r="CW39">
        <v>141994350229.29681</v>
      </c>
      <c r="CX39">
        <v>48.95154724329894</v>
      </c>
      <c r="CY39" s="15">
        <v>5574.83</v>
      </c>
      <c r="CZ39" s="23">
        <v>1.97</v>
      </c>
      <c r="DA39" s="23">
        <v>29.6</v>
      </c>
      <c r="DB39" s="26">
        <v>4674.7396614274548</v>
      </c>
      <c r="DC39">
        <f t="shared" si="4"/>
        <v>5071.4835253322699</v>
      </c>
      <c r="DD39">
        <f t="shared" si="32"/>
        <v>1200.6387554760104</v>
      </c>
      <c r="DE39">
        <f t="shared" si="33"/>
        <v>663.59347654657131</v>
      </c>
      <c r="DF39">
        <f t="shared" si="34"/>
        <v>663.59347654657131</v>
      </c>
      <c r="DG39">
        <f t="shared" si="35"/>
        <v>0</v>
      </c>
      <c r="DH39">
        <f t="shared" si="36"/>
        <v>228.3048049263069</v>
      </c>
      <c r="DI39" t="e">
        <f t="shared" si="37"/>
        <v>#VALUE!</v>
      </c>
      <c r="DJ39">
        <f t="shared" si="38"/>
        <v>0</v>
      </c>
      <c r="DK39">
        <f t="shared" si="39"/>
        <v>0</v>
      </c>
      <c r="DL39" t="e">
        <f t="shared" si="40"/>
        <v>#VALUE!</v>
      </c>
      <c r="DM39">
        <f t="shared" si="41"/>
        <v>0.62621338096983492</v>
      </c>
      <c r="DN39">
        <f t="shared" si="42"/>
        <v>206.65324340062421</v>
      </c>
      <c r="DO39">
        <f t="shared" si="43"/>
        <v>0</v>
      </c>
      <c r="DP39">
        <f t="shared" si="44"/>
        <v>21.651561525682705</v>
      </c>
      <c r="DQ39">
        <f t="shared" si="45"/>
        <v>14.434374350455137</v>
      </c>
      <c r="DR39">
        <f t="shared" si="46"/>
        <v>0</v>
      </c>
      <c r="DS39">
        <f t="shared" si="21"/>
        <v>0</v>
      </c>
      <c r="DT39" t="e">
        <f t="shared" si="22"/>
        <v>#VALUE!</v>
      </c>
      <c r="DU39">
        <f t="shared" si="23"/>
        <v>228.3048049263069</v>
      </c>
      <c r="DV39">
        <f t="shared" si="24"/>
        <v>4842.5525070250014</v>
      </c>
      <c r="DW39">
        <v>80.128</v>
      </c>
      <c r="DX39">
        <v>26.256693322010712</v>
      </c>
      <c r="DY39">
        <v>18.104404028967046</v>
      </c>
      <c r="DZ39">
        <v>5041992</v>
      </c>
      <c r="EA39">
        <v>34875.042107291134</v>
      </c>
      <c r="EB39">
        <v>141994350229.29681</v>
      </c>
      <c r="EC39">
        <v>48.95154724329894</v>
      </c>
      <c r="ED39" s="15">
        <v>5574.83</v>
      </c>
      <c r="EE39" s="23">
        <v>1.97</v>
      </c>
      <c r="EF39" s="23">
        <v>29.6</v>
      </c>
      <c r="EG39" s="26">
        <v>4674.7396614274548</v>
      </c>
      <c r="EN39">
        <v>2</v>
      </c>
      <c r="EO39">
        <v>0</v>
      </c>
      <c r="EP39">
        <v>2</v>
      </c>
      <c r="EQ39">
        <v>0</v>
      </c>
      <c r="ER39">
        <v>1</v>
      </c>
      <c r="ES39" s="30">
        <v>0.31884156690647319</v>
      </c>
      <c r="ET39">
        <v>5</v>
      </c>
      <c r="EU39" s="35">
        <f t="shared" si="7"/>
        <v>0.95485916159172191</v>
      </c>
    </row>
    <row r="40" spans="2:151" x14ac:dyDescent="0.3">
      <c r="B40" s="5" t="s">
        <v>66</v>
      </c>
      <c r="C40" s="5" t="s">
        <v>73</v>
      </c>
      <c r="D40" s="7">
        <v>61078672000</v>
      </c>
      <c r="E40" s="7">
        <v>9843000000</v>
      </c>
      <c r="F40" s="7">
        <v>5554000000</v>
      </c>
      <c r="G40" s="7">
        <v>1402000000</v>
      </c>
      <c r="H40" s="7">
        <v>19438672000</v>
      </c>
      <c r="I40" s="7">
        <v>13476000000</v>
      </c>
      <c r="J40" s="7">
        <v>4000000</v>
      </c>
      <c r="K40" s="7">
        <v>672000</v>
      </c>
      <c r="L40" s="7" t="e">
        <v>#VALUE!</v>
      </c>
      <c r="M40" s="7">
        <v>5958000000</v>
      </c>
      <c r="N40" s="7">
        <v>0</v>
      </c>
      <c r="O40" s="7">
        <v>0</v>
      </c>
      <c r="P40" s="7">
        <v>0</v>
      </c>
      <c r="Q40" s="7">
        <v>19928000000</v>
      </c>
      <c r="R40" s="7" t="e">
        <v>#VALUE!</v>
      </c>
      <c r="S40" s="7">
        <v>5958000000</v>
      </c>
      <c r="T40" s="7">
        <v>21712000000</v>
      </c>
      <c r="U40" s="7">
        <v>8013000000</v>
      </c>
      <c r="V40" s="7">
        <v>429000000</v>
      </c>
      <c r="W40" s="7">
        <v>7584000000</v>
      </c>
      <c r="X40">
        <v>80.409000000000006</v>
      </c>
      <c r="Y40">
        <v>26.989837635790209</v>
      </c>
      <c r="Z40">
        <v>19.856325195654716</v>
      </c>
      <c r="AA40">
        <v>5066447</v>
      </c>
      <c r="AB40">
        <v>34436.057123909151</v>
      </c>
      <c r="AC40">
        <v>140887056364.45306</v>
      </c>
      <c r="AD40">
        <v>49.179965361265744</v>
      </c>
      <c r="AE40" s="14">
        <v>5834.75</v>
      </c>
      <c r="AF40" s="23">
        <v>2.1</v>
      </c>
      <c r="AG40" s="23">
        <v>26.44</v>
      </c>
      <c r="AH40" s="26">
        <v>12290.072356865086</v>
      </c>
      <c r="AI40">
        <f t="shared" si="2"/>
        <v>12055.523723035098</v>
      </c>
      <c r="AJ40">
        <f t="shared" si="25"/>
        <v>1942.7815982285022</v>
      </c>
      <c r="AK40">
        <f t="shared" si="26"/>
        <v>1096.2317379417964</v>
      </c>
      <c r="AL40">
        <f t="shared" si="27"/>
        <v>276.72252369362593</v>
      </c>
      <c r="AM40">
        <f t="shared" si="28"/>
        <v>3836.746343147377</v>
      </c>
      <c r="AN40">
        <f t="shared" si="29"/>
        <v>2659.852160695651</v>
      </c>
      <c r="AO40">
        <f t="shared" si="30"/>
        <v>0.78950791353388283</v>
      </c>
      <c r="AP40">
        <f t="shared" si="31"/>
        <v>0.13263732947369231</v>
      </c>
      <c r="AQ40" t="e">
        <f t="shared" si="8"/>
        <v>#VALUE!</v>
      </c>
      <c r="AR40">
        <f t="shared" si="9"/>
        <v>1175.9720372087183</v>
      </c>
      <c r="AS40">
        <f t="shared" si="10"/>
        <v>0</v>
      </c>
      <c r="AT40">
        <f t="shared" si="11"/>
        <v>0</v>
      </c>
      <c r="AU40">
        <f t="shared" si="12"/>
        <v>0</v>
      </c>
      <c r="AV40">
        <f t="shared" si="13"/>
        <v>3933.328425225804</v>
      </c>
      <c r="AW40" t="e">
        <f t="shared" si="14"/>
        <v>#VALUE!</v>
      </c>
      <c r="AX40">
        <f t="shared" si="15"/>
        <v>1175.9720372087183</v>
      </c>
      <c r="AY40">
        <f t="shared" si="16"/>
        <v>4285.4489546619161</v>
      </c>
      <c r="AZ40">
        <f t="shared" si="17"/>
        <v>1581.5817277867507</v>
      </c>
      <c r="BA40">
        <f t="shared" si="18"/>
        <v>84.67472372650893</v>
      </c>
      <c r="BB40">
        <f t="shared" si="19"/>
        <v>1496.9070040602419</v>
      </c>
      <c r="BC40">
        <f t="shared" si="3"/>
        <v>0.92214524300757517</v>
      </c>
      <c r="BD40">
        <v>80.409000000000006</v>
      </c>
      <c r="BE40">
        <v>26.989837635790209</v>
      </c>
      <c r="BF40">
        <v>19.856325195654716</v>
      </c>
      <c r="BG40">
        <v>5066447</v>
      </c>
      <c r="BH40">
        <v>34436.057123909151</v>
      </c>
      <c r="BI40">
        <v>10.446859466619225</v>
      </c>
      <c r="BJ40">
        <v>140887056364.45306</v>
      </c>
      <c r="BK40">
        <v>49.179965361265744</v>
      </c>
      <c r="BL40" s="14">
        <v>5834.75</v>
      </c>
      <c r="BM40" s="23">
        <v>2.1</v>
      </c>
      <c r="BN40" s="23">
        <v>26.44</v>
      </c>
      <c r="BO40" s="26">
        <v>12290.072356865086</v>
      </c>
      <c r="BV40" s="5" t="s">
        <v>66</v>
      </c>
      <c r="BW40" s="5" t="s">
        <v>73</v>
      </c>
      <c r="BX40" s="14">
        <v>26536636385</v>
      </c>
      <c r="BY40" s="14">
        <v>6739167000</v>
      </c>
      <c r="BZ40" s="14">
        <v>3170556000</v>
      </c>
      <c r="CA40" s="14">
        <v>3170556000</v>
      </c>
      <c r="CB40" s="14">
        <v>0</v>
      </c>
      <c r="CC40" s="14">
        <v>1093056000</v>
      </c>
      <c r="CD40" s="14" t="e">
        <v>#VALUE!</v>
      </c>
      <c r="CE40" s="14">
        <v>0</v>
      </c>
      <c r="CF40" s="14">
        <v>0</v>
      </c>
      <c r="CG40" s="14" t="e">
        <v>#VALUE!</v>
      </c>
      <c r="CH40" s="24">
        <v>5525385</v>
      </c>
      <c r="CI40" s="14">
        <v>987778000</v>
      </c>
      <c r="CJ40" s="14">
        <v>0</v>
      </c>
      <c r="CK40" s="14">
        <v>105278000</v>
      </c>
      <c r="CL40" s="14">
        <v>70278000</v>
      </c>
      <c r="CM40" s="14">
        <v>0</v>
      </c>
      <c r="CN40" s="14">
        <v>0</v>
      </c>
      <c r="CO40" s="14" t="e">
        <v>#VALUE!</v>
      </c>
      <c r="CP40" s="14">
        <v>1093056000</v>
      </c>
      <c r="CQ40" s="14">
        <v>25438056000</v>
      </c>
      <c r="CR40">
        <v>80.409000000000006</v>
      </c>
      <c r="CS40">
        <v>26.989837635790209</v>
      </c>
      <c r="CT40">
        <v>19.856325195654716</v>
      </c>
      <c r="CU40">
        <v>5066447</v>
      </c>
      <c r="CV40">
        <v>34436.057123909151</v>
      </c>
      <c r="CW40">
        <v>140887056364.45306</v>
      </c>
      <c r="CX40">
        <v>49.179965361265744</v>
      </c>
      <c r="CY40" s="14">
        <v>5834.75</v>
      </c>
      <c r="CZ40" s="23">
        <v>2.1</v>
      </c>
      <c r="DA40" s="23">
        <v>26.44</v>
      </c>
      <c r="DB40" s="26">
        <v>4835.9551712362481</v>
      </c>
      <c r="DC40">
        <f t="shared" si="4"/>
        <v>5237.7211061321668</v>
      </c>
      <c r="DD40">
        <f t="shared" si="32"/>
        <v>1330.156419281599</v>
      </c>
      <c r="DE40">
        <f t="shared" si="33"/>
        <v>625.79476307558332</v>
      </c>
      <c r="DF40">
        <f t="shared" si="34"/>
        <v>625.79476307558332</v>
      </c>
      <c r="DG40">
        <f t="shared" si="35"/>
        <v>0</v>
      </c>
      <c r="DH40">
        <f t="shared" si="36"/>
        <v>215.74409048392295</v>
      </c>
      <c r="DI40" t="e">
        <f t="shared" si="37"/>
        <v>#VALUE!</v>
      </c>
      <c r="DJ40">
        <f t="shared" si="38"/>
        <v>0</v>
      </c>
      <c r="DK40">
        <f t="shared" si="39"/>
        <v>0</v>
      </c>
      <c r="DL40" t="e">
        <f t="shared" si="40"/>
        <v>#VALUE!</v>
      </c>
      <c r="DM40">
        <f t="shared" si="41"/>
        <v>1.0905837957053532</v>
      </c>
      <c r="DN40">
        <f t="shared" si="42"/>
        <v>194.96463695366793</v>
      </c>
      <c r="DO40">
        <f t="shared" si="43"/>
        <v>0</v>
      </c>
      <c r="DP40">
        <f t="shared" si="44"/>
        <v>20.779453530255029</v>
      </c>
      <c r="DQ40">
        <f t="shared" si="45"/>
        <v>13.871259286833554</v>
      </c>
      <c r="DR40">
        <f t="shared" si="46"/>
        <v>0</v>
      </c>
      <c r="DS40">
        <f t="shared" si="21"/>
        <v>0</v>
      </c>
      <c r="DT40" t="e">
        <f t="shared" si="22"/>
        <v>#VALUE!</v>
      </c>
      <c r="DU40">
        <f t="shared" si="23"/>
        <v>215.74409048392295</v>
      </c>
      <c r="DV40">
        <f t="shared" si="24"/>
        <v>5020.886629229517</v>
      </c>
      <c r="DW40">
        <v>80.409000000000006</v>
      </c>
      <c r="DX40">
        <v>26.989837635790209</v>
      </c>
      <c r="DY40">
        <v>19.856325195654716</v>
      </c>
      <c r="DZ40">
        <v>5066447</v>
      </c>
      <c r="EA40">
        <v>34436.057123909151</v>
      </c>
      <c r="EB40">
        <v>140887056364.45306</v>
      </c>
      <c r="EC40">
        <v>49.179965361265744</v>
      </c>
      <c r="ED40" s="14">
        <v>5834.75</v>
      </c>
      <c r="EE40" s="23">
        <v>2.1</v>
      </c>
      <c r="EF40" s="23">
        <v>26.44</v>
      </c>
      <c r="EG40" s="26">
        <v>4835.9551712362481</v>
      </c>
      <c r="EN40">
        <v>2</v>
      </c>
      <c r="EO40">
        <v>0</v>
      </c>
      <c r="EP40">
        <v>2</v>
      </c>
      <c r="EQ40">
        <v>0</v>
      </c>
      <c r="ER40">
        <v>1</v>
      </c>
      <c r="ES40" s="30">
        <v>0.35547596712646268</v>
      </c>
      <c r="ET40">
        <v>5</v>
      </c>
      <c r="EU40" s="35">
        <f t="shared" si="7"/>
        <v>0.95860137023164782</v>
      </c>
    </row>
    <row r="41" spans="2:151" x14ac:dyDescent="0.3">
      <c r="B41" s="5" t="s">
        <v>66</v>
      </c>
      <c r="C41" s="5" t="s">
        <v>74</v>
      </c>
      <c r="D41" s="7">
        <v>65630751000.000008</v>
      </c>
      <c r="E41" s="7">
        <v>13985000000</v>
      </c>
      <c r="F41" s="7">
        <v>6430000000</v>
      </c>
      <c r="G41" s="7">
        <v>1711000000</v>
      </c>
      <c r="H41" s="7">
        <v>18259751000</v>
      </c>
      <c r="I41" s="7">
        <v>11787000000</v>
      </c>
      <c r="J41" s="7">
        <v>7000000</v>
      </c>
      <c r="K41" s="7">
        <v>751000</v>
      </c>
      <c r="L41" s="7" t="e">
        <v>#VALUE!</v>
      </c>
      <c r="M41" s="7">
        <v>6465000000</v>
      </c>
      <c r="N41" s="7">
        <v>0</v>
      </c>
      <c r="O41" s="7">
        <v>0</v>
      </c>
      <c r="P41" s="7">
        <v>0</v>
      </c>
      <c r="Q41" s="7">
        <v>19427000000</v>
      </c>
      <c r="R41" s="7" t="e">
        <v>#VALUE!</v>
      </c>
      <c r="S41" s="7">
        <v>6465000000</v>
      </c>
      <c r="T41" s="7">
        <v>27944000000</v>
      </c>
      <c r="U41" s="7">
        <v>7171000000</v>
      </c>
      <c r="V41" s="7">
        <v>630000000</v>
      </c>
      <c r="W41" s="7">
        <v>6541000000</v>
      </c>
      <c r="X41">
        <v>80.688000000000002</v>
      </c>
      <c r="Y41">
        <v>28.252763497561943</v>
      </c>
      <c r="Z41">
        <v>21.014716589810913</v>
      </c>
      <c r="AA41">
        <v>5088333</v>
      </c>
      <c r="AB41">
        <v>35647.242054243638</v>
      </c>
      <c r="AC41">
        <v>146472344255.85931</v>
      </c>
      <c r="AD41">
        <v>49.486394484877103</v>
      </c>
      <c r="AE41" s="15">
        <v>5869.06</v>
      </c>
      <c r="AF41" s="23">
        <v>1.94</v>
      </c>
      <c r="AG41" s="23">
        <v>29.5</v>
      </c>
      <c r="AH41" s="26">
        <v>12784.540689018897</v>
      </c>
      <c r="AI41">
        <f t="shared" si="2"/>
        <v>12898.28142143999</v>
      </c>
      <c r="AJ41">
        <f t="shared" si="25"/>
        <v>2748.4443333406048</v>
      </c>
      <c r="AK41">
        <f t="shared" si="26"/>
        <v>1263.6751564805213</v>
      </c>
      <c r="AL41">
        <f t="shared" si="27"/>
        <v>336.25943899505006</v>
      </c>
      <c r="AM41">
        <f t="shared" si="28"/>
        <v>3588.5526753064314</v>
      </c>
      <c r="AN41">
        <f t="shared" si="29"/>
        <v>2316.4757495234685</v>
      </c>
      <c r="AO41">
        <f t="shared" si="30"/>
        <v>1.3756961268061663</v>
      </c>
      <c r="AP41">
        <f t="shared" si="31"/>
        <v>0.14759254160449012</v>
      </c>
      <c r="AQ41" t="e">
        <f t="shared" si="8"/>
        <v>#VALUE!</v>
      </c>
      <c r="AR41">
        <f t="shared" si="9"/>
        <v>1270.553637114552</v>
      </c>
      <c r="AS41">
        <f t="shared" si="10"/>
        <v>0</v>
      </c>
      <c r="AT41">
        <f t="shared" si="11"/>
        <v>0</v>
      </c>
      <c r="AU41">
        <f t="shared" si="12"/>
        <v>0</v>
      </c>
      <c r="AV41">
        <f t="shared" si="13"/>
        <v>3817.9498079233413</v>
      </c>
      <c r="AW41" t="e">
        <f t="shared" si="14"/>
        <v>#VALUE!</v>
      </c>
      <c r="AX41">
        <f t="shared" si="15"/>
        <v>1270.553637114552</v>
      </c>
      <c r="AY41">
        <f t="shared" si="16"/>
        <v>5491.7789382102155</v>
      </c>
      <c r="AZ41">
        <f t="shared" si="17"/>
        <v>1409.3024179038596</v>
      </c>
      <c r="BA41">
        <f t="shared" si="18"/>
        <v>123.81265141255496</v>
      </c>
      <c r="BB41">
        <f t="shared" si="19"/>
        <v>1285.4897664913046</v>
      </c>
      <c r="BC41">
        <f t="shared" si="3"/>
        <v>1.5232886684106564</v>
      </c>
      <c r="BD41">
        <v>80.688000000000002</v>
      </c>
      <c r="BE41">
        <v>28.252763497561943</v>
      </c>
      <c r="BF41">
        <v>21.014716589810913</v>
      </c>
      <c r="BG41">
        <v>5088333</v>
      </c>
      <c r="BH41">
        <v>35647.242054243638</v>
      </c>
      <c r="BI41">
        <v>10.481427061117573</v>
      </c>
      <c r="BJ41">
        <v>146472344255.85931</v>
      </c>
      <c r="BK41">
        <v>49.486394484877103</v>
      </c>
      <c r="BL41" s="15">
        <v>5869.06</v>
      </c>
      <c r="BM41" s="23">
        <v>1.94</v>
      </c>
      <c r="BN41" s="23">
        <v>29.5</v>
      </c>
      <c r="BO41" s="26">
        <v>12784.540689018897</v>
      </c>
      <c r="BV41" s="5" t="s">
        <v>66</v>
      </c>
      <c r="BW41" s="5" t="s">
        <v>74</v>
      </c>
      <c r="BX41" s="14">
        <v>26868419634.285702</v>
      </c>
      <c r="BY41" s="14">
        <v>6624167000</v>
      </c>
      <c r="BZ41" s="14">
        <v>3331111000</v>
      </c>
      <c r="CA41" s="14">
        <v>3331111000</v>
      </c>
      <c r="CB41" s="14">
        <v>0</v>
      </c>
      <c r="CC41" s="14">
        <v>1620833000</v>
      </c>
      <c r="CD41" s="14" t="e">
        <v>#VALUE!</v>
      </c>
      <c r="CE41" s="14">
        <v>0</v>
      </c>
      <c r="CF41" s="14">
        <v>0</v>
      </c>
      <c r="CG41" s="14" t="e">
        <v>#VALUE!</v>
      </c>
      <c r="CH41" s="24">
        <v>8419634.2857142799</v>
      </c>
      <c r="CI41" s="14">
        <v>1521667000</v>
      </c>
      <c r="CJ41" s="14">
        <v>0</v>
      </c>
      <c r="CK41" s="14">
        <v>99167000</v>
      </c>
      <c r="CL41" s="14">
        <v>66111000.000000007</v>
      </c>
      <c r="CM41" s="14">
        <v>0</v>
      </c>
      <c r="CN41" s="14">
        <v>0</v>
      </c>
      <c r="CO41" s="14" t="e">
        <v>#VALUE!</v>
      </c>
      <c r="CP41" s="14">
        <v>1620833000</v>
      </c>
      <c r="CQ41" s="14">
        <v>25239167000</v>
      </c>
      <c r="CR41">
        <v>80.688000000000002</v>
      </c>
      <c r="CS41">
        <v>28.252763497561943</v>
      </c>
      <c r="CT41">
        <v>21.014716589810913</v>
      </c>
      <c r="CU41">
        <v>5088333</v>
      </c>
      <c r="CV41">
        <v>35647.242054243638</v>
      </c>
      <c r="CW41">
        <v>146472344255.85931</v>
      </c>
      <c r="CX41">
        <v>49.486394484877103</v>
      </c>
      <c r="CY41" s="15">
        <v>5869.06</v>
      </c>
      <c r="CZ41" s="23">
        <v>1.94</v>
      </c>
      <c r="DA41" s="23">
        <v>29.5</v>
      </c>
      <c r="DB41" s="26">
        <v>4978.0547851111196</v>
      </c>
      <c r="DC41">
        <f t="shared" si="4"/>
        <v>5280.3972606127982</v>
      </c>
      <c r="DD41">
        <f t="shared" si="32"/>
        <v>1301.8344121738887</v>
      </c>
      <c r="DE41">
        <f t="shared" si="33"/>
        <v>654.65664295163072</v>
      </c>
      <c r="DF41">
        <f t="shared" si="34"/>
        <v>654.65664295163072</v>
      </c>
      <c r="DG41">
        <f t="shared" si="35"/>
        <v>0</v>
      </c>
      <c r="DH41">
        <f t="shared" si="36"/>
        <v>318.53909718565984</v>
      </c>
      <c r="DI41" t="e">
        <f t="shared" si="37"/>
        <v>#VALUE!</v>
      </c>
      <c r="DJ41">
        <f t="shared" si="38"/>
        <v>0</v>
      </c>
      <c r="DK41">
        <f t="shared" si="39"/>
        <v>0</v>
      </c>
      <c r="DL41" t="e">
        <f t="shared" si="40"/>
        <v>#VALUE!</v>
      </c>
      <c r="DM41">
        <f t="shared" si="41"/>
        <v>1.6546940394259337</v>
      </c>
      <c r="DN41">
        <f t="shared" si="42"/>
        <v>299.05019974125122</v>
      </c>
      <c r="DO41">
        <f t="shared" si="43"/>
        <v>0</v>
      </c>
      <c r="DP41">
        <f t="shared" si="44"/>
        <v>19.489093972426726</v>
      </c>
      <c r="DQ41">
        <f t="shared" si="45"/>
        <v>12.99266380561178</v>
      </c>
      <c r="DR41">
        <f t="shared" si="46"/>
        <v>0</v>
      </c>
      <c r="DS41">
        <f t="shared" si="21"/>
        <v>0</v>
      </c>
      <c r="DT41" t="e">
        <f t="shared" si="22"/>
        <v>#VALUE!</v>
      </c>
      <c r="DU41">
        <f t="shared" si="23"/>
        <v>318.53909718565984</v>
      </c>
      <c r="DV41">
        <f t="shared" si="24"/>
        <v>4960.2034693877149</v>
      </c>
      <c r="DW41">
        <v>80.688000000000002</v>
      </c>
      <c r="DX41">
        <v>28.252763497561943</v>
      </c>
      <c r="DY41">
        <v>21.014716589810913</v>
      </c>
      <c r="DZ41">
        <v>5088333</v>
      </c>
      <c r="EA41">
        <v>35647.242054243638</v>
      </c>
      <c r="EB41">
        <v>146472344255.85931</v>
      </c>
      <c r="EC41">
        <v>49.486394484877103</v>
      </c>
      <c r="ED41" s="15">
        <v>5869.06</v>
      </c>
      <c r="EE41" s="23">
        <v>1.94</v>
      </c>
      <c r="EF41" s="23">
        <v>29.5</v>
      </c>
      <c r="EG41" s="26">
        <v>4978.0547851111196</v>
      </c>
      <c r="EN41">
        <v>2</v>
      </c>
      <c r="EO41">
        <v>0</v>
      </c>
      <c r="EP41">
        <v>2</v>
      </c>
      <c r="EQ41">
        <v>0</v>
      </c>
      <c r="ER41">
        <v>1</v>
      </c>
      <c r="ES41" s="30">
        <v>0.42577602075588011</v>
      </c>
      <c r="ET41">
        <v>5</v>
      </c>
      <c r="EU41" s="35">
        <f t="shared" si="7"/>
        <v>0.93936179885300441</v>
      </c>
    </row>
    <row r="42" spans="2:151" x14ac:dyDescent="0.3">
      <c r="B42" s="5" t="s">
        <v>66</v>
      </c>
      <c r="C42" s="5" t="s">
        <v>75</v>
      </c>
      <c r="D42" s="7">
        <v>64034837000</v>
      </c>
      <c r="E42" s="7">
        <v>11074000000</v>
      </c>
      <c r="F42" s="7">
        <v>6634000000</v>
      </c>
      <c r="G42" s="7">
        <v>1447000000</v>
      </c>
      <c r="H42" s="7">
        <v>19544837000</v>
      </c>
      <c r="I42" s="7">
        <v>12925000000</v>
      </c>
      <c r="J42" s="7">
        <v>11000000</v>
      </c>
      <c r="K42" s="7">
        <v>837000</v>
      </c>
      <c r="L42" s="7" t="e">
        <v>#VALUE!</v>
      </c>
      <c r="M42" s="7">
        <v>6608000000</v>
      </c>
      <c r="N42" s="7">
        <v>0</v>
      </c>
      <c r="O42" s="7">
        <v>0</v>
      </c>
      <c r="P42" s="7">
        <v>0</v>
      </c>
      <c r="Q42" s="7">
        <v>19216000000</v>
      </c>
      <c r="R42" s="7" t="e">
        <v>#VALUE!</v>
      </c>
      <c r="S42" s="7">
        <v>6608000000</v>
      </c>
      <c r="T42" s="7">
        <v>25274000000</v>
      </c>
      <c r="U42" s="7">
        <v>8501000000</v>
      </c>
      <c r="V42" s="7">
        <v>96000000</v>
      </c>
      <c r="W42" s="7">
        <v>8405000000</v>
      </c>
      <c r="X42">
        <v>80.962999999999994</v>
      </c>
      <c r="Y42">
        <v>29.519369451723648</v>
      </c>
      <c r="Z42">
        <v>22.2540475755175</v>
      </c>
      <c r="AA42">
        <v>5107790</v>
      </c>
      <c r="AB42">
        <v>37015.137046821052</v>
      </c>
      <c r="AC42">
        <v>152674521314.45306</v>
      </c>
      <c r="AD42">
        <v>49.803133383328415</v>
      </c>
      <c r="AE42" s="14">
        <v>5648.63</v>
      </c>
      <c r="AF42" s="23">
        <v>2.1800000000000002</v>
      </c>
      <c r="AG42" s="23">
        <v>35.590000000000003</v>
      </c>
      <c r="AH42" s="26">
        <v>12768.144295282269</v>
      </c>
      <c r="AI42">
        <f t="shared" si="2"/>
        <v>12536.701195624722</v>
      </c>
      <c r="AJ42">
        <f t="shared" si="25"/>
        <v>2168.0609422078824</v>
      </c>
      <c r="AK42">
        <f t="shared" si="26"/>
        <v>1298.800459690003</v>
      </c>
      <c r="AL42">
        <f t="shared" si="27"/>
        <v>283.29277437012877</v>
      </c>
      <c r="AM42">
        <f t="shared" si="28"/>
        <v>3826.4762255300238</v>
      </c>
      <c r="AN42">
        <f t="shared" si="29"/>
        <v>2530.4485893116203</v>
      </c>
      <c r="AO42">
        <f t="shared" si="30"/>
        <v>2.1535732674992509</v>
      </c>
      <c r="AP42">
        <f t="shared" si="31"/>
        <v>0.16386734771789757</v>
      </c>
      <c r="AQ42" t="e">
        <f t="shared" si="8"/>
        <v>#VALUE!</v>
      </c>
      <c r="AR42">
        <f t="shared" si="9"/>
        <v>1293.7101956031865</v>
      </c>
      <c r="AS42">
        <f t="shared" si="10"/>
        <v>0</v>
      </c>
      <c r="AT42">
        <f t="shared" si="11"/>
        <v>0</v>
      </c>
      <c r="AU42">
        <f t="shared" si="12"/>
        <v>0</v>
      </c>
      <c r="AV42">
        <f t="shared" si="13"/>
        <v>3762.0967189332373</v>
      </c>
      <c r="AW42" t="e">
        <f t="shared" si="14"/>
        <v>#VALUE!</v>
      </c>
      <c r="AX42">
        <f t="shared" si="15"/>
        <v>1293.7101956031865</v>
      </c>
      <c r="AY42">
        <f t="shared" si="16"/>
        <v>4948.1282511614609</v>
      </c>
      <c r="AZ42">
        <f t="shared" si="17"/>
        <v>1664.3205770010122</v>
      </c>
      <c r="BA42">
        <f t="shared" si="18"/>
        <v>18.79482124362983</v>
      </c>
      <c r="BB42">
        <f t="shared" si="19"/>
        <v>1645.5257557573823</v>
      </c>
      <c r="BC42">
        <f t="shared" si="3"/>
        <v>2.3174406152171487</v>
      </c>
      <c r="BD42">
        <v>80.962999999999994</v>
      </c>
      <c r="BE42">
        <v>29.519369451723648</v>
      </c>
      <c r="BF42">
        <v>22.2540475755175</v>
      </c>
      <c r="BG42">
        <v>5107790</v>
      </c>
      <c r="BH42">
        <v>37015.137046821052</v>
      </c>
      <c r="BI42">
        <v>10.519082217337481</v>
      </c>
      <c r="BJ42">
        <v>152674521314.45306</v>
      </c>
      <c r="BK42">
        <v>49.803133383328415</v>
      </c>
      <c r="BL42" s="14">
        <v>5648.63</v>
      </c>
      <c r="BM42" s="23">
        <v>2.1800000000000002</v>
      </c>
      <c r="BN42" s="23">
        <v>35.590000000000003</v>
      </c>
      <c r="BO42" s="26">
        <v>12768.144295282269</v>
      </c>
      <c r="BV42" s="5" t="s">
        <v>66</v>
      </c>
      <c r="BW42" s="5" t="s">
        <v>75</v>
      </c>
      <c r="BX42" s="14">
        <v>27151840110.714298</v>
      </c>
      <c r="BY42" s="14">
        <v>6949444000</v>
      </c>
      <c r="BZ42" s="14">
        <v>3261389000</v>
      </c>
      <c r="CA42" s="14">
        <v>3261389000</v>
      </c>
      <c r="CB42" s="14">
        <v>0</v>
      </c>
      <c r="CC42" s="14">
        <v>1778611000</v>
      </c>
      <c r="CD42" s="14" t="e">
        <v>#VALUE!</v>
      </c>
      <c r="CE42" s="14">
        <v>0</v>
      </c>
      <c r="CF42" s="14">
        <v>0</v>
      </c>
      <c r="CG42" s="14" t="e">
        <v>#VALUE!</v>
      </c>
      <c r="CH42" s="24">
        <v>11840110.7142857</v>
      </c>
      <c r="CI42" s="14">
        <v>1699444000</v>
      </c>
      <c r="CJ42" s="14">
        <v>0</v>
      </c>
      <c r="CK42" s="14">
        <v>79167000</v>
      </c>
      <c r="CL42" s="14">
        <v>52778000</v>
      </c>
      <c r="CM42" s="14">
        <v>0</v>
      </c>
      <c r="CN42" s="14">
        <v>0</v>
      </c>
      <c r="CO42" s="14" t="e">
        <v>#VALUE!</v>
      </c>
      <c r="CP42" s="14">
        <v>1778611000</v>
      </c>
      <c r="CQ42" s="14">
        <v>25361389000</v>
      </c>
      <c r="CR42">
        <v>80.962999999999994</v>
      </c>
      <c r="CS42">
        <v>29.519369451723648</v>
      </c>
      <c r="CT42">
        <v>22.2540475755175</v>
      </c>
      <c r="CU42">
        <v>5107790</v>
      </c>
      <c r="CV42">
        <v>37015.137046821052</v>
      </c>
      <c r="CW42">
        <v>152674521314.45306</v>
      </c>
      <c r="CX42">
        <v>49.803133383328415</v>
      </c>
      <c r="CY42" s="14">
        <v>5648.63</v>
      </c>
      <c r="CZ42" s="23">
        <v>2.1800000000000002</v>
      </c>
      <c r="DA42" s="23">
        <v>35.590000000000003</v>
      </c>
      <c r="DB42" s="26">
        <v>4841.6241537163905</v>
      </c>
      <c r="DC42">
        <f t="shared" si="4"/>
        <v>5315.7706387134749</v>
      </c>
      <c r="DD42">
        <f t="shared" si="32"/>
        <v>1360.557892943915</v>
      </c>
      <c r="DE42">
        <f t="shared" si="33"/>
        <v>638.51274230146498</v>
      </c>
      <c r="DF42">
        <f t="shared" si="34"/>
        <v>638.51274230146498</v>
      </c>
      <c r="DG42">
        <f t="shared" si="35"/>
        <v>0</v>
      </c>
      <c r="DH42">
        <f t="shared" si="36"/>
        <v>348.21537298910096</v>
      </c>
      <c r="DI42" t="e">
        <f t="shared" si="37"/>
        <v>#VALUE!</v>
      </c>
      <c r="DJ42">
        <f t="shared" si="38"/>
        <v>0</v>
      </c>
      <c r="DK42">
        <f t="shared" si="39"/>
        <v>0</v>
      </c>
      <c r="DL42" t="e">
        <f t="shared" si="40"/>
        <v>#VALUE!</v>
      </c>
      <c r="DM42">
        <f t="shared" si="41"/>
        <v>2.3180496289561043</v>
      </c>
      <c r="DN42">
        <f t="shared" si="42"/>
        <v>332.71610618290885</v>
      </c>
      <c r="DO42">
        <f t="shared" si="43"/>
        <v>0</v>
      </c>
      <c r="DP42">
        <f t="shared" si="44"/>
        <v>15.499266806192111</v>
      </c>
      <c r="DQ42">
        <f t="shared" si="45"/>
        <v>10.332844537461407</v>
      </c>
      <c r="DR42">
        <f t="shared" si="46"/>
        <v>0</v>
      </c>
      <c r="DS42">
        <f t="shared" si="21"/>
        <v>0</v>
      </c>
      <c r="DT42" t="e">
        <f t="shared" si="22"/>
        <v>#VALUE!</v>
      </c>
      <c r="DU42">
        <f t="shared" si="23"/>
        <v>348.21537298910096</v>
      </c>
      <c r="DV42">
        <f t="shared" si="24"/>
        <v>4965.2372160954146</v>
      </c>
      <c r="DW42">
        <v>80.962999999999994</v>
      </c>
      <c r="DX42">
        <v>29.519369451723648</v>
      </c>
      <c r="DY42">
        <v>22.2540475755175</v>
      </c>
      <c r="DZ42">
        <v>5107790</v>
      </c>
      <c r="EA42">
        <v>37015.137046821052</v>
      </c>
      <c r="EB42">
        <v>152674521314.45306</v>
      </c>
      <c r="EC42">
        <v>49.803133383328415</v>
      </c>
      <c r="ED42" s="14">
        <v>5648.63</v>
      </c>
      <c r="EE42" s="23">
        <v>2.1800000000000002</v>
      </c>
      <c r="EF42" s="23">
        <v>35.590000000000003</v>
      </c>
      <c r="EG42" s="26">
        <v>4841.6241537163905</v>
      </c>
      <c r="EN42">
        <v>2</v>
      </c>
      <c r="EO42">
        <v>0</v>
      </c>
      <c r="EP42">
        <v>2</v>
      </c>
      <c r="EQ42">
        <v>0</v>
      </c>
      <c r="ER42">
        <v>1</v>
      </c>
      <c r="ES42" s="30">
        <v>0.39469140836573069</v>
      </c>
      <c r="ET42">
        <v>5</v>
      </c>
      <c r="EU42" s="35">
        <f t="shared" si="7"/>
        <v>0.93405783536535414</v>
      </c>
    </row>
    <row r="43" spans="2:151" x14ac:dyDescent="0.3">
      <c r="B43" s="5" t="s">
        <v>66</v>
      </c>
      <c r="C43" s="5" t="s">
        <v>76</v>
      </c>
      <c r="D43" s="7">
        <v>69372982000</v>
      </c>
      <c r="E43" s="7">
        <v>15117000000</v>
      </c>
      <c r="F43" s="7">
        <v>8512000000</v>
      </c>
      <c r="G43" s="7">
        <v>1322000000</v>
      </c>
      <c r="H43" s="7">
        <v>17760982000</v>
      </c>
      <c r="I43" s="7">
        <v>11860000000</v>
      </c>
      <c r="J43" s="7">
        <v>11000000</v>
      </c>
      <c r="K43" s="7">
        <v>982000</v>
      </c>
      <c r="L43" s="7" t="e">
        <v>#VALUE!</v>
      </c>
      <c r="M43" s="7">
        <v>5866000000</v>
      </c>
      <c r="N43" s="7">
        <v>254000000</v>
      </c>
      <c r="O43" s="7">
        <v>0</v>
      </c>
      <c r="P43" s="7">
        <v>254000000</v>
      </c>
      <c r="Q43" s="7">
        <v>19476000000</v>
      </c>
      <c r="R43" s="7" t="e">
        <v>#VALUE!</v>
      </c>
      <c r="S43" s="7">
        <v>5889000000</v>
      </c>
      <c r="T43" s="7">
        <v>32136000000</v>
      </c>
      <c r="U43" s="7">
        <v>5367000000</v>
      </c>
      <c r="V43" s="7">
        <v>1706000000</v>
      </c>
      <c r="W43" s="7">
        <v>3661000000</v>
      </c>
      <c r="X43">
        <v>81.222999999999999</v>
      </c>
      <c r="Y43">
        <v>28.870235445247456</v>
      </c>
      <c r="Z43">
        <v>21.415613324573187</v>
      </c>
      <c r="AA43">
        <v>5124573</v>
      </c>
      <c r="AB43">
        <v>38245.209989276998</v>
      </c>
      <c r="AC43">
        <v>158266466283.20306</v>
      </c>
      <c r="AD43">
        <v>49.99174610793866</v>
      </c>
      <c r="AE43" s="15">
        <v>5877.82</v>
      </c>
      <c r="AF43" s="23">
        <v>2.29</v>
      </c>
      <c r="AG43" s="23">
        <v>33.200000000000003</v>
      </c>
      <c r="AH43" s="26">
        <v>12976.885960384696</v>
      </c>
      <c r="AI43">
        <f t="shared" si="2"/>
        <v>13537.319499595382</v>
      </c>
      <c r="AJ43">
        <f t="shared" si="25"/>
        <v>2949.9043139789401</v>
      </c>
      <c r="AK43">
        <f t="shared" si="26"/>
        <v>1661.0164398087411</v>
      </c>
      <c r="AL43">
        <f t="shared" si="27"/>
        <v>257.97271304360385</v>
      </c>
      <c r="AM43">
        <f t="shared" si="28"/>
        <v>3465.8462275783759</v>
      </c>
      <c r="AN43">
        <f t="shared" si="29"/>
        <v>2314.3391654290026</v>
      </c>
      <c r="AO43">
        <f t="shared" si="30"/>
        <v>2.1465203052039654</v>
      </c>
      <c r="AP43">
        <f t="shared" si="31"/>
        <v>0.19162572179184489</v>
      </c>
      <c r="AQ43" t="e">
        <f t="shared" si="8"/>
        <v>#VALUE!</v>
      </c>
      <c r="AR43">
        <f t="shared" si="9"/>
        <v>1144.6807373024055</v>
      </c>
      <c r="AS43">
        <f t="shared" si="10"/>
        <v>49.565105229255195</v>
      </c>
      <c r="AT43">
        <f t="shared" si="11"/>
        <v>0</v>
      </c>
      <c r="AU43">
        <f t="shared" si="12"/>
        <v>49.565105229255195</v>
      </c>
      <c r="AV43">
        <f t="shared" si="13"/>
        <v>3800.5117694684027</v>
      </c>
      <c r="AW43" t="e">
        <f t="shared" si="14"/>
        <v>#VALUE!</v>
      </c>
      <c r="AX43">
        <f t="shared" si="15"/>
        <v>1149.1689161223774</v>
      </c>
      <c r="AY43">
        <f t="shared" si="16"/>
        <v>6270.9615025486028</v>
      </c>
      <c r="AZ43">
        <f t="shared" si="17"/>
        <v>1047.306770729971</v>
      </c>
      <c r="BA43">
        <f t="shared" si="18"/>
        <v>332.90578551617864</v>
      </c>
      <c r="BB43">
        <f t="shared" si="19"/>
        <v>714.40098521379241</v>
      </c>
      <c r="BC43">
        <f t="shared" si="3"/>
        <v>2.3381460269958101</v>
      </c>
      <c r="BD43">
        <v>81.222999999999999</v>
      </c>
      <c r="BE43">
        <v>28.870235445247456</v>
      </c>
      <c r="BF43">
        <v>21.415613324573187</v>
      </c>
      <c r="BG43">
        <v>5124573</v>
      </c>
      <c r="BH43">
        <v>38245.209989276998</v>
      </c>
      <c r="BI43">
        <v>10.551773602374361</v>
      </c>
      <c r="BJ43">
        <v>158266466283.20306</v>
      </c>
      <c r="BK43">
        <v>49.99174610793866</v>
      </c>
      <c r="BL43" s="15">
        <v>5877.82</v>
      </c>
      <c r="BM43" s="23">
        <v>2.29</v>
      </c>
      <c r="BN43" s="23">
        <v>33.200000000000003</v>
      </c>
      <c r="BO43" s="26">
        <v>12976.885960384696</v>
      </c>
      <c r="BV43" s="5" t="s">
        <v>66</v>
      </c>
      <c r="BW43" s="5" t="s">
        <v>76</v>
      </c>
      <c r="BX43" s="14">
        <v>34622453814.285698</v>
      </c>
      <c r="BY43" s="14">
        <v>7546389000</v>
      </c>
      <c r="BZ43" s="14">
        <v>3952778000</v>
      </c>
      <c r="CA43" s="14">
        <v>3943889000</v>
      </c>
      <c r="CB43" s="14">
        <v>0</v>
      </c>
      <c r="CC43" s="14">
        <v>5058056000</v>
      </c>
      <c r="CD43" s="14" t="e">
        <v>#VALUE!</v>
      </c>
      <c r="CE43" s="14">
        <v>0</v>
      </c>
      <c r="CF43" s="14">
        <v>0</v>
      </c>
      <c r="CG43" s="14" t="e">
        <v>#VALUE!</v>
      </c>
      <c r="CH43" s="24">
        <v>15786814.2857143</v>
      </c>
      <c r="CI43" s="14">
        <v>4934722000</v>
      </c>
      <c r="CJ43" s="14">
        <v>244167000</v>
      </c>
      <c r="CK43" s="14">
        <v>115000000</v>
      </c>
      <c r="CL43" s="14">
        <v>320833000</v>
      </c>
      <c r="CM43" s="14">
        <v>0</v>
      </c>
      <c r="CN43" s="14">
        <v>51111000</v>
      </c>
      <c r="CO43" s="14" t="e">
        <v>#VALUE!</v>
      </c>
      <c r="CP43" s="14">
        <v>5058056000</v>
      </c>
      <c r="CQ43" s="14">
        <v>29495556000</v>
      </c>
      <c r="CR43">
        <v>81.222999999999999</v>
      </c>
      <c r="CS43">
        <v>28.870235445247456</v>
      </c>
      <c r="CT43">
        <v>21.415613324573187</v>
      </c>
      <c r="CU43">
        <v>5124573</v>
      </c>
      <c r="CV43">
        <v>38245.209989276998</v>
      </c>
      <c r="CW43">
        <v>158266466283.20306</v>
      </c>
      <c r="CX43">
        <v>49.99174610793866</v>
      </c>
      <c r="CY43" s="15">
        <v>5877.82</v>
      </c>
      <c r="CZ43" s="23">
        <v>2.29</v>
      </c>
      <c r="DA43" s="23">
        <v>33.200000000000003</v>
      </c>
      <c r="DB43" s="26">
        <v>6241.4414820512675</v>
      </c>
      <c r="DC43">
        <f t="shared" si="4"/>
        <v>6756.1636480318848</v>
      </c>
      <c r="DD43">
        <f t="shared" si="32"/>
        <v>1472.5888381334405</v>
      </c>
      <c r="DE43">
        <f t="shared" si="33"/>
        <v>771.33802172395633</v>
      </c>
      <c r="DF43">
        <f t="shared" si="34"/>
        <v>769.6034381791419</v>
      </c>
      <c r="DG43">
        <f t="shared" si="35"/>
        <v>0</v>
      </c>
      <c r="DH43">
        <f t="shared" si="36"/>
        <v>987.01999171443163</v>
      </c>
      <c r="DI43" t="e">
        <f t="shared" si="37"/>
        <v>#VALUE!</v>
      </c>
      <c r="DJ43">
        <f t="shared" si="38"/>
        <v>0</v>
      </c>
      <c r="DK43">
        <f t="shared" si="39"/>
        <v>0</v>
      </c>
      <c r="DL43" t="e">
        <f t="shared" si="40"/>
        <v>#VALUE!</v>
      </c>
      <c r="DM43">
        <f t="shared" si="41"/>
        <v>3.0806106744336161</v>
      </c>
      <c r="DN43">
        <f t="shared" si="42"/>
        <v>962.95281577606568</v>
      </c>
      <c r="DO43">
        <f t="shared" si="43"/>
        <v>47.646311214612417</v>
      </c>
      <c r="DP43">
        <f t="shared" si="44"/>
        <v>22.440894099859637</v>
      </c>
      <c r="DQ43">
        <f t="shared" si="45"/>
        <v>62.6067771890458</v>
      </c>
      <c r="DR43">
        <f t="shared" si="46"/>
        <v>0</v>
      </c>
      <c r="DS43">
        <f t="shared" si="21"/>
        <v>9.9737090290254429</v>
      </c>
      <c r="DT43" t="e">
        <f t="shared" si="22"/>
        <v>#VALUE!</v>
      </c>
      <c r="DU43">
        <f t="shared" si="23"/>
        <v>987.01999171443163</v>
      </c>
      <c r="DV43">
        <f t="shared" si="24"/>
        <v>5755.7099879346042</v>
      </c>
      <c r="DW43">
        <v>81.222999999999999</v>
      </c>
      <c r="DX43">
        <v>28.870235445247456</v>
      </c>
      <c r="DY43">
        <v>21.415613324573187</v>
      </c>
      <c r="DZ43">
        <v>5124573</v>
      </c>
      <c r="EA43">
        <v>38245.209989276998</v>
      </c>
      <c r="EB43">
        <v>158266466283.20306</v>
      </c>
      <c r="EC43">
        <v>49.99174610793866</v>
      </c>
      <c r="ED43" s="15">
        <v>5877.82</v>
      </c>
      <c r="EE43" s="23">
        <v>2.29</v>
      </c>
      <c r="EF43" s="23">
        <v>33.200000000000003</v>
      </c>
      <c r="EG43" s="26">
        <v>6241.4414820512675</v>
      </c>
      <c r="EN43">
        <v>2</v>
      </c>
      <c r="EO43">
        <v>0</v>
      </c>
      <c r="EP43">
        <v>2</v>
      </c>
      <c r="EQ43">
        <v>0</v>
      </c>
      <c r="ER43">
        <v>2</v>
      </c>
      <c r="ES43" s="30">
        <v>0.46323509633764909</v>
      </c>
      <c r="ET43">
        <v>6</v>
      </c>
      <c r="EU43" s="35">
        <f t="shared" si="7"/>
        <v>0.85191985981738039</v>
      </c>
    </row>
    <row r="44" spans="2:151" x14ac:dyDescent="0.3">
      <c r="B44" s="5" t="s">
        <v>66</v>
      </c>
      <c r="C44" s="5" t="s">
        <v>77</v>
      </c>
      <c r="D44" s="7">
        <v>69176208000</v>
      </c>
      <c r="E44" s="7">
        <v>12844000000</v>
      </c>
      <c r="F44" s="7">
        <v>6884000000</v>
      </c>
      <c r="G44" s="7">
        <v>1378000000</v>
      </c>
      <c r="H44" s="7">
        <v>20151208000</v>
      </c>
      <c r="I44" s="7">
        <v>12242000000</v>
      </c>
      <c r="J44" s="7">
        <v>17000000</v>
      </c>
      <c r="K44" s="7">
        <v>1208000</v>
      </c>
      <c r="L44" s="7" t="e">
        <v>#VALUE!</v>
      </c>
      <c r="M44" s="7">
        <v>7868000000</v>
      </c>
      <c r="N44" s="7">
        <v>290000000</v>
      </c>
      <c r="O44" s="7">
        <v>0</v>
      </c>
      <c r="P44" s="7">
        <v>290000000</v>
      </c>
      <c r="Q44" s="7">
        <v>20894000000</v>
      </c>
      <c r="R44" s="7" t="e">
        <v>#VALUE!</v>
      </c>
      <c r="S44" s="7">
        <v>7891000000</v>
      </c>
      <c r="T44" s="7">
        <v>28131000000</v>
      </c>
      <c r="U44" s="7">
        <v>8103000000</v>
      </c>
      <c r="V44" s="7">
        <v>450000000</v>
      </c>
      <c r="W44" s="7">
        <v>7653000000</v>
      </c>
      <c r="X44">
        <v>81.465999999999994</v>
      </c>
      <c r="Y44">
        <v>29.038315698241306</v>
      </c>
      <c r="Z44">
        <v>21.666787042721459</v>
      </c>
      <c r="AA44">
        <v>5139835</v>
      </c>
      <c r="AB44">
        <v>40571.194906161305</v>
      </c>
      <c r="AC44">
        <v>168391880923.04681</v>
      </c>
      <c r="AD44">
        <v>49.978757190603439</v>
      </c>
      <c r="AE44" s="14">
        <v>5735.31</v>
      </c>
      <c r="AF44" s="23">
        <v>2.23</v>
      </c>
      <c r="AG44" s="23">
        <v>31.7</v>
      </c>
      <c r="AH44" s="26">
        <v>13714.837192676814</v>
      </c>
      <c r="AI44">
        <f t="shared" si="2"/>
        <v>13458.83827010011</v>
      </c>
      <c r="AJ44">
        <f t="shared" si="25"/>
        <v>2498.912902846103</v>
      </c>
      <c r="AK44">
        <f t="shared" si="26"/>
        <v>1339.3426053560086</v>
      </c>
      <c r="AL44">
        <f t="shared" si="27"/>
        <v>268.10199160089769</v>
      </c>
      <c r="AM44">
        <f t="shared" si="28"/>
        <v>3920.5943381450961</v>
      </c>
      <c r="AN44">
        <f t="shared" si="29"/>
        <v>2381.7885204486138</v>
      </c>
      <c r="AO44">
        <f t="shared" si="30"/>
        <v>3.3074991706932226</v>
      </c>
      <c r="AP44">
        <f t="shared" si="31"/>
        <v>0.23502699989396547</v>
      </c>
      <c r="AQ44" t="e">
        <f t="shared" si="8"/>
        <v>#VALUE!</v>
      </c>
      <c r="AR44">
        <f t="shared" si="9"/>
        <v>1530.7884397067221</v>
      </c>
      <c r="AS44">
        <f t="shared" si="10"/>
        <v>56.422044676531442</v>
      </c>
      <c r="AT44">
        <f t="shared" si="11"/>
        <v>0</v>
      </c>
      <c r="AU44">
        <f t="shared" si="12"/>
        <v>56.422044676531442</v>
      </c>
      <c r="AV44">
        <f t="shared" si="13"/>
        <v>4065.1110395567175</v>
      </c>
      <c r="AW44" t="e">
        <f t="shared" si="14"/>
        <v>#VALUE!</v>
      </c>
      <c r="AX44">
        <f t="shared" si="15"/>
        <v>1535.2632915258953</v>
      </c>
      <c r="AY44">
        <f t="shared" si="16"/>
        <v>5473.1328923982965</v>
      </c>
      <c r="AZ44">
        <f t="shared" si="17"/>
        <v>1576.5097517721872</v>
      </c>
      <c r="BA44">
        <f t="shared" si="18"/>
        <v>87.551448635997076</v>
      </c>
      <c r="BB44">
        <f t="shared" si="19"/>
        <v>1488.9583031361901</v>
      </c>
      <c r="BC44">
        <f t="shared" si="3"/>
        <v>3.542526170587188</v>
      </c>
      <c r="BD44">
        <v>81.465999999999994</v>
      </c>
      <c r="BE44">
        <v>29.038315698241306</v>
      </c>
      <c r="BF44">
        <v>21.666787042721459</v>
      </c>
      <c r="BG44">
        <v>5139835</v>
      </c>
      <c r="BH44">
        <v>40571.194906161305</v>
      </c>
      <c r="BI44">
        <v>10.610813608716265</v>
      </c>
      <c r="BJ44">
        <v>168391880923.04681</v>
      </c>
      <c r="BK44">
        <v>49.978757190603439</v>
      </c>
      <c r="BL44" s="14">
        <v>5735.31</v>
      </c>
      <c r="BM44" s="23">
        <v>2.23</v>
      </c>
      <c r="BN44" s="23">
        <v>31.7</v>
      </c>
      <c r="BO44" s="26">
        <v>13714.837192676814</v>
      </c>
      <c r="BV44" s="5" t="s">
        <v>66</v>
      </c>
      <c r="BW44" s="5" t="s">
        <v>77</v>
      </c>
      <c r="BX44" s="14">
        <v>34313315745</v>
      </c>
      <c r="BY44" s="14">
        <v>9351944000</v>
      </c>
      <c r="BZ44" s="14">
        <v>3000278000</v>
      </c>
      <c r="CA44" s="14">
        <v>2997222000</v>
      </c>
      <c r="CB44" s="14">
        <v>0</v>
      </c>
      <c r="CC44" s="14">
        <v>4737222000</v>
      </c>
      <c r="CD44" s="14" t="e">
        <v>#VALUE!</v>
      </c>
      <c r="CE44" s="14">
        <v>0</v>
      </c>
      <c r="CF44" s="14">
        <v>0</v>
      </c>
      <c r="CG44" s="14" t="e">
        <v>#VALUE!</v>
      </c>
      <c r="CH44" s="24">
        <v>20259745</v>
      </c>
      <c r="CI44" s="14">
        <v>4612500000</v>
      </c>
      <c r="CJ44" s="14">
        <v>199167000</v>
      </c>
      <c r="CK44" s="14">
        <v>114722000</v>
      </c>
      <c r="CL44" s="14">
        <v>275556000</v>
      </c>
      <c r="CM44" s="14">
        <v>0</v>
      </c>
      <c r="CN44" s="14">
        <v>58889000</v>
      </c>
      <c r="CO44" s="14" t="e">
        <v>#VALUE!</v>
      </c>
      <c r="CP44" s="14">
        <v>4737222000</v>
      </c>
      <c r="CQ44" s="14">
        <v>29493889000</v>
      </c>
      <c r="CR44">
        <v>81.465999999999994</v>
      </c>
      <c r="CS44">
        <v>29.038315698241306</v>
      </c>
      <c r="CT44">
        <v>21.666787042721459</v>
      </c>
      <c r="CU44">
        <v>5139835</v>
      </c>
      <c r="CV44">
        <v>40571.194906161305</v>
      </c>
      <c r="CW44">
        <v>168391880923.04681</v>
      </c>
      <c r="CX44">
        <v>49.978757190603439</v>
      </c>
      <c r="CY44" s="14">
        <v>5735.31</v>
      </c>
      <c r="CZ44" s="23">
        <v>2.23</v>
      </c>
      <c r="DA44" s="23">
        <v>31.7</v>
      </c>
      <c r="DB44" s="26">
        <v>6108.0105143885239</v>
      </c>
      <c r="DC44">
        <f t="shared" si="4"/>
        <v>6675.956668842482</v>
      </c>
      <c r="DD44">
        <f t="shared" si="32"/>
        <v>1819.5027661393799</v>
      </c>
      <c r="DE44">
        <f t="shared" si="33"/>
        <v>583.73041157936007</v>
      </c>
      <c r="DF44">
        <f t="shared" si="34"/>
        <v>583.13583996373427</v>
      </c>
      <c r="DG44">
        <f t="shared" si="35"/>
        <v>0</v>
      </c>
      <c r="DH44">
        <f t="shared" si="36"/>
        <v>921.66810802292287</v>
      </c>
      <c r="DI44" t="e">
        <f t="shared" si="37"/>
        <v>#VALUE!</v>
      </c>
      <c r="DJ44">
        <f t="shared" si="38"/>
        <v>0</v>
      </c>
      <c r="DK44">
        <f t="shared" si="39"/>
        <v>0</v>
      </c>
      <c r="DL44" t="e">
        <f t="shared" si="40"/>
        <v>#VALUE!</v>
      </c>
      <c r="DM44">
        <f t="shared" si="41"/>
        <v>3.9417111638797744</v>
      </c>
      <c r="DN44">
        <f t="shared" si="42"/>
        <v>897.40234851896992</v>
      </c>
      <c r="DO44">
        <f t="shared" si="43"/>
        <v>38.749687489968061</v>
      </c>
      <c r="DP44">
        <f t="shared" si="44"/>
        <v>22.320171756486346</v>
      </c>
      <c r="DQ44">
        <f t="shared" si="45"/>
        <v>53.611837734090685</v>
      </c>
      <c r="DR44">
        <f t="shared" si="46"/>
        <v>0</v>
      </c>
      <c r="DS44">
        <f t="shared" si="21"/>
        <v>11.457371686056069</v>
      </c>
      <c r="DT44" t="e">
        <f t="shared" si="22"/>
        <v>#VALUE!</v>
      </c>
      <c r="DU44">
        <f t="shared" si="23"/>
        <v>921.66810802292287</v>
      </c>
      <c r="DV44">
        <f t="shared" si="24"/>
        <v>5738.2949063539982</v>
      </c>
      <c r="DW44">
        <v>81.465999999999994</v>
      </c>
      <c r="DX44">
        <v>29.038315698241306</v>
      </c>
      <c r="DY44">
        <v>21.666787042721459</v>
      </c>
      <c r="DZ44">
        <v>5139835</v>
      </c>
      <c r="EA44">
        <v>40571.194906161305</v>
      </c>
      <c r="EB44">
        <v>168391880923.04681</v>
      </c>
      <c r="EC44">
        <v>49.978757190603439</v>
      </c>
      <c r="ED44" s="14">
        <v>5735.31</v>
      </c>
      <c r="EE44" s="23">
        <v>2.23</v>
      </c>
      <c r="EF44" s="23">
        <v>31.7</v>
      </c>
      <c r="EG44" s="26">
        <v>6108.0105143885239</v>
      </c>
      <c r="EN44">
        <v>2</v>
      </c>
      <c r="EO44">
        <v>0</v>
      </c>
      <c r="EP44">
        <v>2</v>
      </c>
      <c r="EQ44">
        <v>0</v>
      </c>
      <c r="ER44">
        <v>2</v>
      </c>
      <c r="ES44" s="30">
        <v>0.4066571558822652</v>
      </c>
      <c r="ET44">
        <v>6</v>
      </c>
      <c r="EU44" s="35">
        <f t="shared" si="7"/>
        <v>0.85954645768378524</v>
      </c>
    </row>
    <row r="45" spans="2:151" x14ac:dyDescent="0.3">
      <c r="B45" s="5" t="s">
        <v>66</v>
      </c>
      <c r="C45" s="5" t="s">
        <v>78</v>
      </c>
      <c r="D45" s="7">
        <v>70167292000</v>
      </c>
      <c r="E45" s="7">
        <v>7940000000</v>
      </c>
      <c r="F45" s="7">
        <v>8823000000</v>
      </c>
      <c r="G45" s="7">
        <v>1193000000</v>
      </c>
      <c r="H45" s="7">
        <v>24408292000</v>
      </c>
      <c r="I45" s="7">
        <v>15051000000</v>
      </c>
      <c r="J45" s="7">
        <v>23000000</v>
      </c>
      <c r="K45" s="7">
        <v>1292000</v>
      </c>
      <c r="L45" s="7" t="e">
        <v>#VALUE!</v>
      </c>
      <c r="M45" s="7">
        <v>9303000000</v>
      </c>
      <c r="N45" s="7">
        <v>359000000</v>
      </c>
      <c r="O45" s="7">
        <v>0</v>
      </c>
      <c r="P45" s="7">
        <v>359000000</v>
      </c>
      <c r="Q45" s="7">
        <v>21853000000</v>
      </c>
      <c r="R45" s="7" t="e">
        <v>#VALUE!</v>
      </c>
      <c r="S45" s="7">
        <v>9333000000</v>
      </c>
      <c r="T45" s="7">
        <v>23906000000</v>
      </c>
      <c r="U45" s="7">
        <v>9582000000</v>
      </c>
      <c r="V45" s="7">
        <v>276000000</v>
      </c>
      <c r="W45" s="7">
        <v>9306000000</v>
      </c>
      <c r="X45">
        <v>81.706999999999994</v>
      </c>
      <c r="Y45">
        <v>30.540309388778635</v>
      </c>
      <c r="Z45">
        <v>22.918517657413791</v>
      </c>
      <c r="AA45">
        <v>5153498</v>
      </c>
      <c r="AB45">
        <v>42670.62791035547</v>
      </c>
      <c r="AC45">
        <v>177576428631.64053</v>
      </c>
      <c r="AD45">
        <v>49.740819127780817</v>
      </c>
      <c r="AE45" s="15">
        <v>6007.95</v>
      </c>
      <c r="AF45" s="23">
        <v>2</v>
      </c>
      <c r="AG45" s="23">
        <v>26.43</v>
      </c>
      <c r="AH45" s="26">
        <v>14132.730709208434</v>
      </c>
      <c r="AI45">
        <f t="shared" si="2"/>
        <v>13615.468949439779</v>
      </c>
      <c r="AJ45">
        <f t="shared" si="25"/>
        <v>1540.7010927335182</v>
      </c>
      <c r="AK45">
        <f t="shared" si="26"/>
        <v>1712.0410253385176</v>
      </c>
      <c r="AL45">
        <f t="shared" si="27"/>
        <v>231.49324982759282</v>
      </c>
      <c r="AM45">
        <f t="shared" si="28"/>
        <v>4736.2571985086634</v>
      </c>
      <c r="AN45">
        <f t="shared" si="29"/>
        <v>2920.5405726362947</v>
      </c>
      <c r="AO45">
        <f t="shared" si="30"/>
        <v>4.4629880519988561</v>
      </c>
      <c r="AP45">
        <f t="shared" si="31"/>
        <v>0.25070350274706615</v>
      </c>
      <c r="AQ45" t="e">
        <f t="shared" si="8"/>
        <v>#VALUE!</v>
      </c>
      <c r="AR45">
        <f t="shared" si="9"/>
        <v>1805.1816455541459</v>
      </c>
      <c r="AS45">
        <f t="shared" si="10"/>
        <v>69.661422202938667</v>
      </c>
      <c r="AT45">
        <f t="shared" si="11"/>
        <v>0</v>
      </c>
      <c r="AU45">
        <f t="shared" si="12"/>
        <v>69.661422202938667</v>
      </c>
      <c r="AV45">
        <f t="shared" si="13"/>
        <v>4240.420778275261</v>
      </c>
      <c r="AW45" t="e">
        <f t="shared" si="14"/>
        <v>#VALUE!</v>
      </c>
      <c r="AX45">
        <f t="shared" si="15"/>
        <v>1811.0029343176227</v>
      </c>
      <c r="AY45">
        <f t="shared" si="16"/>
        <v>4638.7909726558546</v>
      </c>
      <c r="AZ45">
        <f t="shared" si="17"/>
        <v>1859.3196310544799</v>
      </c>
      <c r="BA45">
        <f t="shared" si="18"/>
        <v>53.555856623986273</v>
      </c>
      <c r="BB45">
        <f t="shared" si="19"/>
        <v>1805.7637744304936</v>
      </c>
      <c r="BC45">
        <f t="shared" si="3"/>
        <v>4.7136915547459219</v>
      </c>
      <c r="BD45">
        <v>81.706999999999994</v>
      </c>
      <c r="BE45">
        <v>30.540309388778635</v>
      </c>
      <c r="BF45">
        <v>22.918517657413791</v>
      </c>
      <c r="BG45">
        <v>5153498</v>
      </c>
      <c r="BH45">
        <v>42670.62791035547</v>
      </c>
      <c r="BI45">
        <v>10.661266091573081</v>
      </c>
      <c r="BJ45">
        <v>177576428631.64053</v>
      </c>
      <c r="BK45">
        <v>49.740819127780817</v>
      </c>
      <c r="BL45" s="15">
        <v>6007.95</v>
      </c>
      <c r="BM45" s="23">
        <v>2</v>
      </c>
      <c r="BN45" s="23">
        <v>26.43</v>
      </c>
      <c r="BO45" s="26">
        <v>14132.730709208434</v>
      </c>
      <c r="BV45" s="5" t="s">
        <v>66</v>
      </c>
      <c r="BW45" s="5" t="s">
        <v>78</v>
      </c>
      <c r="BX45" s="14">
        <v>32172202902.857101</v>
      </c>
      <c r="BY45" s="14">
        <v>9029167000</v>
      </c>
      <c r="BZ45" s="14">
        <v>3088611000</v>
      </c>
      <c r="CA45" s="14">
        <v>3088611000</v>
      </c>
      <c r="CB45" s="14">
        <v>0</v>
      </c>
      <c r="CC45" s="14">
        <v>5514167000</v>
      </c>
      <c r="CD45" s="14" t="e">
        <v>#VALUE!</v>
      </c>
      <c r="CE45" s="14">
        <v>0</v>
      </c>
      <c r="CF45" s="14">
        <v>0</v>
      </c>
      <c r="CG45" s="14" t="e">
        <v>#VALUE!</v>
      </c>
      <c r="CH45" s="24">
        <v>25258902.857142899</v>
      </c>
      <c r="CI45" s="14">
        <v>5422222000</v>
      </c>
      <c r="CJ45" s="14">
        <v>203333000</v>
      </c>
      <c r="CK45" s="14">
        <v>86944000</v>
      </c>
      <c r="CL45" s="14">
        <v>261389000</v>
      </c>
      <c r="CM45" s="14">
        <v>0</v>
      </c>
      <c r="CN45" s="14">
        <v>53333000</v>
      </c>
      <c r="CO45" s="14" t="e">
        <v>#VALUE!</v>
      </c>
      <c r="CP45" s="14">
        <v>5514167000</v>
      </c>
      <c r="CQ45" s="14">
        <v>26576389000</v>
      </c>
      <c r="CR45">
        <v>81.706999999999994</v>
      </c>
      <c r="CS45">
        <v>30.540309388778635</v>
      </c>
      <c r="CT45">
        <v>22.918517657413791</v>
      </c>
      <c r="CU45">
        <v>5153498</v>
      </c>
      <c r="CV45">
        <v>42670.62791035547</v>
      </c>
      <c r="CW45">
        <v>177576428631.64053</v>
      </c>
      <c r="CX45">
        <v>49.740819127780817</v>
      </c>
      <c r="CY45" s="15">
        <v>6007.95</v>
      </c>
      <c r="CZ45" s="23">
        <v>2</v>
      </c>
      <c r="DA45" s="23">
        <v>26.43</v>
      </c>
      <c r="DB45" s="26">
        <v>5717.7992501403742</v>
      </c>
      <c r="DC45">
        <f t="shared" si="4"/>
        <v>6242.7894418232245</v>
      </c>
      <c r="DD45">
        <f t="shared" si="32"/>
        <v>1752.0462800218415</v>
      </c>
      <c r="DE45">
        <f t="shared" si="33"/>
        <v>599.32321696835822</v>
      </c>
      <c r="DF45">
        <f t="shared" si="34"/>
        <v>599.32321696835822</v>
      </c>
      <c r="DG45">
        <f t="shared" si="35"/>
        <v>0</v>
      </c>
      <c r="DH45">
        <f t="shared" si="36"/>
        <v>1069.9852799011467</v>
      </c>
      <c r="DI45" t="e">
        <f t="shared" si="37"/>
        <v>#VALUE!</v>
      </c>
      <c r="DJ45">
        <f t="shared" si="38"/>
        <v>0</v>
      </c>
      <c r="DK45">
        <f t="shared" si="39"/>
        <v>0</v>
      </c>
      <c r="DL45" t="e">
        <f t="shared" si="40"/>
        <v>#VALUE!</v>
      </c>
      <c r="DM45">
        <f t="shared" si="41"/>
        <v>4.9013122460012406</v>
      </c>
      <c r="DN45">
        <f t="shared" si="42"/>
        <v>1052.1440000558844</v>
      </c>
      <c r="DO45">
        <f t="shared" si="43"/>
        <v>39.45533693813406</v>
      </c>
      <c r="DP45">
        <f t="shared" si="44"/>
        <v>16.870871008390807</v>
      </c>
      <c r="DQ45">
        <f t="shared" si="45"/>
        <v>50.720694953214306</v>
      </c>
      <c r="DR45">
        <f t="shared" si="46"/>
        <v>0</v>
      </c>
      <c r="DS45">
        <f t="shared" si="21"/>
        <v>10.348893120750217</v>
      </c>
      <c r="DT45" t="e">
        <f t="shared" si="22"/>
        <v>#VALUE!</v>
      </c>
      <c r="DU45">
        <f t="shared" si="23"/>
        <v>1069.9852799011467</v>
      </c>
      <c r="DV45">
        <f t="shared" si="24"/>
        <v>5156.9611553162531</v>
      </c>
      <c r="DW45">
        <v>81.706999999999994</v>
      </c>
      <c r="DX45">
        <v>30.540309388778635</v>
      </c>
      <c r="DY45">
        <v>22.918517657413791</v>
      </c>
      <c r="DZ45">
        <v>5153498</v>
      </c>
      <c r="EA45">
        <v>42670.62791035547</v>
      </c>
      <c r="EB45">
        <v>177576428631.64053</v>
      </c>
      <c r="EC45">
        <v>49.740819127780817</v>
      </c>
      <c r="ED45" s="15">
        <v>6007.95</v>
      </c>
      <c r="EE45" s="23">
        <v>2</v>
      </c>
      <c r="EF45" s="23">
        <v>26.43</v>
      </c>
      <c r="EG45" s="26">
        <v>5717.7992501403742</v>
      </c>
      <c r="EN45">
        <v>2</v>
      </c>
      <c r="EO45">
        <v>0</v>
      </c>
      <c r="EP45">
        <v>2</v>
      </c>
      <c r="EQ45">
        <v>0</v>
      </c>
      <c r="ER45">
        <v>2</v>
      </c>
      <c r="ES45" s="30">
        <v>0.34070005152828192</v>
      </c>
      <c r="ET45">
        <v>6</v>
      </c>
      <c r="EU45" s="35">
        <f t="shared" si="7"/>
        <v>0.82606680929641407</v>
      </c>
    </row>
    <row r="46" spans="2:151" x14ac:dyDescent="0.3">
      <c r="B46" s="5" t="s">
        <v>66</v>
      </c>
      <c r="C46" s="5" t="s">
        <v>79</v>
      </c>
      <c r="D46" s="7">
        <v>69457417000</v>
      </c>
      <c r="E46" s="7">
        <v>8947000000</v>
      </c>
      <c r="F46" s="7">
        <v>9537000000</v>
      </c>
      <c r="G46" s="7">
        <v>928000000</v>
      </c>
      <c r="H46" s="7">
        <v>21193417000</v>
      </c>
      <c r="I46" s="7">
        <v>12780000000</v>
      </c>
      <c r="J46" s="7">
        <v>49000000</v>
      </c>
      <c r="K46" s="7">
        <v>1417000</v>
      </c>
      <c r="L46" s="7" t="e">
        <v>#VALUE!</v>
      </c>
      <c r="M46" s="7">
        <v>8341000000</v>
      </c>
      <c r="N46" s="7">
        <v>333000000</v>
      </c>
      <c r="O46" s="7">
        <v>0</v>
      </c>
      <c r="P46" s="7">
        <v>333000000</v>
      </c>
      <c r="Q46" s="7">
        <v>22974000000</v>
      </c>
      <c r="R46" s="7" t="e">
        <v>#VALUE!</v>
      </c>
      <c r="S46" s="7">
        <v>8363000000</v>
      </c>
      <c r="T46" s="7">
        <v>25290000000</v>
      </c>
      <c r="U46" s="7">
        <v>11356000000</v>
      </c>
      <c r="V46" s="7">
        <v>232000000</v>
      </c>
      <c r="W46" s="7">
        <v>11124000000</v>
      </c>
      <c r="X46">
        <v>81.945999999999998</v>
      </c>
      <c r="Y46">
        <v>30.442595044448652</v>
      </c>
      <c r="Z46">
        <v>22.831946283336485</v>
      </c>
      <c r="AA46">
        <v>5165474</v>
      </c>
      <c r="AB46">
        <v>44440.288639748476</v>
      </c>
      <c r="AC46">
        <v>185370756688.28116</v>
      </c>
      <c r="AD46">
        <v>49.488400009955335</v>
      </c>
      <c r="AE46" s="14">
        <v>5667.04</v>
      </c>
      <c r="AF46" s="23">
        <v>1.78</v>
      </c>
      <c r="AG46" s="23">
        <v>24.05</v>
      </c>
      <c r="AH46" s="26">
        <v>14376.608930543196</v>
      </c>
      <c r="AI46">
        <f t="shared" si="2"/>
        <v>13446.474999196589</v>
      </c>
      <c r="AJ46">
        <f t="shared" si="25"/>
        <v>1732.0772498322517</v>
      </c>
      <c r="AK46">
        <f t="shared" si="26"/>
        <v>1846.2971645970922</v>
      </c>
      <c r="AL46">
        <f t="shared" si="27"/>
        <v>179.65437440978312</v>
      </c>
      <c r="AM46">
        <f t="shared" si="28"/>
        <v>4102.8987852808859</v>
      </c>
      <c r="AN46">
        <f t="shared" si="29"/>
        <v>2474.11950965197</v>
      </c>
      <c r="AO46">
        <f t="shared" si="30"/>
        <v>9.4860607177579439</v>
      </c>
      <c r="AP46">
        <f t="shared" si="31"/>
        <v>0.27432138851148996</v>
      </c>
      <c r="AQ46" t="e">
        <f t="shared" si="8"/>
        <v>#VALUE!</v>
      </c>
      <c r="AR46">
        <f t="shared" si="9"/>
        <v>1614.7598458534492</v>
      </c>
      <c r="AS46">
        <f t="shared" si="10"/>
        <v>64.466494265579499</v>
      </c>
      <c r="AT46">
        <f t="shared" si="11"/>
        <v>0</v>
      </c>
      <c r="AU46">
        <f t="shared" si="12"/>
        <v>64.466494265579499</v>
      </c>
      <c r="AV46">
        <f t="shared" si="13"/>
        <v>4447.6073250973677</v>
      </c>
      <c r="AW46" t="e">
        <f t="shared" si="14"/>
        <v>#VALUE!</v>
      </c>
      <c r="AX46">
        <f t="shared" si="15"/>
        <v>1619.0188935226467</v>
      </c>
      <c r="AY46">
        <f t="shared" si="16"/>
        <v>4895.9688888183346</v>
      </c>
      <c r="AZ46">
        <f t="shared" si="17"/>
        <v>2198.4429696093716</v>
      </c>
      <c r="BA46">
        <f t="shared" si="18"/>
        <v>44.913593602445779</v>
      </c>
      <c r="BB46">
        <f t="shared" si="19"/>
        <v>2153.5293760069258</v>
      </c>
      <c r="BC46">
        <f t="shared" si="3"/>
        <v>9.760382106269434</v>
      </c>
      <c r="BD46">
        <v>81.945999999999998</v>
      </c>
      <c r="BE46">
        <v>30.442595044448652</v>
      </c>
      <c r="BF46">
        <v>22.831946283336485</v>
      </c>
      <c r="BG46">
        <v>5165474</v>
      </c>
      <c r="BH46">
        <v>44440.288639748476</v>
      </c>
      <c r="BI46">
        <v>10.70190173877632</v>
      </c>
      <c r="BJ46">
        <v>185370756688.28116</v>
      </c>
      <c r="BK46">
        <v>49.488400009955335</v>
      </c>
      <c r="BL46" s="14">
        <v>5667.04</v>
      </c>
      <c r="BM46" s="23">
        <v>1.78</v>
      </c>
      <c r="BN46" s="23">
        <v>24.05</v>
      </c>
      <c r="BO46" s="26">
        <v>14376.608930543196</v>
      </c>
      <c r="BV46" s="5" t="s">
        <v>66</v>
      </c>
      <c r="BW46" s="5" t="s">
        <v>79</v>
      </c>
      <c r="BX46" s="14">
        <v>34560506287.857101</v>
      </c>
      <c r="BY46" s="14">
        <v>9576389000</v>
      </c>
      <c r="BZ46" s="14">
        <v>3943333000</v>
      </c>
      <c r="CA46" s="14">
        <v>3943333000</v>
      </c>
      <c r="CB46" s="14">
        <v>0</v>
      </c>
      <c r="CC46" s="14">
        <v>6906667000</v>
      </c>
      <c r="CD46" s="14" t="e">
        <v>#VALUE!</v>
      </c>
      <c r="CE46" s="14">
        <v>0</v>
      </c>
      <c r="CF46" s="14">
        <v>0</v>
      </c>
      <c r="CG46" s="14" t="e">
        <v>#VALUE!</v>
      </c>
      <c r="CH46" s="24">
        <v>30784287.857142899</v>
      </c>
      <c r="CI46" s="14">
        <v>6797500000</v>
      </c>
      <c r="CJ46" s="14">
        <v>220000000</v>
      </c>
      <c r="CK46" s="14">
        <v>91944000</v>
      </c>
      <c r="CL46" s="14">
        <v>281389000</v>
      </c>
      <c r="CM46" s="14">
        <v>0</v>
      </c>
      <c r="CN46" s="14">
        <v>41667000</v>
      </c>
      <c r="CO46" s="14" t="e">
        <v>#VALUE!</v>
      </c>
      <c r="CP46" s="14">
        <v>6906667000</v>
      </c>
      <c r="CQ46" s="14">
        <v>27580000000</v>
      </c>
      <c r="CR46">
        <v>81.945999999999998</v>
      </c>
      <c r="CS46">
        <v>30.442595044448652</v>
      </c>
      <c r="CT46">
        <v>22.831946283336485</v>
      </c>
      <c r="CU46">
        <v>5165474</v>
      </c>
      <c r="CV46">
        <v>44440.288639748476</v>
      </c>
      <c r="CW46">
        <v>185370756688.28116</v>
      </c>
      <c r="CX46">
        <v>49.488400009955335</v>
      </c>
      <c r="CY46" s="14">
        <v>5667.04</v>
      </c>
      <c r="CZ46" s="23">
        <v>1.78</v>
      </c>
      <c r="DA46" s="23">
        <v>24.05</v>
      </c>
      <c r="DB46" s="26">
        <v>6188.8480127864186</v>
      </c>
      <c r="DC46">
        <f t="shared" si="4"/>
        <v>6690.6747159809729</v>
      </c>
      <c r="DD46">
        <f t="shared" si="32"/>
        <v>1853.9226022626385</v>
      </c>
      <c r="DE46">
        <f t="shared" si="33"/>
        <v>763.40196465997121</v>
      </c>
      <c r="DF46">
        <f t="shared" si="34"/>
        <v>763.40196465997121</v>
      </c>
      <c r="DG46">
        <f t="shared" si="35"/>
        <v>0</v>
      </c>
      <c r="DH46">
        <f t="shared" si="36"/>
        <v>1337.0829085578594</v>
      </c>
      <c r="DI46" t="e">
        <f t="shared" si="37"/>
        <v>#VALUE!</v>
      </c>
      <c r="DJ46">
        <f t="shared" si="38"/>
        <v>0</v>
      </c>
      <c r="DK46">
        <f t="shared" si="39"/>
        <v>0</v>
      </c>
      <c r="DL46" t="e">
        <f t="shared" si="40"/>
        <v>#VALUE!</v>
      </c>
      <c r="DM46">
        <f t="shared" si="41"/>
        <v>5.9596249748121659</v>
      </c>
      <c r="DN46">
        <f t="shared" si="42"/>
        <v>1315.9489332440739</v>
      </c>
      <c r="DO46">
        <f t="shared" si="43"/>
        <v>42.590476691974445</v>
      </c>
      <c r="DP46">
        <f t="shared" si="44"/>
        <v>17.799721768031358</v>
      </c>
      <c r="DQ46">
        <f t="shared" si="45"/>
        <v>54.474962026718167</v>
      </c>
      <c r="DR46">
        <f t="shared" si="46"/>
        <v>0</v>
      </c>
      <c r="DS46">
        <f t="shared" si="21"/>
        <v>8.0664426923840864</v>
      </c>
      <c r="DT46" t="e">
        <f t="shared" si="22"/>
        <v>#VALUE!</v>
      </c>
      <c r="DU46">
        <f t="shared" si="23"/>
        <v>1337.0829085578594</v>
      </c>
      <c r="DV46">
        <f t="shared" si="24"/>
        <v>5339.2970325666147</v>
      </c>
      <c r="DW46">
        <v>81.945999999999998</v>
      </c>
      <c r="DX46">
        <v>30.442595044448652</v>
      </c>
      <c r="DY46">
        <v>22.831946283336485</v>
      </c>
      <c r="DZ46">
        <v>5165474</v>
      </c>
      <c r="EA46">
        <v>44440.288639748476</v>
      </c>
      <c r="EB46">
        <v>185370756688.28116</v>
      </c>
      <c r="EC46">
        <v>49.488400009955335</v>
      </c>
      <c r="ED46" s="14">
        <v>5667.04</v>
      </c>
      <c r="EE46" s="23">
        <v>1.78</v>
      </c>
      <c r="EF46" s="23">
        <v>24.05</v>
      </c>
      <c r="EG46" s="26">
        <v>6188.8480127864186</v>
      </c>
      <c r="EN46">
        <v>3</v>
      </c>
      <c r="EO46">
        <v>0</v>
      </c>
      <c r="EP46">
        <v>2</v>
      </c>
      <c r="EQ46">
        <v>0</v>
      </c>
      <c r="ER46">
        <v>2</v>
      </c>
      <c r="ES46" s="30">
        <v>0.36410798288107948</v>
      </c>
      <c r="ET46">
        <v>7</v>
      </c>
      <c r="EU46" s="35">
        <f t="shared" si="7"/>
        <v>0.79802071677666042</v>
      </c>
    </row>
    <row r="47" spans="2:151" x14ac:dyDescent="0.3">
      <c r="B47" s="5" t="s">
        <v>66</v>
      </c>
      <c r="C47" s="5" t="s">
        <v>80</v>
      </c>
      <c r="D47" s="7">
        <v>69974903000</v>
      </c>
      <c r="E47" s="7">
        <v>8487000000</v>
      </c>
      <c r="F47" s="7">
        <v>10131000000</v>
      </c>
      <c r="G47" s="7">
        <v>587000000</v>
      </c>
      <c r="H47" s="7">
        <v>23378601000</v>
      </c>
      <c r="I47" s="7">
        <v>14660000000</v>
      </c>
      <c r="J47" s="7">
        <v>78000000</v>
      </c>
      <c r="K47" s="7">
        <v>1576000</v>
      </c>
      <c r="L47" s="7" t="e">
        <v>#VALUE!</v>
      </c>
      <c r="M47" s="7">
        <v>8501526000</v>
      </c>
      <c r="N47" s="7">
        <v>30433000</v>
      </c>
      <c r="O47" s="7">
        <v>106355000</v>
      </c>
      <c r="P47" s="7">
        <v>72302000</v>
      </c>
      <c r="Q47" s="7">
        <v>22479000000</v>
      </c>
      <c r="R47" s="7" t="e">
        <v>#VALUE!</v>
      </c>
      <c r="S47" s="7">
        <v>8639025000</v>
      </c>
      <c r="T47" s="7">
        <v>23927302000</v>
      </c>
      <c r="U47" s="7">
        <v>12206000000</v>
      </c>
      <c r="V47" s="7">
        <v>326000000</v>
      </c>
      <c r="W47" s="7">
        <v>11880000000</v>
      </c>
      <c r="X47">
        <v>82.183000000000007</v>
      </c>
      <c r="Y47">
        <v>31.60295044945962</v>
      </c>
      <c r="Z47">
        <v>24.1601044095435</v>
      </c>
      <c r="AA47">
        <v>5176209</v>
      </c>
      <c r="AB47">
        <v>46899.798177510012</v>
      </c>
      <c r="AC47">
        <v>196036504105.85928</v>
      </c>
      <c r="AD47">
        <v>49.410248794389375</v>
      </c>
      <c r="AE47" s="15">
        <v>5211.6899999999996</v>
      </c>
      <c r="AF47" s="23">
        <v>3.32</v>
      </c>
      <c r="AG47" s="23">
        <v>30.98</v>
      </c>
      <c r="AH47" s="26">
        <v>14621.704787551364</v>
      </c>
      <c r="AI47">
        <f t="shared" si="2"/>
        <v>13518.562136884349</v>
      </c>
      <c r="AJ47">
        <f t="shared" si="25"/>
        <v>1639.6169474609701</v>
      </c>
      <c r="AK47">
        <f t="shared" si="26"/>
        <v>1957.223906530822</v>
      </c>
      <c r="AL47">
        <f t="shared" si="27"/>
        <v>113.40345801338393</v>
      </c>
      <c r="AM47">
        <f t="shared" si="28"/>
        <v>4516.5488874193452</v>
      </c>
      <c r="AN47">
        <f t="shared" si="29"/>
        <v>2832.1885766204573</v>
      </c>
      <c r="AO47">
        <f t="shared" si="30"/>
        <v>15.068943313533127</v>
      </c>
      <c r="AP47">
        <f t="shared" si="31"/>
        <v>0.30446993156574631</v>
      </c>
      <c r="AQ47" t="e">
        <f t="shared" si="8"/>
        <v>#VALUE!</v>
      </c>
      <c r="AR47">
        <f t="shared" si="9"/>
        <v>1642.423248365744</v>
      </c>
      <c r="AS47">
        <f t="shared" si="10"/>
        <v>5.8793993828301758</v>
      </c>
      <c r="AT47">
        <f t="shared" si="11"/>
        <v>20.546890591164306</v>
      </c>
      <c r="AU47">
        <f t="shared" si="12"/>
        <v>13.968137685321439</v>
      </c>
      <c r="AV47">
        <f t="shared" si="13"/>
        <v>4342.7535480116821</v>
      </c>
      <c r="AW47" t="e">
        <f t="shared" si="14"/>
        <v>#VALUE!</v>
      </c>
      <c r="AX47">
        <f t="shared" si="15"/>
        <v>1668.9868975537888</v>
      </c>
      <c r="AY47">
        <f t="shared" si="16"/>
        <v>4622.5533010742029</v>
      </c>
      <c r="AZ47">
        <f t="shared" si="17"/>
        <v>2358.0964369869916</v>
      </c>
      <c r="BA47">
        <f t="shared" si="18"/>
        <v>62.980455387330764</v>
      </c>
      <c r="BB47">
        <f t="shared" si="19"/>
        <v>2295.1159815996612</v>
      </c>
      <c r="BC47">
        <f t="shared" si="3"/>
        <v>15.373413245098874</v>
      </c>
      <c r="BD47">
        <v>82.183000000000007</v>
      </c>
      <c r="BE47">
        <v>31.60295044945962</v>
      </c>
      <c r="BF47">
        <v>24.1601044095435</v>
      </c>
      <c r="BG47">
        <v>5176209</v>
      </c>
      <c r="BH47">
        <v>46899.798177510012</v>
      </c>
      <c r="BI47">
        <v>10.755768651173726</v>
      </c>
      <c r="BJ47">
        <v>196036504105.85928</v>
      </c>
      <c r="BK47">
        <v>49.410248794389375</v>
      </c>
      <c r="BL47" s="15">
        <v>5211.6899999999996</v>
      </c>
      <c r="BM47" s="23">
        <v>3.32</v>
      </c>
      <c r="BN47" s="23">
        <v>30.98</v>
      </c>
      <c r="BO47" s="26">
        <v>14621.704787551364</v>
      </c>
      <c r="BV47" s="5" t="s">
        <v>66</v>
      </c>
      <c r="BW47" s="5" t="s">
        <v>80</v>
      </c>
      <c r="BX47" s="14">
        <v>41862098171.428596</v>
      </c>
      <c r="BY47" s="14">
        <v>12597500000</v>
      </c>
      <c r="BZ47" s="14">
        <v>3465278000</v>
      </c>
      <c r="CA47" s="14">
        <v>3099444000</v>
      </c>
      <c r="CB47" s="14">
        <v>18056000</v>
      </c>
      <c r="CC47" s="14">
        <v>9706111000</v>
      </c>
      <c r="CD47" s="14" t="e">
        <v>#VALUE!</v>
      </c>
      <c r="CE47" s="14">
        <v>0</v>
      </c>
      <c r="CF47" s="14">
        <v>0</v>
      </c>
      <c r="CG47" s="14" t="e">
        <v>#VALUE!</v>
      </c>
      <c r="CH47" s="24">
        <v>42098171.428571403</v>
      </c>
      <c r="CI47" s="14">
        <v>9434444000</v>
      </c>
      <c r="CJ47" s="14">
        <v>118056000</v>
      </c>
      <c r="CK47" s="14">
        <v>215000000</v>
      </c>
      <c r="CL47" s="14">
        <v>232500000</v>
      </c>
      <c r="CM47" s="14">
        <v>0</v>
      </c>
      <c r="CN47" s="14">
        <v>59167000</v>
      </c>
      <c r="CO47" s="14" t="e">
        <v>#VALUE!</v>
      </c>
      <c r="CP47" s="14">
        <v>9695556000</v>
      </c>
      <c r="CQ47" s="14">
        <v>31197500000</v>
      </c>
      <c r="CR47">
        <v>82.183000000000007</v>
      </c>
      <c r="CS47">
        <v>31.60295044945962</v>
      </c>
      <c r="CT47">
        <v>24.1601044095435</v>
      </c>
      <c r="CU47">
        <v>5176209</v>
      </c>
      <c r="CV47">
        <v>46899.798177510012</v>
      </c>
      <c r="CW47">
        <v>196036504105.85928</v>
      </c>
      <c r="CX47">
        <v>49.410248794389375</v>
      </c>
      <c r="CY47" s="15">
        <v>5211.6899999999996</v>
      </c>
      <c r="CZ47" s="23">
        <v>3.32</v>
      </c>
      <c r="DA47" s="23">
        <v>30.98</v>
      </c>
      <c r="DB47" s="26">
        <v>7343.5876365630838</v>
      </c>
      <c r="DC47">
        <f t="shared" si="4"/>
        <v>8087.4049273181581</v>
      </c>
      <c r="DD47">
        <f t="shared" si="32"/>
        <v>2433.7309409260715</v>
      </c>
      <c r="DE47">
        <f t="shared" si="33"/>
        <v>669.46253522606992</v>
      </c>
      <c r="DF47">
        <f t="shared" si="34"/>
        <v>598.78648640346637</v>
      </c>
      <c r="DG47">
        <f t="shared" si="35"/>
        <v>3.4882671855019765</v>
      </c>
      <c r="DH47">
        <f t="shared" si="36"/>
        <v>1875.1389288956454</v>
      </c>
      <c r="DI47" t="e">
        <f t="shared" si="37"/>
        <v>#VALUE!</v>
      </c>
      <c r="DJ47">
        <f t="shared" si="38"/>
        <v>0</v>
      </c>
      <c r="DK47">
        <f t="shared" si="39"/>
        <v>0</v>
      </c>
      <c r="DL47" t="e">
        <f t="shared" si="40"/>
        <v>#VALUE!</v>
      </c>
      <c r="DM47">
        <f t="shared" si="41"/>
        <v>8.133012293083878</v>
      </c>
      <c r="DN47">
        <f t="shared" si="42"/>
        <v>1822.6551516756761</v>
      </c>
      <c r="DO47">
        <f t="shared" si="43"/>
        <v>22.807425279775217</v>
      </c>
      <c r="DP47">
        <f t="shared" si="44"/>
        <v>41.536189902687468</v>
      </c>
      <c r="DQ47">
        <f t="shared" si="45"/>
        <v>44.917042569185284</v>
      </c>
      <c r="DR47">
        <f t="shared" si="46"/>
        <v>0</v>
      </c>
      <c r="DS47">
        <f t="shared" si="21"/>
        <v>11.430566269638648</v>
      </c>
      <c r="DT47" t="e">
        <f t="shared" si="22"/>
        <v>#VALUE!</v>
      </c>
      <c r="DU47">
        <f t="shared" si="23"/>
        <v>1873.0997917587949</v>
      </c>
      <c r="DV47">
        <f t="shared" si="24"/>
        <v>6027.0943464608945</v>
      </c>
      <c r="DW47">
        <v>82.183000000000007</v>
      </c>
      <c r="DX47">
        <v>31.60295044945962</v>
      </c>
      <c r="DY47">
        <v>24.1601044095435</v>
      </c>
      <c r="DZ47">
        <v>5176209</v>
      </c>
      <c r="EA47">
        <v>46899.798177510012</v>
      </c>
      <c r="EB47">
        <v>196036504105.85928</v>
      </c>
      <c r="EC47">
        <v>49.410248794389375</v>
      </c>
      <c r="ED47" s="15">
        <v>5211.6899999999996</v>
      </c>
      <c r="EE47" s="23">
        <v>3.32</v>
      </c>
      <c r="EF47" s="23">
        <v>30.98</v>
      </c>
      <c r="EG47" s="26">
        <v>7343.5876365630838</v>
      </c>
      <c r="EN47">
        <v>5</v>
      </c>
      <c r="EO47">
        <v>0</v>
      </c>
      <c r="EP47">
        <v>2</v>
      </c>
      <c r="EQ47">
        <v>0</v>
      </c>
      <c r="ER47">
        <v>2</v>
      </c>
      <c r="ES47" s="30">
        <v>0.34194119568840281</v>
      </c>
      <c r="ET47">
        <v>9</v>
      </c>
      <c r="EU47" s="35">
        <f t="shared" si="7"/>
        <v>0.7452445377258391</v>
      </c>
    </row>
    <row r="48" spans="2:151" x14ac:dyDescent="0.3">
      <c r="B48" s="5" t="s">
        <v>66</v>
      </c>
      <c r="C48" s="5" t="s">
        <v>81</v>
      </c>
      <c r="D48" s="7">
        <v>74487387000</v>
      </c>
      <c r="E48" s="7">
        <v>10614000000</v>
      </c>
      <c r="F48" s="7">
        <v>11690000000</v>
      </c>
      <c r="G48" s="7">
        <v>664000000</v>
      </c>
      <c r="H48" s="7">
        <v>21548567000</v>
      </c>
      <c r="I48" s="7">
        <v>13205000000</v>
      </c>
      <c r="J48" s="7">
        <v>70000000</v>
      </c>
      <c r="K48" s="7">
        <v>1715000</v>
      </c>
      <c r="L48" s="7" t="e">
        <v>#VALUE!</v>
      </c>
      <c r="M48" s="7">
        <v>8092492000</v>
      </c>
      <c r="N48" s="7">
        <v>54803000</v>
      </c>
      <c r="O48" s="7">
        <v>150880000</v>
      </c>
      <c r="P48" s="7">
        <v>116820000</v>
      </c>
      <c r="Q48" s="7">
        <v>22773000000</v>
      </c>
      <c r="R48" s="7" t="e">
        <v>#VALUE!</v>
      </c>
      <c r="S48" s="7">
        <v>8271852000.000001</v>
      </c>
      <c r="T48" s="7">
        <v>29985820000</v>
      </c>
      <c r="U48" s="7">
        <v>11769000000</v>
      </c>
      <c r="V48" s="7">
        <v>1810000000</v>
      </c>
      <c r="W48" s="7">
        <v>9959000000</v>
      </c>
      <c r="X48">
        <v>82.367999999999995</v>
      </c>
      <c r="Y48">
        <v>30.949499699197169</v>
      </c>
      <c r="Z48">
        <v>23.604378582838333</v>
      </c>
      <c r="AA48">
        <v>5188008</v>
      </c>
      <c r="AB48">
        <v>48028.596178897176</v>
      </c>
      <c r="AC48">
        <v>201212381740.62491</v>
      </c>
      <c r="AD48">
        <v>49.430606324983415</v>
      </c>
      <c r="AE48" s="14">
        <v>5766.64</v>
      </c>
      <c r="AF48" s="23">
        <v>3.58</v>
      </c>
      <c r="AG48" s="23">
        <v>34.47</v>
      </c>
      <c r="AH48" s="26">
        <v>14916.322454055971</v>
      </c>
      <c r="AI48">
        <f t="shared" si="2"/>
        <v>14357.608353726517</v>
      </c>
      <c r="AJ48">
        <f t="shared" si="25"/>
        <v>2045.8719416007068</v>
      </c>
      <c r="AK48">
        <f t="shared" si="26"/>
        <v>2253.2733180056775</v>
      </c>
      <c r="AL48">
        <f t="shared" si="27"/>
        <v>127.98746648039094</v>
      </c>
      <c r="AM48">
        <f t="shared" si="28"/>
        <v>4153.5338804412022</v>
      </c>
      <c r="AN48">
        <f t="shared" si="29"/>
        <v>2545.2929139662083</v>
      </c>
      <c r="AO48">
        <f t="shared" si="30"/>
        <v>13.492654598836394</v>
      </c>
      <c r="AP48">
        <f t="shared" si="31"/>
        <v>0.33057003767149162</v>
      </c>
      <c r="AQ48" t="e">
        <f t="shared" si="8"/>
        <v>#VALUE!</v>
      </c>
      <c r="AR48">
        <f t="shared" si="9"/>
        <v>1559.8457057120961</v>
      </c>
      <c r="AS48">
        <f t="shared" si="10"/>
        <v>10.563399285429012</v>
      </c>
      <c r="AT48">
        <f t="shared" si="11"/>
        <v>29.082453226749074</v>
      </c>
      <c r="AU48">
        <f t="shared" si="12"/>
        <v>22.517313003372394</v>
      </c>
      <c r="AV48">
        <f t="shared" si="13"/>
        <v>4389.5460454185886</v>
      </c>
      <c r="AW48" t="e">
        <f t="shared" si="14"/>
        <v>#VALUE!</v>
      </c>
      <c r="AX48">
        <f t="shared" si="15"/>
        <v>1594.4177418384861</v>
      </c>
      <c r="AY48">
        <f t="shared" si="16"/>
        <v>5779.8330303268613</v>
      </c>
      <c r="AZ48">
        <f t="shared" si="17"/>
        <v>2268.5007424815071</v>
      </c>
      <c r="BA48">
        <f t="shared" si="18"/>
        <v>348.88149748419818</v>
      </c>
      <c r="BB48">
        <f t="shared" si="19"/>
        <v>1919.6192449973091</v>
      </c>
      <c r="BC48">
        <f t="shared" si="3"/>
        <v>13.823224636507886</v>
      </c>
      <c r="BD48">
        <v>82.367999999999995</v>
      </c>
      <c r="BE48">
        <v>30.949499699197169</v>
      </c>
      <c r="BF48">
        <v>23.604378582838333</v>
      </c>
      <c r="BG48">
        <v>5188008</v>
      </c>
      <c r="BH48">
        <v>48028.596178897176</v>
      </c>
      <c r="BI48">
        <v>10.779551866226251</v>
      </c>
      <c r="BJ48">
        <v>201212381740.62491</v>
      </c>
      <c r="BK48">
        <v>49.430606324983415</v>
      </c>
      <c r="BL48" s="14">
        <v>5766.64</v>
      </c>
      <c r="BM48" s="23">
        <v>3.58</v>
      </c>
      <c r="BN48" s="23">
        <v>34.47</v>
      </c>
      <c r="BO48" s="26">
        <v>14916.322454055971</v>
      </c>
      <c r="BV48" s="5" t="s">
        <v>66</v>
      </c>
      <c r="BW48" s="5" t="s">
        <v>81</v>
      </c>
      <c r="BX48" s="14">
        <v>44978216478.571404</v>
      </c>
      <c r="BY48" s="14">
        <v>13294167000</v>
      </c>
      <c r="BZ48" s="14">
        <v>3879444000</v>
      </c>
      <c r="CA48" s="14">
        <v>3519167000</v>
      </c>
      <c r="CB48" s="14">
        <v>0</v>
      </c>
      <c r="CC48" s="14">
        <v>9409444000</v>
      </c>
      <c r="CD48" s="14" t="e">
        <v>#VALUE!</v>
      </c>
      <c r="CE48" s="14">
        <v>0</v>
      </c>
      <c r="CF48" s="14">
        <v>0</v>
      </c>
      <c r="CG48" s="14" t="e">
        <v>#VALUE!</v>
      </c>
      <c r="CH48" s="24">
        <v>86827478.571428597</v>
      </c>
      <c r="CI48" s="14">
        <v>9110556000</v>
      </c>
      <c r="CJ48" s="14">
        <v>130833000</v>
      </c>
      <c r="CK48" s="14">
        <v>251111000</v>
      </c>
      <c r="CL48" s="14">
        <v>258055999.99999997</v>
      </c>
      <c r="CM48" s="14">
        <v>0</v>
      </c>
      <c r="CN48" s="14">
        <v>53056000</v>
      </c>
      <c r="CO48" s="14" t="e">
        <v>#VALUE!</v>
      </c>
      <c r="CP48" s="14">
        <v>9405278000</v>
      </c>
      <c r="CQ48" s="14">
        <v>34584167000</v>
      </c>
      <c r="CR48">
        <v>82.367999999999995</v>
      </c>
      <c r="CS48">
        <v>30.949499699197169</v>
      </c>
      <c r="CT48">
        <v>23.604378582838333</v>
      </c>
      <c r="CU48">
        <v>5188008</v>
      </c>
      <c r="CV48">
        <v>48028.596178897176</v>
      </c>
      <c r="CW48">
        <v>201212381740.62491</v>
      </c>
      <c r="CX48">
        <v>49.430606324983415</v>
      </c>
      <c r="CY48" s="14">
        <v>5766.64</v>
      </c>
      <c r="CZ48" s="23">
        <v>3.58</v>
      </c>
      <c r="DA48" s="23">
        <v>34.47</v>
      </c>
      <c r="DB48" s="26">
        <v>7877.1401866680708</v>
      </c>
      <c r="DC48">
        <f t="shared" si="4"/>
        <v>8669.6505631007894</v>
      </c>
      <c r="DD48">
        <f t="shared" si="32"/>
        <v>2562.4800501464147</v>
      </c>
      <c r="DE48">
        <f t="shared" si="33"/>
        <v>747.7713989646893</v>
      </c>
      <c r="DF48">
        <f t="shared" si="34"/>
        <v>678.32721152318959</v>
      </c>
      <c r="DG48">
        <f t="shared" si="35"/>
        <v>0</v>
      </c>
      <c r="DH48">
        <f t="shared" si="36"/>
        <v>1813.6911122727645</v>
      </c>
      <c r="DI48" t="e">
        <f t="shared" si="37"/>
        <v>#VALUE!</v>
      </c>
      <c r="DJ48">
        <f t="shared" si="38"/>
        <v>0</v>
      </c>
      <c r="DK48">
        <f t="shared" si="39"/>
        <v>0</v>
      </c>
      <c r="DL48" t="e">
        <f t="shared" si="40"/>
        <v>#VALUE!</v>
      </c>
      <c r="DM48">
        <f t="shared" si="41"/>
        <v>16.736188257887921</v>
      </c>
      <c r="DN48">
        <f t="shared" si="42"/>
        <v>1756.0797901622357</v>
      </c>
      <c r="DO48">
        <f t="shared" si="43"/>
        <v>25.218349701850883</v>
      </c>
      <c r="DP48">
        <f t="shared" si="44"/>
        <v>48.402199842405793</v>
      </c>
      <c r="DQ48">
        <f t="shared" si="45"/>
        <v>49.740863930818911</v>
      </c>
      <c r="DR48">
        <f t="shared" si="46"/>
        <v>0</v>
      </c>
      <c r="DS48">
        <f t="shared" si="21"/>
        <v>10.226661177083766</v>
      </c>
      <c r="DT48" t="e">
        <f t="shared" si="22"/>
        <v>#VALUE!</v>
      </c>
      <c r="DU48">
        <f t="shared" si="23"/>
        <v>1812.8881065719252</v>
      </c>
      <c r="DV48">
        <f t="shared" si="24"/>
        <v>6666.1745702782264</v>
      </c>
      <c r="DW48">
        <v>82.367999999999995</v>
      </c>
      <c r="DX48">
        <v>30.949499699197169</v>
      </c>
      <c r="DY48">
        <v>23.604378582838333</v>
      </c>
      <c r="DZ48">
        <v>5188008</v>
      </c>
      <c r="EA48">
        <v>48028.596178897176</v>
      </c>
      <c r="EB48">
        <v>201212381740.62491</v>
      </c>
      <c r="EC48">
        <v>49.430606324983415</v>
      </c>
      <c r="ED48" s="14">
        <v>5766.64</v>
      </c>
      <c r="EE48" s="23">
        <v>3.58</v>
      </c>
      <c r="EF48" s="23">
        <v>34.47</v>
      </c>
      <c r="EG48" s="26">
        <v>7877.1401866680708</v>
      </c>
      <c r="EN48">
        <v>5</v>
      </c>
      <c r="EO48">
        <v>1</v>
      </c>
      <c r="EP48">
        <v>2</v>
      </c>
      <c r="EQ48">
        <v>0</v>
      </c>
      <c r="ER48">
        <v>2</v>
      </c>
      <c r="ES48" s="30">
        <v>0.40256238280985751</v>
      </c>
      <c r="ET48">
        <v>10</v>
      </c>
      <c r="EU48" s="35">
        <f t="shared" si="7"/>
        <v>0.76890925669488586</v>
      </c>
    </row>
    <row r="49" spans="2:151" x14ac:dyDescent="0.3">
      <c r="B49" s="5" t="s">
        <v>66</v>
      </c>
      <c r="C49" s="5" t="s">
        <v>82</v>
      </c>
      <c r="D49" s="7">
        <v>74957177000</v>
      </c>
      <c r="E49" s="7">
        <v>12706000000</v>
      </c>
      <c r="F49" s="7">
        <v>11625000000</v>
      </c>
      <c r="G49" s="7">
        <v>893000000</v>
      </c>
      <c r="H49" s="7">
        <v>19830679000</v>
      </c>
      <c r="I49" s="7">
        <v>10776000000</v>
      </c>
      <c r="J49" s="7">
        <v>64000000</v>
      </c>
      <c r="K49" s="7">
        <v>1865000</v>
      </c>
      <c r="L49" s="7" t="e">
        <v>#VALUE!</v>
      </c>
      <c r="M49" s="7">
        <v>8810594000</v>
      </c>
      <c r="N49" s="7">
        <v>64995999.999999993</v>
      </c>
      <c r="O49" s="7">
        <v>144344000</v>
      </c>
      <c r="P49" s="7">
        <v>127498000</v>
      </c>
      <c r="Q49" s="7">
        <v>22295000000</v>
      </c>
      <c r="R49" s="7" t="e">
        <v>#VALUE!</v>
      </c>
      <c r="S49" s="7">
        <v>8988814000</v>
      </c>
      <c r="T49" s="7">
        <v>32594498000</v>
      </c>
      <c r="U49" s="7">
        <v>13464000000</v>
      </c>
      <c r="V49" s="7">
        <v>1539000000</v>
      </c>
      <c r="W49" s="7">
        <v>11925000000</v>
      </c>
      <c r="X49">
        <v>82.503</v>
      </c>
      <c r="Y49">
        <v>30.119240097008891</v>
      </c>
      <c r="Z49">
        <v>22.874562112638102</v>
      </c>
      <c r="AA49">
        <v>5200598</v>
      </c>
      <c r="AB49">
        <v>48720.762191433241</v>
      </c>
      <c r="AC49">
        <v>204607491185.93744</v>
      </c>
      <c r="AD49">
        <v>49.509965562039646</v>
      </c>
      <c r="AE49" s="15">
        <v>5736.48</v>
      </c>
      <c r="AF49" s="23">
        <v>2.74</v>
      </c>
      <c r="AG49" s="23">
        <v>28.39</v>
      </c>
      <c r="AH49" s="26">
        <v>15322.084082125386</v>
      </c>
      <c r="AI49">
        <f t="shared" si="2"/>
        <v>14413.184214584553</v>
      </c>
      <c r="AJ49">
        <f t="shared" si="25"/>
        <v>2443.1805726956786</v>
      </c>
      <c r="AK49">
        <f t="shared" si="26"/>
        <v>2235.3198612928745</v>
      </c>
      <c r="AL49">
        <f t="shared" si="27"/>
        <v>171.71102246318597</v>
      </c>
      <c r="AM49">
        <f t="shared" si="28"/>
        <v>3813.1536027203024</v>
      </c>
      <c r="AN49">
        <f t="shared" si="29"/>
        <v>2072.0694043261947</v>
      </c>
      <c r="AO49">
        <f t="shared" si="30"/>
        <v>12.306277085827437</v>
      </c>
      <c r="AP49">
        <f t="shared" si="31"/>
        <v>0.35861260570419018</v>
      </c>
      <c r="AQ49" t="e">
        <f t="shared" si="8"/>
        <v>#VALUE!</v>
      </c>
      <c r="AR49">
        <f t="shared" si="9"/>
        <v>1694.1501727301361</v>
      </c>
      <c r="AS49">
        <f t="shared" si="10"/>
        <v>12.497793522975625</v>
      </c>
      <c r="AT49">
        <f t="shared" si="11"/>
        <v>27.755269682448056</v>
      </c>
      <c r="AU49">
        <f t="shared" si="12"/>
        <v>24.516026810762916</v>
      </c>
      <c r="AV49">
        <f t="shared" si="13"/>
        <v>4287.0069941956672</v>
      </c>
      <c r="AW49" t="e">
        <f t="shared" si="14"/>
        <v>#VALUE!</v>
      </c>
      <c r="AX49">
        <f t="shared" si="15"/>
        <v>1728.419308702576</v>
      </c>
      <c r="AY49">
        <f t="shared" si="16"/>
        <v>6267.4519353351288</v>
      </c>
      <c r="AZ49">
        <f t="shared" si="17"/>
        <v>2588.9330419309472</v>
      </c>
      <c r="BA49">
        <f t="shared" si="18"/>
        <v>295.92750679825667</v>
      </c>
      <c r="BB49">
        <f t="shared" si="19"/>
        <v>2293.0055351326905</v>
      </c>
      <c r="BC49">
        <f t="shared" si="3"/>
        <v>12.664889691531627</v>
      </c>
      <c r="BD49">
        <v>82.503</v>
      </c>
      <c r="BE49">
        <v>30.119240097008891</v>
      </c>
      <c r="BF49">
        <v>22.874562112638102</v>
      </c>
      <c r="BG49">
        <v>5200598</v>
      </c>
      <c r="BH49">
        <v>48720.762191433241</v>
      </c>
      <c r="BI49">
        <v>10.793860546584749</v>
      </c>
      <c r="BJ49">
        <v>204607491185.93744</v>
      </c>
      <c r="BK49">
        <v>49.509965562039646</v>
      </c>
      <c r="BL49" s="15">
        <v>5736.48</v>
      </c>
      <c r="BM49" s="23">
        <v>2.74</v>
      </c>
      <c r="BN49" s="23">
        <v>28.39</v>
      </c>
      <c r="BO49" s="26">
        <v>15322.084082125386</v>
      </c>
      <c r="BV49" s="5" t="s">
        <v>66</v>
      </c>
      <c r="BW49" s="5" t="s">
        <v>82</v>
      </c>
      <c r="BX49" s="14">
        <v>50436108771.428596</v>
      </c>
      <c r="BY49" s="14">
        <v>13923056000</v>
      </c>
      <c r="BZ49" s="14">
        <v>4349444000</v>
      </c>
      <c r="CA49" s="14">
        <v>3940000000</v>
      </c>
      <c r="CB49" s="14">
        <v>1389000</v>
      </c>
      <c r="CC49" s="14">
        <v>11997500000</v>
      </c>
      <c r="CD49" s="14" t="e">
        <v>#VALUE!</v>
      </c>
      <c r="CE49" s="14">
        <v>0</v>
      </c>
      <c r="CF49" s="14">
        <v>0</v>
      </c>
      <c r="CG49" s="14" t="e">
        <v>#VALUE!</v>
      </c>
      <c r="CH49" s="24">
        <v>189441771.42857099</v>
      </c>
      <c r="CI49" s="14">
        <v>11654444000</v>
      </c>
      <c r="CJ49" s="14">
        <v>129443999.99999999</v>
      </c>
      <c r="CK49" s="14">
        <v>273889000</v>
      </c>
      <c r="CL49" s="14">
        <v>279722000</v>
      </c>
      <c r="CM49" s="14">
        <v>0</v>
      </c>
      <c r="CN49" s="14">
        <v>51389000</v>
      </c>
      <c r="CO49" s="14" t="e">
        <v>#VALUE!</v>
      </c>
      <c r="CP49" s="14">
        <v>11981111000</v>
      </c>
      <c r="CQ49" s="14">
        <v>37266667000</v>
      </c>
      <c r="CR49">
        <v>82.503</v>
      </c>
      <c r="CS49">
        <v>30.119240097008891</v>
      </c>
      <c r="CT49">
        <v>22.874562112638102</v>
      </c>
      <c r="CU49">
        <v>5200598</v>
      </c>
      <c r="CV49">
        <v>48720.762191433241</v>
      </c>
      <c r="CW49">
        <v>204607491185.93744</v>
      </c>
      <c r="CX49">
        <v>49.509965562039646</v>
      </c>
      <c r="CY49" s="15">
        <v>5736.48</v>
      </c>
      <c r="CZ49" s="23">
        <v>2.74</v>
      </c>
      <c r="DA49" s="23">
        <v>28.39</v>
      </c>
      <c r="DB49" s="26">
        <v>8789.6409914996293</v>
      </c>
      <c r="DC49">
        <f t="shared" si="4"/>
        <v>9698.1364011270616</v>
      </c>
      <c r="DD49">
        <f t="shared" si="32"/>
        <v>2677.2028908983161</v>
      </c>
      <c r="DE49">
        <f t="shared" si="33"/>
        <v>836.33535989515053</v>
      </c>
      <c r="DF49">
        <f t="shared" si="34"/>
        <v>757.60518309625161</v>
      </c>
      <c r="DG49">
        <f t="shared" si="35"/>
        <v>0.26708466987834861</v>
      </c>
      <c r="DH49">
        <f t="shared" si="36"/>
        <v>2306.9462396439794</v>
      </c>
      <c r="DI49" t="e">
        <f t="shared" si="37"/>
        <v>#VALUE!</v>
      </c>
      <c r="DJ49">
        <f t="shared" si="38"/>
        <v>0</v>
      </c>
      <c r="DK49">
        <f t="shared" si="39"/>
        <v>0</v>
      </c>
      <c r="DL49" t="e">
        <f t="shared" si="40"/>
        <v>#VALUE!</v>
      </c>
      <c r="DM49">
        <f t="shared" si="41"/>
        <v>36.426920794218468</v>
      </c>
      <c r="DN49">
        <f t="shared" si="42"/>
        <v>2240.9815178946728</v>
      </c>
      <c r="DO49">
        <f t="shared" si="43"/>
        <v>24.890214548403854</v>
      </c>
      <c r="DP49">
        <f t="shared" si="44"/>
        <v>52.664905074377984</v>
      </c>
      <c r="DQ49">
        <f t="shared" si="45"/>
        <v>53.786506859403474</v>
      </c>
      <c r="DR49">
        <f t="shared" si="46"/>
        <v>0</v>
      </c>
      <c r="DS49">
        <f t="shared" si="21"/>
        <v>9.8813636431810341</v>
      </c>
      <c r="DT49" t="e">
        <f t="shared" si="22"/>
        <v>#VALUE!</v>
      </c>
      <c r="DU49">
        <f t="shared" si="23"/>
        <v>2303.7948712821103</v>
      </c>
      <c r="DV49">
        <f t="shared" si="24"/>
        <v>7165.8426588634611</v>
      </c>
      <c r="DW49">
        <v>82.503</v>
      </c>
      <c r="DX49">
        <v>30.119240097008891</v>
      </c>
      <c r="DY49">
        <v>22.874562112638102</v>
      </c>
      <c r="DZ49">
        <v>5200598</v>
      </c>
      <c r="EA49">
        <v>48720.762191433241</v>
      </c>
      <c r="EB49">
        <v>204607491185.93744</v>
      </c>
      <c r="EC49">
        <v>49.509965562039646</v>
      </c>
      <c r="ED49" s="15">
        <v>5736.48</v>
      </c>
      <c r="EE49" s="23">
        <v>2.74</v>
      </c>
      <c r="EF49" s="23">
        <v>28.39</v>
      </c>
      <c r="EG49" s="26">
        <v>8789.6409914996293</v>
      </c>
      <c r="EN49">
        <v>6</v>
      </c>
      <c r="EO49">
        <v>1</v>
      </c>
      <c r="EP49">
        <v>2</v>
      </c>
      <c r="EQ49">
        <v>0</v>
      </c>
      <c r="ER49">
        <v>3</v>
      </c>
      <c r="ES49" s="30">
        <v>0.43484158961856312</v>
      </c>
      <c r="ET49">
        <v>12</v>
      </c>
      <c r="EU49" s="35">
        <f t="shared" si="7"/>
        <v>0.73888862380103126</v>
      </c>
    </row>
    <row r="50" spans="2:151" x14ac:dyDescent="0.3">
      <c r="B50" s="5" t="s">
        <v>66</v>
      </c>
      <c r="C50" s="5" t="s">
        <v>83</v>
      </c>
      <c r="D50" s="7">
        <v>84327350000</v>
      </c>
      <c r="E50" s="7">
        <v>19248000000</v>
      </c>
      <c r="F50" s="7">
        <v>13848000000</v>
      </c>
      <c r="G50" s="7">
        <v>969000000</v>
      </c>
      <c r="H50" s="7">
        <v>19065383000</v>
      </c>
      <c r="I50" s="7">
        <v>9591000000</v>
      </c>
      <c r="J50" s="7">
        <v>93000000</v>
      </c>
      <c r="K50" s="7">
        <v>2097000</v>
      </c>
      <c r="L50" s="7" t="e">
        <v>#VALUE!</v>
      </c>
      <c r="M50" s="7">
        <v>9156085000</v>
      </c>
      <c r="N50" s="7">
        <v>88331000</v>
      </c>
      <c r="O50" s="7">
        <v>183085000</v>
      </c>
      <c r="P50" s="7">
        <v>181967000</v>
      </c>
      <c r="Q50" s="7">
        <v>22731000000</v>
      </c>
      <c r="R50" s="7" t="e">
        <v>#VALUE!</v>
      </c>
      <c r="S50" s="7">
        <v>9379286000</v>
      </c>
      <c r="T50" s="7">
        <v>42283967000</v>
      </c>
      <c r="U50" s="7">
        <v>11882000000</v>
      </c>
      <c r="V50" s="7">
        <v>7030000000</v>
      </c>
      <c r="W50" s="7">
        <v>4852000000</v>
      </c>
      <c r="X50">
        <v>82.638000000000005</v>
      </c>
      <c r="Y50">
        <v>29.535837167301633</v>
      </c>
      <c r="Z50">
        <v>21.952489552711022</v>
      </c>
      <c r="AA50">
        <v>5213014</v>
      </c>
      <c r="AB50">
        <v>49582.552057353649</v>
      </c>
      <c r="AC50">
        <v>208723784010.15619</v>
      </c>
      <c r="AD50">
        <v>49.641054758489517</v>
      </c>
      <c r="AE50" s="20">
        <v>5665.7</v>
      </c>
      <c r="AF50" s="23">
        <v>3.53</v>
      </c>
      <c r="AG50" s="23">
        <v>39.450000000000003</v>
      </c>
      <c r="AH50" s="26">
        <v>15512.714935906306</v>
      </c>
      <c r="AI50">
        <f t="shared" si="2"/>
        <v>16176.313740956766</v>
      </c>
      <c r="AJ50">
        <f t="shared" si="25"/>
        <v>3692.2977762960163</v>
      </c>
      <c r="AK50">
        <f t="shared" si="26"/>
        <v>2656.4286994049889</v>
      </c>
      <c r="AL50">
        <f t="shared" si="27"/>
        <v>185.88095101988984</v>
      </c>
      <c r="AM50">
        <f t="shared" si="28"/>
        <v>3657.2667942192365</v>
      </c>
      <c r="AN50">
        <f t="shared" si="29"/>
        <v>1839.8185771225628</v>
      </c>
      <c r="AO50">
        <f t="shared" si="30"/>
        <v>17.839967435345464</v>
      </c>
      <c r="AP50">
        <f t="shared" si="31"/>
        <v>0.40226249152601545</v>
      </c>
      <c r="AQ50" t="e">
        <f t="shared" si="8"/>
        <v>#VALUE!</v>
      </c>
      <c r="AR50">
        <f t="shared" si="9"/>
        <v>1756.3898734973664</v>
      </c>
      <c r="AS50">
        <f t="shared" si="10"/>
        <v>16.944324339048389</v>
      </c>
      <c r="AT50">
        <f t="shared" si="11"/>
        <v>35.120757396776604</v>
      </c>
      <c r="AU50">
        <f t="shared" si="12"/>
        <v>34.906294132338793</v>
      </c>
      <c r="AV50">
        <f t="shared" si="13"/>
        <v>4360.433330890728</v>
      </c>
      <c r="AW50" t="e">
        <f t="shared" si="14"/>
        <v>#VALUE!</v>
      </c>
      <c r="AX50">
        <f t="shared" si="15"/>
        <v>1799.2059871698023</v>
      </c>
      <c r="AY50">
        <f t="shared" si="16"/>
        <v>8111.2321969593786</v>
      </c>
      <c r="AZ50">
        <f t="shared" si="17"/>
        <v>2279.2956243739227</v>
      </c>
      <c r="BA50">
        <f t="shared" si="18"/>
        <v>1348.5480760266519</v>
      </c>
      <c r="BB50">
        <f t="shared" si="19"/>
        <v>930.74754834727094</v>
      </c>
      <c r="BC50">
        <f t="shared" si="3"/>
        <v>18.242229926871481</v>
      </c>
      <c r="BD50">
        <v>82.638000000000005</v>
      </c>
      <c r="BE50">
        <v>29.535837167301633</v>
      </c>
      <c r="BF50">
        <v>21.952489552711022</v>
      </c>
      <c r="BG50">
        <v>5213014</v>
      </c>
      <c r="BH50">
        <v>49582.552057353649</v>
      </c>
      <c r="BI50">
        <v>10.811394277789145</v>
      </c>
      <c r="BJ50">
        <v>208723784010.15619</v>
      </c>
      <c r="BK50">
        <v>49.641054758489517</v>
      </c>
      <c r="BL50" s="20">
        <v>5665.7</v>
      </c>
      <c r="BM50" s="23">
        <v>3.53</v>
      </c>
      <c r="BN50" s="23">
        <v>39.450000000000003</v>
      </c>
      <c r="BO50" s="26">
        <v>15512.714935906306</v>
      </c>
      <c r="BV50" s="5" t="s">
        <v>66</v>
      </c>
      <c r="BW50" s="5" t="s">
        <v>83</v>
      </c>
      <c r="BX50" s="14">
        <v>52688436642.857101</v>
      </c>
      <c r="BY50" s="14">
        <v>13652778000</v>
      </c>
      <c r="BZ50" s="14">
        <v>4308333000</v>
      </c>
      <c r="CA50" s="14">
        <v>3916389000</v>
      </c>
      <c r="CB50" s="14">
        <v>8055999.9999999991</v>
      </c>
      <c r="CC50" s="14">
        <v>13198333000</v>
      </c>
      <c r="CD50" s="14" t="e">
        <v>#VALUE!</v>
      </c>
      <c r="CE50" s="14">
        <v>0</v>
      </c>
      <c r="CF50" s="14">
        <v>0</v>
      </c>
      <c r="CG50" s="14" t="e">
        <v>#VALUE!</v>
      </c>
      <c r="CH50" s="24">
        <v>342047642.85714298</v>
      </c>
      <c r="CI50" s="14">
        <v>12790000000</v>
      </c>
      <c r="CJ50" s="14">
        <v>142778000</v>
      </c>
      <c r="CK50" s="14">
        <v>358889000</v>
      </c>
      <c r="CL50" s="14">
        <v>347500000</v>
      </c>
      <c r="CM50" s="14">
        <v>0</v>
      </c>
      <c r="CN50" s="14">
        <v>26111000</v>
      </c>
      <c r="CO50" s="14" t="e">
        <v>#VALUE!</v>
      </c>
      <c r="CP50" s="14">
        <v>13198056000</v>
      </c>
      <c r="CQ50" s="14">
        <v>38153889000</v>
      </c>
      <c r="CR50">
        <v>82.638000000000005</v>
      </c>
      <c r="CS50">
        <v>29.535837167301633</v>
      </c>
      <c r="CT50">
        <v>21.952489552711022</v>
      </c>
      <c r="CU50">
        <v>5213014</v>
      </c>
      <c r="CV50">
        <v>49582.552057353649</v>
      </c>
      <c r="CW50">
        <v>208723784010.15619</v>
      </c>
      <c r="CX50">
        <v>49.641054758489517</v>
      </c>
      <c r="CY50" s="20">
        <v>5665.7</v>
      </c>
      <c r="CZ50" s="23">
        <v>3.53</v>
      </c>
      <c r="DA50" s="23">
        <v>39.450000000000003</v>
      </c>
      <c r="DB50" s="26">
        <v>9073.712342269193</v>
      </c>
      <c r="DC50">
        <f t="shared" si="4"/>
        <v>10107.096708901434</v>
      </c>
      <c r="DD50">
        <f t="shared" si="32"/>
        <v>2618.9797303440964</v>
      </c>
      <c r="DE50">
        <f t="shared" si="33"/>
        <v>826.4572088239164</v>
      </c>
      <c r="DF50">
        <f t="shared" si="34"/>
        <v>751.27152929188378</v>
      </c>
      <c r="DG50">
        <f t="shared" si="35"/>
        <v>1.5453632006359468</v>
      </c>
      <c r="DH50">
        <f t="shared" si="36"/>
        <v>2531.8046335574777</v>
      </c>
      <c r="DI50" t="e">
        <f t="shared" si="37"/>
        <v>#VALUE!</v>
      </c>
      <c r="DJ50">
        <f t="shared" si="38"/>
        <v>0</v>
      </c>
      <c r="DK50">
        <f t="shared" si="39"/>
        <v>0</v>
      </c>
      <c r="DL50" t="e">
        <f t="shared" si="40"/>
        <v>#VALUE!</v>
      </c>
      <c r="DM50">
        <f t="shared" si="41"/>
        <v>65.614180751700076</v>
      </c>
      <c r="DN50">
        <f t="shared" si="42"/>
        <v>2453.4750913770804</v>
      </c>
      <c r="DO50">
        <f t="shared" si="43"/>
        <v>27.388762048212417</v>
      </c>
      <c r="DP50">
        <f t="shared" si="44"/>
        <v>68.844817988211815</v>
      </c>
      <c r="DQ50">
        <f t="shared" si="45"/>
        <v>66.660093374005896</v>
      </c>
      <c r="DR50">
        <f t="shared" si="46"/>
        <v>0</v>
      </c>
      <c r="DS50">
        <f t="shared" si="21"/>
        <v>5.0088106419817784</v>
      </c>
      <c r="DT50" t="e">
        <f t="shared" si="22"/>
        <v>#VALUE!</v>
      </c>
      <c r="DU50">
        <f t="shared" si="23"/>
        <v>2531.7514973103853</v>
      </c>
      <c r="DV50">
        <f t="shared" si="24"/>
        <v>7318.9692181912424</v>
      </c>
      <c r="DW50">
        <v>82.638000000000005</v>
      </c>
      <c r="DX50">
        <v>29.535837167301633</v>
      </c>
      <c r="DY50">
        <v>21.952489552711022</v>
      </c>
      <c r="DZ50">
        <v>5213014</v>
      </c>
      <c r="EA50">
        <v>49582.552057353649</v>
      </c>
      <c r="EB50">
        <v>208723784010.15619</v>
      </c>
      <c r="EC50">
        <v>49.641054758489517</v>
      </c>
      <c r="ED50" s="20">
        <v>5665.7</v>
      </c>
      <c r="EE50" s="23">
        <v>3.53</v>
      </c>
      <c r="EF50" s="23">
        <v>39.450000000000003</v>
      </c>
      <c r="EG50" s="26">
        <v>9073.712342269193</v>
      </c>
      <c r="EN50">
        <v>7</v>
      </c>
      <c r="EO50">
        <v>1</v>
      </c>
      <c r="EP50">
        <v>2</v>
      </c>
      <c r="EQ50">
        <v>0</v>
      </c>
      <c r="ER50">
        <v>4</v>
      </c>
      <c r="ES50" s="30">
        <v>0.50142648855916849</v>
      </c>
      <c r="ET50">
        <v>14</v>
      </c>
      <c r="EU50" s="35">
        <f t="shared" si="7"/>
        <v>0.72414160356706037</v>
      </c>
    </row>
    <row r="51" spans="2:151" x14ac:dyDescent="0.3">
      <c r="B51" s="5" t="s">
        <v>66</v>
      </c>
      <c r="C51" s="5" t="s">
        <v>84</v>
      </c>
      <c r="D51" s="7">
        <v>85845372000</v>
      </c>
      <c r="E51" s="7">
        <v>16497000000</v>
      </c>
      <c r="F51" s="7">
        <v>12747000000</v>
      </c>
      <c r="G51" s="7">
        <v>615000000</v>
      </c>
      <c r="H51" s="7">
        <v>25631877000</v>
      </c>
      <c r="I51" s="7">
        <v>15069615000</v>
      </c>
      <c r="J51" s="7">
        <v>120344000</v>
      </c>
      <c r="K51" s="7">
        <v>2361000</v>
      </c>
      <c r="L51" s="7" t="e">
        <v>#VALUE!</v>
      </c>
      <c r="M51" s="7">
        <v>10173901000</v>
      </c>
      <c r="N51" s="7">
        <v>89057000</v>
      </c>
      <c r="O51" s="7">
        <v>227517000</v>
      </c>
      <c r="P51" s="7">
        <v>201495000</v>
      </c>
      <c r="Q51" s="7">
        <v>22716000000</v>
      </c>
      <c r="R51" s="7" t="e">
        <v>#VALUE!</v>
      </c>
      <c r="S51" s="7">
        <v>10439557000</v>
      </c>
      <c r="T51" s="7">
        <v>37240495000</v>
      </c>
      <c r="U51" s="7">
        <v>11667000000</v>
      </c>
      <c r="V51" s="7">
        <v>6797000000</v>
      </c>
      <c r="W51" s="7">
        <v>4870000000</v>
      </c>
      <c r="X51">
        <v>82.772000000000006</v>
      </c>
      <c r="Y51">
        <v>29.376153608708528</v>
      </c>
      <c r="Z51">
        <v>21.545158465676796</v>
      </c>
      <c r="AA51">
        <v>5228172</v>
      </c>
      <c r="AB51">
        <v>51419.009198268082</v>
      </c>
      <c r="AC51">
        <v>217083963641.01556</v>
      </c>
      <c r="AD51">
        <v>49.853934510150353</v>
      </c>
      <c r="AE51" s="15">
        <v>5561.61</v>
      </c>
      <c r="AF51" s="23">
        <v>3.88</v>
      </c>
      <c r="AG51" s="23">
        <v>65.39</v>
      </c>
      <c r="AH51" s="26">
        <v>15898.290916340633</v>
      </c>
      <c r="AI51">
        <f t="shared" si="2"/>
        <v>16419.768133106561</v>
      </c>
      <c r="AJ51">
        <f t="shared" si="25"/>
        <v>3155.4049866760315</v>
      </c>
      <c r="AK51">
        <f t="shared" si="26"/>
        <v>2438.137077357057</v>
      </c>
      <c r="AL51">
        <f t="shared" si="27"/>
        <v>117.63193712831178</v>
      </c>
      <c r="AM51">
        <f t="shared" si="28"/>
        <v>4902.6460873896267</v>
      </c>
      <c r="AN51">
        <f t="shared" si="29"/>
        <v>2882.3869987444941</v>
      </c>
      <c r="AO51">
        <f t="shared" si="30"/>
        <v>23.018370474422035</v>
      </c>
      <c r="AP51">
        <f t="shared" si="31"/>
        <v>0.45159187570722614</v>
      </c>
      <c r="AQ51" t="e">
        <f t="shared" si="8"/>
        <v>#VALUE!</v>
      </c>
      <c r="AR51">
        <f t="shared" si="9"/>
        <v>1945.9767199701923</v>
      </c>
      <c r="AS51">
        <f t="shared" si="10"/>
        <v>17.034060853391971</v>
      </c>
      <c r="AT51">
        <f t="shared" si="11"/>
        <v>43.517504779873349</v>
      </c>
      <c r="AU51">
        <f t="shared" si="12"/>
        <v>38.540239303527123</v>
      </c>
      <c r="AV51">
        <f t="shared" si="13"/>
        <v>4344.9220874906177</v>
      </c>
      <c r="AW51" t="e">
        <f t="shared" si="14"/>
        <v>#VALUE!</v>
      </c>
      <c r="AX51">
        <f t="shared" si="15"/>
        <v>1996.7891262950034</v>
      </c>
      <c r="AY51">
        <f t="shared" si="16"/>
        <v>7123.0431975076563</v>
      </c>
      <c r="AZ51">
        <f t="shared" si="17"/>
        <v>2231.5639194731925</v>
      </c>
      <c r="BA51">
        <f t="shared" si="18"/>
        <v>1300.0719945709513</v>
      </c>
      <c r="BB51">
        <f t="shared" si="19"/>
        <v>931.49192490224118</v>
      </c>
      <c r="BC51">
        <f t="shared" si="3"/>
        <v>23.469962350129261</v>
      </c>
      <c r="BD51">
        <v>82.772000000000006</v>
      </c>
      <c r="BE51">
        <v>29.376153608708528</v>
      </c>
      <c r="BF51">
        <v>21.545158465676796</v>
      </c>
      <c r="BG51">
        <v>5228172</v>
      </c>
      <c r="BH51">
        <v>51419.009198268082</v>
      </c>
      <c r="BI51">
        <v>10.847763211833536</v>
      </c>
      <c r="BJ51">
        <v>217083963641.01556</v>
      </c>
      <c r="BK51">
        <v>49.853934510150353</v>
      </c>
      <c r="BL51" s="15">
        <v>5561.61</v>
      </c>
      <c r="BM51" s="23">
        <v>3.88</v>
      </c>
      <c r="BN51" s="23">
        <v>65.39</v>
      </c>
      <c r="BO51" s="26">
        <v>15898.290916340633</v>
      </c>
      <c r="BV51" s="5" t="s">
        <v>66</v>
      </c>
      <c r="BW51" s="5" t="s">
        <v>84</v>
      </c>
      <c r="BX51" s="14">
        <v>51923359000</v>
      </c>
      <c r="BY51" s="14">
        <v>14392778000</v>
      </c>
      <c r="BZ51" s="14">
        <v>3835556000</v>
      </c>
      <c r="CA51" s="14">
        <v>3570278000</v>
      </c>
      <c r="CB51" s="14">
        <v>15833000</v>
      </c>
      <c r="CC51" s="14">
        <v>13591111000</v>
      </c>
      <c r="CD51" s="14" t="e">
        <v>#VALUE!</v>
      </c>
      <c r="CE51" s="14">
        <v>0</v>
      </c>
      <c r="CF51" s="14">
        <v>0</v>
      </c>
      <c r="CG51" s="14" t="e">
        <v>#VALUE!</v>
      </c>
      <c r="CH51" s="24">
        <v>368359000</v>
      </c>
      <c r="CI51" s="14">
        <v>13097778000</v>
      </c>
      <c r="CJ51" s="14">
        <v>151944000</v>
      </c>
      <c r="CK51" s="14">
        <v>428889000</v>
      </c>
      <c r="CL51" s="14">
        <v>380556000</v>
      </c>
      <c r="CM51" s="14">
        <v>0</v>
      </c>
      <c r="CN51" s="14">
        <v>22778000</v>
      </c>
      <c r="CO51" s="14" t="e">
        <v>#VALUE!</v>
      </c>
      <c r="CP51" s="14">
        <v>13591111000</v>
      </c>
      <c r="CQ51" s="14">
        <v>36894444000</v>
      </c>
      <c r="CR51">
        <v>82.772000000000006</v>
      </c>
      <c r="CS51">
        <v>29.376153608708528</v>
      </c>
      <c r="CT51">
        <v>21.545158465676796</v>
      </c>
      <c r="CU51">
        <v>5228172</v>
      </c>
      <c r="CV51">
        <v>51419.009198268082</v>
      </c>
      <c r="CW51">
        <v>217083963641.01556</v>
      </c>
      <c r="CX51">
        <v>49.853934510150353</v>
      </c>
      <c r="CY51" s="15">
        <v>5561.61</v>
      </c>
      <c r="CZ51" s="23">
        <v>3.88</v>
      </c>
      <c r="DA51" s="23">
        <v>65.39</v>
      </c>
      <c r="DB51" s="26">
        <v>8855.283404983591</v>
      </c>
      <c r="DC51">
        <f t="shared" si="4"/>
        <v>9931.4557745996117</v>
      </c>
      <c r="DD51">
        <f t="shared" si="32"/>
        <v>2752.9274094272337</v>
      </c>
      <c r="DE51">
        <f t="shared" si="33"/>
        <v>733.63232885222601</v>
      </c>
      <c r="DF51">
        <f t="shared" si="34"/>
        <v>682.8922231326743</v>
      </c>
      <c r="DG51">
        <f t="shared" si="35"/>
        <v>3.0284007488659515</v>
      </c>
      <c r="DH51">
        <f t="shared" si="36"/>
        <v>2599.5914059445636</v>
      </c>
      <c r="DI51" t="e">
        <f t="shared" si="37"/>
        <v>#VALUE!</v>
      </c>
      <c r="DJ51">
        <f t="shared" si="38"/>
        <v>0</v>
      </c>
      <c r="DK51">
        <f t="shared" si="39"/>
        <v>0</v>
      </c>
      <c r="DL51" t="e">
        <f t="shared" si="40"/>
        <v>#VALUE!</v>
      </c>
      <c r="DM51">
        <f t="shared" si="41"/>
        <v>70.45655728235414</v>
      </c>
      <c r="DN51">
        <f t="shared" si="42"/>
        <v>2505.2308914090813</v>
      </c>
      <c r="DO51">
        <f t="shared" si="43"/>
        <v>29.062548056949925</v>
      </c>
      <c r="DP51">
        <f t="shared" si="44"/>
        <v>82.034217695974803</v>
      </c>
      <c r="DQ51">
        <f t="shared" si="45"/>
        <v>72.789495066344415</v>
      </c>
      <c r="DR51">
        <f t="shared" si="46"/>
        <v>0</v>
      </c>
      <c r="DS51">
        <f t="shared" si="21"/>
        <v>4.3567809169246923</v>
      </c>
      <c r="DT51" t="e">
        <f t="shared" si="22"/>
        <v>#VALUE!</v>
      </c>
      <c r="DU51">
        <f t="shared" si="23"/>
        <v>2599.5914059445636</v>
      </c>
      <c r="DV51">
        <f t="shared" si="24"/>
        <v>7056.8535235642594</v>
      </c>
      <c r="DW51">
        <v>82.772000000000006</v>
      </c>
      <c r="DX51">
        <v>29.376153608708528</v>
      </c>
      <c r="DY51">
        <v>21.545158465676796</v>
      </c>
      <c r="DZ51">
        <v>5228172</v>
      </c>
      <c r="EA51">
        <v>51419.009198268082</v>
      </c>
      <c r="EB51">
        <v>217083963641.01556</v>
      </c>
      <c r="EC51">
        <v>49.853934510150353</v>
      </c>
      <c r="ED51" s="15">
        <v>5561.61</v>
      </c>
      <c r="EE51" s="23">
        <v>3.88</v>
      </c>
      <c r="EF51" s="23">
        <v>65.39</v>
      </c>
      <c r="EG51" s="26">
        <v>8855.283404983591</v>
      </c>
      <c r="EN51">
        <v>7</v>
      </c>
      <c r="EO51">
        <v>1</v>
      </c>
      <c r="EP51">
        <v>2</v>
      </c>
      <c r="EQ51">
        <v>0</v>
      </c>
      <c r="ER51">
        <v>4</v>
      </c>
      <c r="ES51" s="30">
        <v>0.43380900021028512</v>
      </c>
      <c r="ET51">
        <v>14</v>
      </c>
      <c r="EU51" s="35">
        <f t="shared" si="7"/>
        <v>0.71055580206203528</v>
      </c>
    </row>
    <row r="52" spans="2:151" x14ac:dyDescent="0.3">
      <c r="B52" s="5" t="s">
        <v>66</v>
      </c>
      <c r="C52" s="5" t="s">
        <v>85</v>
      </c>
      <c r="D52" s="7">
        <v>70583575000</v>
      </c>
      <c r="E52" s="7">
        <v>6497000000</v>
      </c>
      <c r="F52" s="7">
        <v>11231000000</v>
      </c>
      <c r="G52" s="7">
        <v>500000000</v>
      </c>
      <c r="H52" s="7">
        <v>23468789000</v>
      </c>
      <c r="I52" s="7">
        <v>13784000000</v>
      </c>
      <c r="J52" s="7">
        <v>169942000</v>
      </c>
      <c r="K52" s="7">
        <v>2631000</v>
      </c>
      <c r="L52" s="7" t="e">
        <v>#VALUE!</v>
      </c>
      <c r="M52" s="7">
        <v>9213127000</v>
      </c>
      <c r="N52" s="7">
        <v>56536000</v>
      </c>
      <c r="O52" s="7">
        <v>265750999.99999997</v>
      </c>
      <c r="P52" s="7">
        <v>176786000</v>
      </c>
      <c r="Q52" s="7">
        <v>23271000000</v>
      </c>
      <c r="R52" s="7" t="e">
        <v>#VALUE!</v>
      </c>
      <c r="S52" s="7">
        <v>9512216000</v>
      </c>
      <c r="T52" s="7">
        <v>23595786000</v>
      </c>
      <c r="U52" s="7">
        <v>17948000000</v>
      </c>
      <c r="V52" s="7">
        <v>933000000</v>
      </c>
      <c r="W52" s="7">
        <v>17015000000</v>
      </c>
      <c r="X52">
        <v>82.905000000000001</v>
      </c>
      <c r="Y52">
        <v>29.255584030704579</v>
      </c>
      <c r="Z52">
        <v>21.21810209757934</v>
      </c>
      <c r="AA52">
        <v>5246096</v>
      </c>
      <c r="AB52">
        <v>52666.514896366083</v>
      </c>
      <c r="AC52">
        <v>223113056688.67181</v>
      </c>
      <c r="AD52">
        <v>49.915227719235574</v>
      </c>
      <c r="AE52" s="14">
        <v>5295.38</v>
      </c>
      <c r="AF52" s="23">
        <v>5.77</v>
      </c>
      <c r="AG52" s="23">
        <v>55.22</v>
      </c>
      <c r="AH52" s="26">
        <v>15392.779734576763</v>
      </c>
      <c r="AI52">
        <f t="shared" si="2"/>
        <v>13454.495495316898</v>
      </c>
      <c r="AJ52">
        <f t="shared" si="25"/>
        <v>1238.4447406223599</v>
      </c>
      <c r="AK52">
        <f t="shared" si="26"/>
        <v>2140.8300572463791</v>
      </c>
      <c r="AL52">
        <f t="shared" si="27"/>
        <v>95.308968802705863</v>
      </c>
      <c r="AM52">
        <f t="shared" si="28"/>
        <v>4473.5721572765733</v>
      </c>
      <c r="AN52">
        <f t="shared" si="29"/>
        <v>2627.4776519529951</v>
      </c>
      <c r="AO52">
        <f t="shared" si="30"/>
        <v>32.39399355253888</v>
      </c>
      <c r="AP52">
        <f t="shared" si="31"/>
        <v>0.50151579383983824</v>
      </c>
      <c r="AQ52" t="e">
        <f t="shared" si="8"/>
        <v>#VALUE!</v>
      </c>
      <c r="AR52">
        <f t="shared" si="9"/>
        <v>1756.1872676367341</v>
      </c>
      <c r="AS52">
        <f t="shared" si="10"/>
        <v>10.776775720459558</v>
      </c>
      <c r="AT52">
        <f t="shared" si="11"/>
        <v>50.656907536575766</v>
      </c>
      <c r="AU52">
        <f t="shared" si="12"/>
        <v>33.69858271751032</v>
      </c>
      <c r="AV52">
        <f t="shared" si="13"/>
        <v>4435.8700260155365</v>
      </c>
      <c r="AW52" t="e">
        <f t="shared" si="14"/>
        <v>#VALUE!</v>
      </c>
      <c r="AX52">
        <f t="shared" si="15"/>
        <v>1813.198995977199</v>
      </c>
      <c r="AY52">
        <f t="shared" si="16"/>
        <v>4497.780063498647</v>
      </c>
      <c r="AZ52">
        <f t="shared" si="17"/>
        <v>3421.2107441419294</v>
      </c>
      <c r="BA52">
        <f t="shared" si="18"/>
        <v>177.84653578584914</v>
      </c>
      <c r="BB52">
        <f t="shared" si="19"/>
        <v>3243.3642083560803</v>
      </c>
      <c r="BC52">
        <f t="shared" si="3"/>
        <v>32.895509346378716</v>
      </c>
      <c r="BD52">
        <v>82.905000000000001</v>
      </c>
      <c r="BE52">
        <v>29.255584030704579</v>
      </c>
      <c r="BF52">
        <v>21.21810209757934</v>
      </c>
      <c r="BG52">
        <v>5246096</v>
      </c>
      <c r="BH52">
        <v>52666.514896366083</v>
      </c>
      <c r="BI52">
        <v>10.871735141622274</v>
      </c>
      <c r="BJ52">
        <v>223113056688.67181</v>
      </c>
      <c r="BK52">
        <v>49.915227719235574</v>
      </c>
      <c r="BL52" s="14">
        <v>5295.38</v>
      </c>
      <c r="BM52" s="23">
        <v>5.77</v>
      </c>
      <c r="BN52" s="23">
        <v>55.22</v>
      </c>
      <c r="BO52" s="26">
        <v>15392.779734576763</v>
      </c>
      <c r="BV52" s="5" t="s">
        <v>66</v>
      </c>
      <c r="BW52" s="5" t="s">
        <v>85</v>
      </c>
      <c r="BX52" s="14">
        <v>50390274000</v>
      </c>
      <c r="BY52" s="14">
        <v>14140278000</v>
      </c>
      <c r="BZ52" s="14">
        <v>3521944000</v>
      </c>
      <c r="CA52" s="14">
        <v>3283889000</v>
      </c>
      <c r="CB52" s="14">
        <v>3333000</v>
      </c>
      <c r="CC52" s="14">
        <v>13809722000</v>
      </c>
      <c r="CD52" s="14" t="e">
        <v>#VALUE!</v>
      </c>
      <c r="CE52" s="14">
        <v>0</v>
      </c>
      <c r="CF52" s="14">
        <v>0</v>
      </c>
      <c r="CG52" s="14" t="e">
        <v>#VALUE!</v>
      </c>
      <c r="CH52" s="24">
        <v>597219000</v>
      </c>
      <c r="CI52" s="14">
        <v>12998333000</v>
      </c>
      <c r="CJ52" s="14">
        <v>143889000</v>
      </c>
      <c r="CK52" s="14">
        <v>566944000</v>
      </c>
      <c r="CL52" s="14">
        <v>399444000</v>
      </c>
      <c r="CM52" s="14">
        <v>0</v>
      </c>
      <c r="CN52" s="14">
        <v>17778000</v>
      </c>
      <c r="CO52" s="14" t="e">
        <v>#VALUE!</v>
      </c>
      <c r="CP52" s="14">
        <v>13806944000</v>
      </c>
      <c r="CQ52" s="14">
        <v>34892500000</v>
      </c>
      <c r="CR52">
        <v>82.905000000000001</v>
      </c>
      <c r="CS52">
        <v>29.255584030704579</v>
      </c>
      <c r="CT52">
        <v>21.21810209757934</v>
      </c>
      <c r="CU52">
        <v>5246096</v>
      </c>
      <c r="CV52">
        <v>52666.514896366083</v>
      </c>
      <c r="CW52">
        <v>223113056688.67181</v>
      </c>
      <c r="CX52">
        <v>49.915227719235574</v>
      </c>
      <c r="CY52" s="14">
        <v>5295.38</v>
      </c>
      <c r="CZ52" s="23">
        <v>5.77</v>
      </c>
      <c r="DA52" s="23">
        <v>55.22</v>
      </c>
      <c r="DB52" s="26">
        <v>8524.6459727173806</v>
      </c>
      <c r="DC52">
        <f t="shared" si="4"/>
        <v>9605.2901052516008</v>
      </c>
      <c r="DD52">
        <f t="shared" si="32"/>
        <v>2695.3906295271759</v>
      </c>
      <c r="DE52">
        <f t="shared" si="33"/>
        <v>671.3457016417542</v>
      </c>
      <c r="DF52">
        <f t="shared" si="34"/>
        <v>625.96814850509793</v>
      </c>
      <c r="DG52">
        <f t="shared" si="35"/>
        <v>0.63532958603883727</v>
      </c>
      <c r="DH52">
        <f t="shared" si="36"/>
        <v>2632.3807265440814</v>
      </c>
      <c r="DI52" t="e">
        <f t="shared" si="37"/>
        <v>#VALUE!</v>
      </c>
      <c r="DJ52">
        <f t="shared" si="38"/>
        <v>0</v>
      </c>
      <c r="DK52">
        <f t="shared" si="39"/>
        <v>0</v>
      </c>
      <c r="DL52" t="e">
        <f t="shared" si="40"/>
        <v>#VALUE!</v>
      </c>
      <c r="DM52">
        <f t="shared" si="41"/>
        <v>113.84065407876638</v>
      </c>
      <c r="DN52">
        <f t="shared" si="42"/>
        <v>2477.7154287683643</v>
      </c>
      <c r="DO52">
        <f t="shared" si="43"/>
        <v>27.427824424105086</v>
      </c>
      <c r="DP52">
        <f t="shared" si="44"/>
        <v>108.06969601776254</v>
      </c>
      <c r="DQ52">
        <f t="shared" si="45"/>
        <v>76.141191468856078</v>
      </c>
      <c r="DR52">
        <f t="shared" si="46"/>
        <v>0</v>
      </c>
      <c r="DS52">
        <f t="shared" si="21"/>
        <v>3.3888056947490095</v>
      </c>
      <c r="DT52" t="e">
        <f t="shared" si="22"/>
        <v>#VALUE!</v>
      </c>
      <c r="DU52">
        <f t="shared" si="23"/>
        <v>2631.8511899134137</v>
      </c>
      <c r="DV52">
        <f t="shared" si="24"/>
        <v>6651.1363878968286</v>
      </c>
      <c r="DW52">
        <v>82.905000000000001</v>
      </c>
      <c r="DX52">
        <v>29.255584030704579</v>
      </c>
      <c r="DY52">
        <v>21.21810209757934</v>
      </c>
      <c r="DZ52">
        <v>5246096</v>
      </c>
      <c r="EA52">
        <v>52666.514896366083</v>
      </c>
      <c r="EB52">
        <v>223113056688.67181</v>
      </c>
      <c r="EC52">
        <v>49.915227719235574</v>
      </c>
      <c r="ED52" s="14">
        <v>5295.38</v>
      </c>
      <c r="EE52" s="23">
        <v>5.77</v>
      </c>
      <c r="EF52" s="23">
        <v>55.22</v>
      </c>
      <c r="EG52" s="26">
        <v>8524.6459727173806</v>
      </c>
      <c r="EN52">
        <v>8</v>
      </c>
      <c r="EO52">
        <v>2</v>
      </c>
      <c r="EP52">
        <v>2</v>
      </c>
      <c r="EQ52">
        <v>0</v>
      </c>
      <c r="ER52">
        <v>4</v>
      </c>
      <c r="ES52" s="30">
        <v>0.33429570548105558</v>
      </c>
      <c r="ET52">
        <v>16</v>
      </c>
      <c r="EU52" s="35">
        <f t="shared" si="7"/>
        <v>0.69244513336045765</v>
      </c>
    </row>
    <row r="53" spans="2:151" x14ac:dyDescent="0.3">
      <c r="B53" s="5" t="s">
        <v>66</v>
      </c>
      <c r="C53" s="5" t="s">
        <v>86</v>
      </c>
      <c r="D53" s="7">
        <v>82312332000</v>
      </c>
      <c r="E53" s="7">
        <v>16331000000</v>
      </c>
      <c r="F53" s="7">
        <v>12323000000</v>
      </c>
      <c r="G53" s="7">
        <v>481000000</v>
      </c>
      <c r="H53" s="7">
        <v>22466651000</v>
      </c>
      <c r="I53" s="7">
        <v>11493691000</v>
      </c>
      <c r="J53" s="7">
        <v>155641000</v>
      </c>
      <c r="K53" s="7">
        <v>3379000</v>
      </c>
      <c r="L53" s="7" t="e">
        <v>#VALUE!</v>
      </c>
      <c r="M53" s="7">
        <v>10549557000</v>
      </c>
      <c r="N53" s="7">
        <v>45450000</v>
      </c>
      <c r="O53" s="7">
        <v>223181000</v>
      </c>
      <c r="P53" s="7">
        <v>134681000</v>
      </c>
      <c r="Q53" s="7">
        <v>22906000000</v>
      </c>
      <c r="R53" s="7" t="e">
        <v>#VALUE!</v>
      </c>
      <c r="S53" s="7">
        <v>10813940000</v>
      </c>
      <c r="T53" s="7">
        <v>36689681000</v>
      </c>
      <c r="U53" s="7">
        <v>14118000000</v>
      </c>
      <c r="V53" s="7">
        <v>2717000000</v>
      </c>
      <c r="W53" s="7">
        <v>11401000000</v>
      </c>
      <c r="X53">
        <v>83.037000000000006</v>
      </c>
      <c r="Y53">
        <v>30.247424231029559</v>
      </c>
      <c r="Z53">
        <v>21.815215693534114</v>
      </c>
      <c r="AA53">
        <v>5266268</v>
      </c>
      <c r="AB53">
        <v>54573.64046647145</v>
      </c>
      <c r="AC53">
        <v>232081249383.59366</v>
      </c>
      <c r="AD53">
        <v>50.149229219959423</v>
      </c>
      <c r="AE53" s="15">
        <v>5442.56</v>
      </c>
      <c r="AF53" s="23">
        <v>7.85</v>
      </c>
      <c r="AG53" s="23">
        <v>59.39</v>
      </c>
      <c r="AH53" s="26">
        <v>16337.186024756427</v>
      </c>
      <c r="AI53">
        <f t="shared" si="2"/>
        <v>15630.106937208664</v>
      </c>
      <c r="AJ53">
        <f t="shared" si="25"/>
        <v>3101.0575230884565</v>
      </c>
      <c r="AK53">
        <f t="shared" si="26"/>
        <v>2339.9872547314339</v>
      </c>
      <c r="AL53">
        <f t="shared" si="27"/>
        <v>91.336027714502947</v>
      </c>
      <c r="AM53">
        <f t="shared" si="28"/>
        <v>4266.1427409315284</v>
      </c>
      <c r="AN53">
        <f t="shared" si="29"/>
        <v>2182.5116002451832</v>
      </c>
      <c r="AO53">
        <f t="shared" si="30"/>
        <v>29.554325757823186</v>
      </c>
      <c r="AP53">
        <f t="shared" si="31"/>
        <v>0.64163084749959554</v>
      </c>
      <c r="AQ53" t="e">
        <f t="shared" si="8"/>
        <v>#VALUE!</v>
      </c>
      <c r="AR53">
        <f t="shared" si="9"/>
        <v>2003.2320800992277</v>
      </c>
      <c r="AS53">
        <f t="shared" si="10"/>
        <v>8.6304001239587507</v>
      </c>
      <c r="AT53">
        <f t="shared" si="11"/>
        <v>42.379347196154846</v>
      </c>
      <c r="AU53">
        <f t="shared" si="12"/>
        <v>25.57427764785233</v>
      </c>
      <c r="AV53">
        <f t="shared" si="13"/>
        <v>4349.5697522420051</v>
      </c>
      <c r="AW53" t="e">
        <f t="shared" si="14"/>
        <v>#VALUE!</v>
      </c>
      <c r="AX53">
        <f t="shared" si="15"/>
        <v>2053.4351840810227</v>
      </c>
      <c r="AY53">
        <f t="shared" si="16"/>
        <v>6966.9224961585696</v>
      </c>
      <c r="AZ53">
        <f t="shared" si="17"/>
        <v>2680.8358404851406</v>
      </c>
      <c r="BA53">
        <f t="shared" si="18"/>
        <v>515.92512952246261</v>
      </c>
      <c r="BB53">
        <f t="shared" si="19"/>
        <v>2164.910710962678</v>
      </c>
      <c r="BC53">
        <f t="shared" si="3"/>
        <v>30.195956605322781</v>
      </c>
      <c r="BD53">
        <v>83.037000000000006</v>
      </c>
      <c r="BE53">
        <v>30.247424231029559</v>
      </c>
      <c r="BF53">
        <v>21.815215693534114</v>
      </c>
      <c r="BG53">
        <v>5266268</v>
      </c>
      <c r="BH53">
        <v>54573.64046647145</v>
      </c>
      <c r="BI53">
        <v>10.907306269820111</v>
      </c>
      <c r="BJ53">
        <v>232081249383.59366</v>
      </c>
      <c r="BK53">
        <v>50.149229219959423</v>
      </c>
      <c r="BL53" s="15">
        <v>5442.56</v>
      </c>
      <c r="BM53" s="23">
        <v>7.85</v>
      </c>
      <c r="BN53" s="23">
        <v>59.39</v>
      </c>
      <c r="BO53" s="26">
        <v>16337.186024756427</v>
      </c>
      <c r="BV53" s="5" t="s">
        <v>66</v>
      </c>
      <c r="BW53" s="5" t="s">
        <v>86</v>
      </c>
      <c r="BX53" s="14">
        <v>54093756000</v>
      </c>
      <c r="BY53" s="14">
        <v>12938611000</v>
      </c>
      <c r="BZ53" s="14">
        <v>3955278000</v>
      </c>
      <c r="CA53" s="14">
        <v>3662222000</v>
      </c>
      <c r="CB53" s="14">
        <v>13889000</v>
      </c>
      <c r="CC53" s="14">
        <v>15275000000</v>
      </c>
      <c r="CD53" s="14" t="e">
        <v>#VALUE!</v>
      </c>
      <c r="CE53" s="14">
        <v>0</v>
      </c>
      <c r="CF53" s="14">
        <v>0</v>
      </c>
      <c r="CG53" s="14" t="e">
        <v>#VALUE!</v>
      </c>
      <c r="CH53" s="24">
        <v>898478000</v>
      </c>
      <c r="CI53" s="14">
        <v>14629444000</v>
      </c>
      <c r="CJ53" s="14">
        <v>139722000</v>
      </c>
      <c r="CK53" s="14">
        <v>460000000</v>
      </c>
      <c r="CL53" s="14">
        <v>341111000</v>
      </c>
      <c r="CM53" s="14">
        <v>0</v>
      </c>
      <c r="CN53" s="14">
        <v>27222000</v>
      </c>
      <c r="CO53" s="14" t="e">
        <v>#VALUE!</v>
      </c>
      <c r="CP53" s="14">
        <v>15275000000</v>
      </c>
      <c r="CQ53" s="14">
        <v>36853611000</v>
      </c>
      <c r="CR53">
        <v>83.037000000000006</v>
      </c>
      <c r="CS53">
        <v>30.247424231029559</v>
      </c>
      <c r="CT53">
        <v>21.815215693534114</v>
      </c>
      <c r="CU53">
        <v>5266268</v>
      </c>
      <c r="CV53">
        <v>54573.64046647145</v>
      </c>
      <c r="CW53">
        <v>232081249383.59366</v>
      </c>
      <c r="CX53">
        <v>50.149229219959423</v>
      </c>
      <c r="CY53" s="15">
        <v>5442.56</v>
      </c>
      <c r="CZ53" s="23">
        <v>7.85</v>
      </c>
      <c r="DA53" s="23">
        <v>59.39</v>
      </c>
      <c r="DB53" s="26">
        <v>9068.9881229827861</v>
      </c>
      <c r="DC53">
        <f t="shared" si="4"/>
        <v>10271.743861117588</v>
      </c>
      <c r="DD53">
        <f t="shared" si="32"/>
        <v>2456.8842679483841</v>
      </c>
      <c r="DE53">
        <f t="shared" si="33"/>
        <v>751.05900421323031</v>
      </c>
      <c r="DF53">
        <f t="shared" si="34"/>
        <v>695.41124758557669</v>
      </c>
      <c r="DG53">
        <f t="shared" si="35"/>
        <v>2.6373515362302107</v>
      </c>
      <c r="DH53">
        <f t="shared" si="36"/>
        <v>2900.5360152578637</v>
      </c>
      <c r="DI53" t="e">
        <f t="shared" si="37"/>
        <v>#VALUE!</v>
      </c>
      <c r="DJ53">
        <f t="shared" si="38"/>
        <v>0</v>
      </c>
      <c r="DK53">
        <f t="shared" si="39"/>
        <v>0</v>
      </c>
      <c r="DL53" t="e">
        <f t="shared" si="40"/>
        <v>#VALUE!</v>
      </c>
      <c r="DM53">
        <f t="shared" si="41"/>
        <v>170.61000313694632</v>
      </c>
      <c r="DN53">
        <f t="shared" si="42"/>
        <v>2777.9528121242597</v>
      </c>
      <c r="DO53">
        <f t="shared" si="43"/>
        <v>26.531502004835303</v>
      </c>
      <c r="DP53">
        <f t="shared" si="44"/>
        <v>87.348384092871839</v>
      </c>
      <c r="DQ53">
        <f t="shared" si="45"/>
        <v>64.772814448486102</v>
      </c>
      <c r="DR53">
        <f t="shared" si="46"/>
        <v>0</v>
      </c>
      <c r="DS53">
        <f t="shared" si="21"/>
        <v>5.1691254603829506</v>
      </c>
      <c r="DT53" t="e">
        <f t="shared" si="22"/>
        <v>#VALUE!</v>
      </c>
      <c r="DU53">
        <f t="shared" si="23"/>
        <v>2900.5360152578637</v>
      </c>
      <c r="DV53">
        <f t="shared" si="24"/>
        <v>6998.0508018201881</v>
      </c>
      <c r="DW53">
        <v>83.037000000000006</v>
      </c>
      <c r="DX53">
        <v>30.247424231029559</v>
      </c>
      <c r="DY53">
        <v>21.815215693534114</v>
      </c>
      <c r="DZ53">
        <v>5266268</v>
      </c>
      <c r="EA53">
        <v>54573.64046647145</v>
      </c>
      <c r="EB53">
        <v>232081249383.59366</v>
      </c>
      <c r="EC53">
        <v>50.149229219959423</v>
      </c>
      <c r="ED53" s="15">
        <v>5442.56</v>
      </c>
      <c r="EE53" s="23">
        <v>7.85</v>
      </c>
      <c r="EF53" s="23">
        <v>59.39</v>
      </c>
      <c r="EG53" s="26">
        <v>9068.9881229827861</v>
      </c>
      <c r="EN53">
        <v>8</v>
      </c>
      <c r="EO53">
        <v>2</v>
      </c>
      <c r="EP53">
        <v>2</v>
      </c>
      <c r="EQ53">
        <v>0</v>
      </c>
      <c r="ER53">
        <v>4</v>
      </c>
      <c r="ES53" s="30">
        <v>0.44573735318299568</v>
      </c>
      <c r="ET53">
        <v>16</v>
      </c>
      <c r="EU53" s="35">
        <f t="shared" si="7"/>
        <v>0.68129140450147341</v>
      </c>
    </row>
    <row r="54" spans="2:151" x14ac:dyDescent="0.3">
      <c r="B54" s="5" t="s">
        <v>66</v>
      </c>
      <c r="C54" s="5" t="s">
        <v>87</v>
      </c>
      <c r="D54" s="7">
        <v>81246346000</v>
      </c>
      <c r="E54" s="7">
        <v>13956000000</v>
      </c>
      <c r="F54" s="7">
        <v>10557000000</v>
      </c>
      <c r="G54" s="7">
        <v>469000000</v>
      </c>
      <c r="H54" s="7">
        <v>24324302000</v>
      </c>
      <c r="I54" s="7">
        <v>14177206000</v>
      </c>
      <c r="J54" s="7">
        <v>188408000</v>
      </c>
      <c r="K54" s="7">
        <v>3811000</v>
      </c>
      <c r="L54" s="7" t="e">
        <v>#VALUE!</v>
      </c>
      <c r="M54" s="7">
        <v>9626771000</v>
      </c>
      <c r="N54" s="7">
        <v>46948000</v>
      </c>
      <c r="O54" s="7">
        <v>287765000</v>
      </c>
      <c r="P54" s="7">
        <v>167044000</v>
      </c>
      <c r="Q54" s="7">
        <v>23423000000</v>
      </c>
      <c r="R54" s="7" t="e">
        <v>#VALUE!</v>
      </c>
      <c r="S54" s="7">
        <v>9954877000</v>
      </c>
      <c r="T54" s="7">
        <v>33247044000</v>
      </c>
      <c r="U54" s="7">
        <v>15419000000</v>
      </c>
      <c r="V54" s="7">
        <v>2862000000</v>
      </c>
      <c r="W54" s="7">
        <v>12557000000</v>
      </c>
      <c r="X54">
        <v>83.168000000000006</v>
      </c>
      <c r="Y54">
        <v>30.672140875338798</v>
      </c>
      <c r="Z54">
        <v>22.13152000171069</v>
      </c>
      <c r="AA54">
        <v>5288720</v>
      </c>
      <c r="AB54">
        <v>57229.041762554749</v>
      </c>
      <c r="AC54">
        <v>244411266137.10925</v>
      </c>
      <c r="AD54">
        <v>50.293697732602347</v>
      </c>
      <c r="AE54" s="14">
        <v>5321.96</v>
      </c>
      <c r="AF54" s="23">
        <v>8.1199999999999992</v>
      </c>
      <c r="AG54" s="23">
        <v>84.32</v>
      </c>
      <c r="AH54" s="26">
        <v>16277.284421687373</v>
      </c>
      <c r="AI54">
        <f t="shared" si="2"/>
        <v>15362.194633105932</v>
      </c>
      <c r="AJ54">
        <f t="shared" si="25"/>
        <v>2638.8237607587471</v>
      </c>
      <c r="AK54">
        <f t="shared" si="26"/>
        <v>1996.1351707029301</v>
      </c>
      <c r="AL54">
        <f t="shared" si="27"/>
        <v>88.679302364277177</v>
      </c>
      <c r="AM54">
        <f t="shared" si="28"/>
        <v>4599.2795988443331</v>
      </c>
      <c r="AN54">
        <f t="shared" si="29"/>
        <v>2680.6497602444447</v>
      </c>
      <c r="AO54">
        <f t="shared" si="30"/>
        <v>35.624498933579389</v>
      </c>
      <c r="AP54">
        <f t="shared" si="31"/>
        <v>0.72059023733530991</v>
      </c>
      <c r="AQ54" t="e">
        <f t="shared" si="8"/>
        <v>#VALUE!</v>
      </c>
      <c r="AR54">
        <f t="shared" si="9"/>
        <v>1820.2459196176012</v>
      </c>
      <c r="AS54">
        <f t="shared" si="10"/>
        <v>8.8770061564991156</v>
      </c>
      <c r="AT54">
        <f t="shared" si="11"/>
        <v>54.411086236367211</v>
      </c>
      <c r="AU54">
        <f t="shared" si="12"/>
        <v>31.584958175135004</v>
      </c>
      <c r="AV54">
        <f t="shared" si="13"/>
        <v>4428.8599131736983</v>
      </c>
      <c r="AW54" t="e">
        <f t="shared" si="14"/>
        <v>#VALUE!</v>
      </c>
      <c r="AX54">
        <f t="shared" si="15"/>
        <v>1882.2847494289733</v>
      </c>
      <c r="AY54">
        <f t="shared" si="16"/>
        <v>6286.4065407130647</v>
      </c>
      <c r="AZ54">
        <f t="shared" si="17"/>
        <v>2915.4502412682086</v>
      </c>
      <c r="BA54">
        <f t="shared" si="18"/>
        <v>541.1517342570603</v>
      </c>
      <c r="BB54">
        <f t="shared" si="19"/>
        <v>2374.2985070111481</v>
      </c>
      <c r="BC54">
        <f t="shared" si="3"/>
        <v>36.345089170914697</v>
      </c>
      <c r="BD54">
        <v>83.168000000000006</v>
      </c>
      <c r="BE54">
        <v>30.672140875338798</v>
      </c>
      <c r="BF54">
        <v>22.13152000171069</v>
      </c>
      <c r="BG54">
        <v>5288720</v>
      </c>
      <c r="BH54">
        <v>57229.041762554749</v>
      </c>
      <c r="BI54">
        <v>10.954816771641703</v>
      </c>
      <c r="BJ54">
        <v>244411266137.10925</v>
      </c>
      <c r="BK54">
        <v>50.293697732602347</v>
      </c>
      <c r="BL54" s="14">
        <v>5321.96</v>
      </c>
      <c r="BM54" s="23">
        <v>8.1199999999999992</v>
      </c>
      <c r="BN54" s="23">
        <v>84.32</v>
      </c>
      <c r="BO54" s="26">
        <v>16277.284421687373</v>
      </c>
      <c r="BV54" s="5" t="s">
        <v>66</v>
      </c>
      <c r="BW54" s="5" t="s">
        <v>87</v>
      </c>
      <c r="BX54" s="14">
        <v>53313023000</v>
      </c>
      <c r="BY54" s="14">
        <v>12490278000</v>
      </c>
      <c r="BZ54" s="14">
        <v>4003889000</v>
      </c>
      <c r="CA54" s="14">
        <v>3654722000</v>
      </c>
      <c r="CB54" s="14">
        <v>5000000</v>
      </c>
      <c r="CC54" s="14">
        <v>14013056000</v>
      </c>
      <c r="CD54" s="14" t="e">
        <v>#VALUE!</v>
      </c>
      <c r="CE54" s="14">
        <v>0</v>
      </c>
      <c r="CF54" s="14">
        <v>0</v>
      </c>
      <c r="CG54" s="14" t="e">
        <v>#VALUE!</v>
      </c>
      <c r="CH54" s="24">
        <v>1253578000</v>
      </c>
      <c r="CI54" s="14">
        <v>13204722000</v>
      </c>
      <c r="CJ54" s="14">
        <v>177778000</v>
      </c>
      <c r="CK54" s="14">
        <v>530556000.00000006</v>
      </c>
      <c r="CL54" s="14">
        <v>396944000</v>
      </c>
      <c r="CM54" s="14">
        <v>0</v>
      </c>
      <c r="CN54" s="14">
        <v>28889000</v>
      </c>
      <c r="CO54" s="14" t="e">
        <v>#VALUE!</v>
      </c>
      <c r="CP54" s="14">
        <v>13963333000</v>
      </c>
      <c r="CQ54" s="14">
        <v>37067778000</v>
      </c>
      <c r="CR54">
        <v>83.168000000000006</v>
      </c>
      <c r="CS54">
        <v>30.672140875338798</v>
      </c>
      <c r="CT54">
        <v>22.13152000171069</v>
      </c>
      <c r="CU54">
        <v>5288720</v>
      </c>
      <c r="CV54">
        <v>57229.041762554749</v>
      </c>
      <c r="CW54">
        <v>244411266137.10925</v>
      </c>
      <c r="CX54">
        <v>50.293697732602347</v>
      </c>
      <c r="CY54" s="14">
        <v>5321.96</v>
      </c>
      <c r="CZ54" s="23">
        <v>8.1199999999999992</v>
      </c>
      <c r="DA54" s="23">
        <v>84.32</v>
      </c>
      <c r="DB54" s="26">
        <v>8862.1001552990529</v>
      </c>
      <c r="DC54">
        <f t="shared" si="4"/>
        <v>10080.515323178388</v>
      </c>
      <c r="DD54">
        <f t="shared" si="32"/>
        <v>2361.68259994857</v>
      </c>
      <c r="DE54">
        <f t="shared" si="33"/>
        <v>757.06201122388779</v>
      </c>
      <c r="DF54">
        <f t="shared" si="34"/>
        <v>691.04093239952203</v>
      </c>
      <c r="DG54">
        <f t="shared" si="35"/>
        <v>0.94540834077054559</v>
      </c>
      <c r="DH54">
        <f t="shared" si="36"/>
        <v>2649.6120044169479</v>
      </c>
      <c r="DI54" t="e">
        <f t="shared" si="37"/>
        <v>#VALUE!</v>
      </c>
      <c r="DJ54">
        <f t="shared" si="38"/>
        <v>0</v>
      </c>
      <c r="DK54">
        <f t="shared" si="39"/>
        <v>0</v>
      </c>
      <c r="DL54" t="e">
        <f t="shared" si="40"/>
        <v>#VALUE!</v>
      </c>
      <c r="DM54">
        <f t="shared" si="41"/>
        <v>237.02861940129179</v>
      </c>
      <c r="DN54">
        <f t="shared" si="42"/>
        <v>2496.7708632712643</v>
      </c>
      <c r="DO54">
        <f t="shared" si="43"/>
        <v>33.614560801101213</v>
      </c>
      <c r="DP54">
        <f t="shared" si="44"/>
        <v>100.31841352917154</v>
      </c>
      <c r="DQ54">
        <f t="shared" si="45"/>
        <v>75.054833683764699</v>
      </c>
      <c r="DR54">
        <f t="shared" si="46"/>
        <v>0</v>
      </c>
      <c r="DS54">
        <f t="shared" si="21"/>
        <v>5.4623803113040585</v>
      </c>
      <c r="DT54" t="e">
        <f t="shared" si="22"/>
        <v>#VALUE!</v>
      </c>
      <c r="DU54">
        <f t="shared" si="23"/>
        <v>2640.2102966313209</v>
      </c>
      <c r="DV54">
        <f t="shared" si="24"/>
        <v>7008.8372990061871</v>
      </c>
      <c r="DW54">
        <v>83.168000000000006</v>
      </c>
      <c r="DX54">
        <v>30.672140875338798</v>
      </c>
      <c r="DY54">
        <v>22.13152000171069</v>
      </c>
      <c r="DZ54">
        <v>5288720</v>
      </c>
      <c r="EA54">
        <v>57229.041762554749</v>
      </c>
      <c r="EB54">
        <v>244411266137.10925</v>
      </c>
      <c r="EC54">
        <v>50.293697732602347</v>
      </c>
      <c r="ED54" s="14">
        <v>5321.96</v>
      </c>
      <c r="EE54" s="23">
        <v>8.1199999999999992</v>
      </c>
      <c r="EF54" s="23">
        <v>84.32</v>
      </c>
      <c r="EG54" s="26">
        <v>8862.1001552990529</v>
      </c>
      <c r="EN54">
        <v>9</v>
      </c>
      <c r="EO54">
        <v>2</v>
      </c>
      <c r="EP54">
        <v>2</v>
      </c>
      <c r="EQ54">
        <v>0</v>
      </c>
      <c r="ER54">
        <v>4</v>
      </c>
      <c r="ES54" s="30">
        <v>0.40921279093585328</v>
      </c>
      <c r="ET54">
        <v>17</v>
      </c>
      <c r="EU54" s="35">
        <f t="shared" si="7"/>
        <v>0.69528561529891109</v>
      </c>
    </row>
    <row r="55" spans="2:151" x14ac:dyDescent="0.3">
      <c r="B55" s="5" t="s">
        <v>66</v>
      </c>
      <c r="C55" s="5" t="s">
        <v>88</v>
      </c>
      <c r="D55" s="7">
        <v>77433340000</v>
      </c>
      <c r="E55" s="7">
        <v>8512000000</v>
      </c>
      <c r="F55" s="7">
        <v>11029000000</v>
      </c>
      <c r="G55" s="7">
        <v>653000000</v>
      </c>
      <c r="H55" s="7">
        <v>27781234000</v>
      </c>
      <c r="I55" s="7">
        <v>17112132000.000002</v>
      </c>
      <c r="J55" s="7">
        <v>260519999.99999997</v>
      </c>
      <c r="K55" s="7">
        <v>3944000</v>
      </c>
      <c r="L55" s="7" t="e">
        <v>#VALUE!</v>
      </c>
      <c r="M55" s="7">
        <v>10063669000</v>
      </c>
      <c r="N55" s="7">
        <v>36109000</v>
      </c>
      <c r="O55" s="7">
        <v>295488000</v>
      </c>
      <c r="P55" s="7">
        <v>171106000</v>
      </c>
      <c r="Q55" s="7">
        <v>22958000000</v>
      </c>
      <c r="R55" s="7" t="e">
        <v>#VALUE!</v>
      </c>
      <c r="S55" s="7">
        <v>10404638000</v>
      </c>
      <c r="T55" s="7">
        <v>26266106000</v>
      </c>
      <c r="U55" s="7">
        <v>16107000000</v>
      </c>
      <c r="V55" s="7">
        <v>3335000000</v>
      </c>
      <c r="W55" s="7">
        <v>12772000000</v>
      </c>
      <c r="X55">
        <v>83.299000000000007</v>
      </c>
      <c r="Y55">
        <v>29.56505176239234</v>
      </c>
      <c r="Z55">
        <v>20.790412503281804</v>
      </c>
      <c r="AA55">
        <v>5313399</v>
      </c>
      <c r="AB55">
        <v>57410.068958947071</v>
      </c>
      <c r="AC55">
        <v>246328504412.10922</v>
      </c>
      <c r="AD55">
        <v>50.225830739048241</v>
      </c>
      <c r="AE55" s="15">
        <v>5332.63</v>
      </c>
      <c r="AF55" s="23">
        <v>13.25</v>
      </c>
      <c r="AG55" s="23">
        <v>145.94999999999999</v>
      </c>
      <c r="AH55" s="26">
        <v>15538.452943837479</v>
      </c>
      <c r="AI55">
        <f t="shared" si="2"/>
        <v>14573.221397451989</v>
      </c>
      <c r="AJ55">
        <f t="shared" si="25"/>
        <v>1601.9877295117494</v>
      </c>
      <c r="AK55">
        <f t="shared" si="26"/>
        <v>2075.695802253887</v>
      </c>
      <c r="AL55">
        <f t="shared" si="27"/>
        <v>122.89685002010954</v>
      </c>
      <c r="AM55">
        <f t="shared" si="28"/>
        <v>5228.5239636624319</v>
      </c>
      <c r="AN55">
        <f t="shared" si="29"/>
        <v>3220.5622050969637</v>
      </c>
      <c r="AO55">
        <f t="shared" si="30"/>
        <v>49.030761664990706</v>
      </c>
      <c r="AP55">
        <f t="shared" si="31"/>
        <v>0.74227438970798165</v>
      </c>
      <c r="AQ55" t="e">
        <f t="shared" si="8"/>
        <v>#VALUE!</v>
      </c>
      <c r="AR55">
        <f t="shared" si="9"/>
        <v>1894.0171818453687</v>
      </c>
      <c r="AS55">
        <f t="shared" si="10"/>
        <v>6.7958382195652911</v>
      </c>
      <c r="AT55">
        <f t="shared" si="11"/>
        <v>55.61185975305073</v>
      </c>
      <c r="AU55">
        <f t="shared" si="12"/>
        <v>32.202738774182023</v>
      </c>
      <c r="AV55">
        <f t="shared" si="13"/>
        <v>4320.774705607465</v>
      </c>
      <c r="AW55" t="e">
        <f t="shared" si="14"/>
        <v>#VALUE!</v>
      </c>
      <c r="AX55">
        <f t="shared" si="15"/>
        <v>1958.1887225107694</v>
      </c>
      <c r="AY55">
        <f t="shared" si="16"/>
        <v>4943.371653436905</v>
      </c>
      <c r="AZ55">
        <f t="shared" si="17"/>
        <v>3031.3928993474797</v>
      </c>
      <c r="BA55">
        <f t="shared" si="18"/>
        <v>627.65849129719038</v>
      </c>
      <c r="BB55">
        <f t="shared" si="19"/>
        <v>2403.7344080502894</v>
      </c>
      <c r="BC55">
        <f t="shared" si="3"/>
        <v>49.773036054698686</v>
      </c>
      <c r="BD55">
        <v>83.299000000000007</v>
      </c>
      <c r="BE55">
        <v>29.56505176239234</v>
      </c>
      <c r="BF55">
        <v>20.790412503281804</v>
      </c>
      <c r="BG55">
        <v>5313399</v>
      </c>
      <c r="BH55">
        <v>57410.068958947071</v>
      </c>
      <c r="BI55">
        <v>10.957974984327084</v>
      </c>
      <c r="BJ55">
        <v>246328504412.10922</v>
      </c>
      <c r="BK55">
        <v>50.225830739048241</v>
      </c>
      <c r="BL55" s="15">
        <v>5332.63</v>
      </c>
      <c r="BM55" s="23">
        <v>13.25</v>
      </c>
      <c r="BN55" s="23">
        <v>145.94999999999999</v>
      </c>
      <c r="BO55" s="26">
        <v>15538.452943837479</v>
      </c>
      <c r="BV55" s="5" t="s">
        <v>66</v>
      </c>
      <c r="BW55" s="5" t="s">
        <v>88</v>
      </c>
      <c r="BX55" s="14">
        <v>54132364000</v>
      </c>
      <c r="BY55" s="14">
        <v>13331667000</v>
      </c>
      <c r="BZ55" s="14">
        <v>3280556000</v>
      </c>
      <c r="CA55" s="14">
        <v>3040000000</v>
      </c>
      <c r="CB55" s="14">
        <v>3889000</v>
      </c>
      <c r="CC55" s="14">
        <v>15662778000</v>
      </c>
      <c r="CD55" s="14" t="e">
        <v>#VALUE!</v>
      </c>
      <c r="CE55" s="14">
        <v>0</v>
      </c>
      <c r="CF55" s="14">
        <v>0</v>
      </c>
      <c r="CG55" s="14" t="e">
        <v>#VALUE!</v>
      </c>
      <c r="CH55" s="24">
        <v>1782642000</v>
      </c>
      <c r="CI55" s="14">
        <v>14589167000</v>
      </c>
      <c r="CJ55" s="14">
        <v>262221999.99999997</v>
      </c>
      <c r="CK55" s="14">
        <v>613889000</v>
      </c>
      <c r="CL55" s="14">
        <v>547222000</v>
      </c>
      <c r="CM55" s="14">
        <v>0</v>
      </c>
      <c r="CN55" s="14">
        <v>26389000</v>
      </c>
      <c r="CO55" s="14" t="e">
        <v>#VALUE!</v>
      </c>
      <c r="CP55" s="14">
        <v>15465000000</v>
      </c>
      <c r="CQ55" s="14">
        <v>34979167000</v>
      </c>
      <c r="CR55">
        <v>83.299000000000007</v>
      </c>
      <c r="CS55">
        <v>29.56505176239234</v>
      </c>
      <c r="CT55">
        <v>20.790412503281804</v>
      </c>
      <c r="CU55">
        <v>5313399</v>
      </c>
      <c r="CV55">
        <v>57410.068958947071</v>
      </c>
      <c r="CW55">
        <v>246328504412.10922</v>
      </c>
      <c r="CX55">
        <v>50.225830739048241</v>
      </c>
      <c r="CY55" s="15">
        <v>5332.63</v>
      </c>
      <c r="CZ55" s="23">
        <v>13.25</v>
      </c>
      <c r="DA55" s="23">
        <v>145.94999999999999</v>
      </c>
      <c r="DB55" s="26">
        <v>8755.2242923973663</v>
      </c>
      <c r="DC55">
        <f t="shared" si="4"/>
        <v>10187.89742686367</v>
      </c>
      <c r="DD55">
        <f t="shared" si="32"/>
        <v>2509.065665876024</v>
      </c>
      <c r="DE55">
        <f t="shared" si="33"/>
        <v>617.41194290133308</v>
      </c>
      <c r="DF55">
        <f t="shared" si="34"/>
        <v>572.13847482562483</v>
      </c>
      <c r="DG55">
        <f t="shared" si="35"/>
        <v>0.73192320019633383</v>
      </c>
      <c r="DH55">
        <f t="shared" si="36"/>
        <v>2947.7887883066942</v>
      </c>
      <c r="DI55" t="e">
        <f t="shared" si="37"/>
        <v>#VALUE!</v>
      </c>
      <c r="DJ55">
        <f t="shared" si="38"/>
        <v>0</v>
      </c>
      <c r="DK55">
        <f t="shared" si="39"/>
        <v>0</v>
      </c>
      <c r="DL55" t="e">
        <f t="shared" si="40"/>
        <v>#VALUE!</v>
      </c>
      <c r="DM55">
        <f t="shared" si="41"/>
        <v>335.49936678950706</v>
      </c>
      <c r="DN55">
        <f t="shared" si="42"/>
        <v>2745.7314988014264</v>
      </c>
      <c r="DO55">
        <f t="shared" si="43"/>
        <v>49.351083929514793</v>
      </c>
      <c r="DP55">
        <f t="shared" si="44"/>
        <v>115.53602505665394</v>
      </c>
      <c r="DQ55">
        <f t="shared" si="45"/>
        <v>102.98906594441712</v>
      </c>
      <c r="DR55">
        <f t="shared" si="46"/>
        <v>0</v>
      </c>
      <c r="DS55">
        <f t="shared" si="21"/>
        <v>4.9665007276886231</v>
      </c>
      <c r="DT55" t="e">
        <f t="shared" si="22"/>
        <v>#VALUE!</v>
      </c>
      <c r="DU55">
        <f t="shared" si="23"/>
        <v>2910.5662872296998</v>
      </c>
      <c r="DV55">
        <f t="shared" si="24"/>
        <v>6583.1997559377714</v>
      </c>
      <c r="DW55">
        <v>83.299000000000007</v>
      </c>
      <c r="DX55">
        <v>29.56505176239234</v>
      </c>
      <c r="DY55">
        <v>20.790412503281804</v>
      </c>
      <c r="DZ55">
        <v>5313399</v>
      </c>
      <c r="EA55">
        <v>57410.068958947071</v>
      </c>
      <c r="EB55">
        <v>246328504412.10922</v>
      </c>
      <c r="EC55">
        <v>50.225830739048241</v>
      </c>
      <c r="ED55" s="15">
        <v>5332.63</v>
      </c>
      <c r="EE55" s="23">
        <v>13.25</v>
      </c>
      <c r="EF55" s="23">
        <v>145.94999999999999</v>
      </c>
      <c r="EG55" s="26">
        <v>8755.2242923973663</v>
      </c>
      <c r="EN55">
        <v>10</v>
      </c>
      <c r="EO55">
        <v>2</v>
      </c>
      <c r="EP55">
        <v>3</v>
      </c>
      <c r="EQ55">
        <v>0</v>
      </c>
      <c r="ER55">
        <v>5</v>
      </c>
      <c r="ES55" s="30">
        <v>0.33920926050716649</v>
      </c>
      <c r="ET55">
        <v>20</v>
      </c>
      <c r="EU55" s="35">
        <f t="shared" si="7"/>
        <v>0.64617844881114006</v>
      </c>
    </row>
    <row r="56" spans="2:151" x14ac:dyDescent="0.3">
      <c r="B56" s="5" t="s">
        <v>66</v>
      </c>
      <c r="C56" s="5" t="s">
        <v>89</v>
      </c>
      <c r="D56" s="7">
        <v>72070997000</v>
      </c>
      <c r="E56" s="7">
        <v>11130000000</v>
      </c>
      <c r="F56" s="7">
        <v>9793000000</v>
      </c>
      <c r="G56" s="7">
        <v>535000000</v>
      </c>
      <c r="H56" s="7">
        <v>21700953000</v>
      </c>
      <c r="I56" s="7">
        <v>12686030000</v>
      </c>
      <c r="J56" s="7">
        <v>276624000</v>
      </c>
      <c r="K56" s="7">
        <v>4317000</v>
      </c>
      <c r="L56" s="7" t="e">
        <v>#VALUE!</v>
      </c>
      <c r="M56" s="7">
        <v>8396659000</v>
      </c>
      <c r="N56" s="7">
        <v>33061999.999999996</v>
      </c>
      <c r="O56" s="7">
        <v>290680000</v>
      </c>
      <c r="P56" s="7">
        <v>223044000</v>
      </c>
      <c r="Q56" s="7">
        <v>23526000000</v>
      </c>
      <c r="R56" s="7" t="e">
        <v>#VALUE!</v>
      </c>
      <c r="S56" s="7">
        <v>8733982000</v>
      </c>
      <c r="T56" s="7">
        <v>26549044000</v>
      </c>
      <c r="U56" s="7">
        <v>15460000000</v>
      </c>
      <c r="V56" s="7">
        <v>3375000000</v>
      </c>
      <c r="W56" s="7">
        <v>12085000000</v>
      </c>
      <c r="X56">
        <v>83.429000000000002</v>
      </c>
      <c r="Y56">
        <v>25.66209040636091</v>
      </c>
      <c r="Z56">
        <v>16.669876468484333</v>
      </c>
      <c r="AA56">
        <v>5338871</v>
      </c>
      <c r="AB56">
        <v>52521.828701960992</v>
      </c>
      <c r="AC56">
        <v>226434938283.20297</v>
      </c>
      <c r="AD56">
        <v>50.478405583423125</v>
      </c>
      <c r="AE56" s="20">
        <v>5608.3</v>
      </c>
      <c r="AF56" s="23">
        <v>8.61</v>
      </c>
      <c r="AG56" s="23">
        <v>69.569999999999993</v>
      </c>
      <c r="AH56" s="26">
        <v>14439.195155263642</v>
      </c>
      <c r="AI56">
        <f t="shared" si="2"/>
        <v>13499.295450292768</v>
      </c>
      <c r="AJ56">
        <f t="shared" si="25"/>
        <v>2084.7104191129547</v>
      </c>
      <c r="AK56">
        <f t="shared" si="26"/>
        <v>1834.2829410937256</v>
      </c>
      <c r="AL56">
        <f t="shared" si="27"/>
        <v>100.20845231135947</v>
      </c>
      <c r="AM56">
        <f t="shared" si="28"/>
        <v>4064.7082501150526</v>
      </c>
      <c r="AN56">
        <f t="shared" si="29"/>
        <v>2376.1634248139731</v>
      </c>
      <c r="AO56">
        <f t="shared" si="30"/>
        <v>51.813201705004673</v>
      </c>
      <c r="AP56">
        <f t="shared" si="31"/>
        <v>0.80859792266941832</v>
      </c>
      <c r="AQ56" t="e">
        <f t="shared" si="8"/>
        <v>#VALUE!</v>
      </c>
      <c r="AR56">
        <f t="shared" si="9"/>
        <v>1572.7405663107425</v>
      </c>
      <c r="AS56">
        <f t="shared" si="10"/>
        <v>6.1926950473236753</v>
      </c>
      <c r="AT56">
        <f t="shared" si="11"/>
        <v>54.445968070777511</v>
      </c>
      <c r="AU56">
        <f t="shared" si="12"/>
        <v>41.777372032401608</v>
      </c>
      <c r="AV56">
        <f t="shared" si="13"/>
        <v>4406.5496244430706</v>
      </c>
      <c r="AW56" t="e">
        <f t="shared" si="14"/>
        <v>#VALUE!</v>
      </c>
      <c r="AX56">
        <f t="shared" si="15"/>
        <v>1635.9230256734054</v>
      </c>
      <c r="AY56">
        <f t="shared" si="16"/>
        <v>4972.782447824643</v>
      </c>
      <c r="AZ56">
        <f t="shared" si="17"/>
        <v>2895.7433135207798</v>
      </c>
      <c r="BA56">
        <f t="shared" si="18"/>
        <v>632.15612439409006</v>
      </c>
      <c r="BB56">
        <f t="shared" si="19"/>
        <v>2263.5871891266897</v>
      </c>
      <c r="BC56">
        <f t="shared" si="3"/>
        <v>52.621799627674093</v>
      </c>
      <c r="BD56">
        <v>83.429000000000002</v>
      </c>
      <c r="BE56">
        <v>25.66209040636091</v>
      </c>
      <c r="BF56">
        <v>16.669876468484333</v>
      </c>
      <c r="BG56">
        <v>5338871</v>
      </c>
      <c r="BH56">
        <v>52521.828701960992</v>
      </c>
      <c r="BI56">
        <v>10.868984146964426</v>
      </c>
      <c r="BJ56">
        <v>226434938283.20297</v>
      </c>
      <c r="BK56">
        <v>50.478405583423125</v>
      </c>
      <c r="BL56" s="20">
        <v>5608.3</v>
      </c>
      <c r="BM56" s="23">
        <v>8.61</v>
      </c>
      <c r="BN56" s="23">
        <v>69.569999999999993</v>
      </c>
      <c r="BO56" s="26">
        <v>14439.195155263642</v>
      </c>
      <c r="BV56" s="5" t="s">
        <v>66</v>
      </c>
      <c r="BW56" s="5" t="s">
        <v>89</v>
      </c>
      <c r="BX56" s="14">
        <v>54405307000</v>
      </c>
      <c r="BY56" s="14">
        <v>12670278000</v>
      </c>
      <c r="BZ56" s="14">
        <v>3945278000</v>
      </c>
      <c r="CA56" s="14">
        <v>3630000000</v>
      </c>
      <c r="CB56" s="14">
        <v>1389000</v>
      </c>
      <c r="CC56" s="14">
        <v>15280000000</v>
      </c>
      <c r="CD56" s="14" t="e">
        <v>#VALUE!</v>
      </c>
      <c r="CE56" s="14">
        <v>0</v>
      </c>
      <c r="CF56" s="14">
        <v>0</v>
      </c>
      <c r="CG56" s="14" t="e">
        <v>#VALUE!</v>
      </c>
      <c r="CH56" s="24">
        <v>2227251000</v>
      </c>
      <c r="CI56" s="14">
        <v>14236111000</v>
      </c>
      <c r="CJ56" s="14">
        <v>280000000</v>
      </c>
      <c r="CK56" s="14">
        <v>623889000</v>
      </c>
      <c r="CL56" s="14">
        <v>738056000</v>
      </c>
      <c r="CM56" s="14">
        <v>0</v>
      </c>
      <c r="CN56" s="14">
        <v>45556000</v>
      </c>
      <c r="CO56" s="14" t="e">
        <v>#VALUE!</v>
      </c>
      <c r="CP56" s="14">
        <v>15096667000</v>
      </c>
      <c r="CQ56" s="14">
        <v>35894167000</v>
      </c>
      <c r="CR56">
        <v>83.429000000000002</v>
      </c>
      <c r="CS56">
        <v>25.66209040636091</v>
      </c>
      <c r="CT56">
        <v>16.669876468484333</v>
      </c>
      <c r="CU56">
        <v>5338871</v>
      </c>
      <c r="CV56">
        <v>52521.828701960992</v>
      </c>
      <c r="CW56">
        <v>226434938283.20297</v>
      </c>
      <c r="CX56">
        <v>50.478405583423125</v>
      </c>
      <c r="CY56" s="20">
        <v>5608.3</v>
      </c>
      <c r="CZ56" s="23">
        <v>8.61</v>
      </c>
      <c r="DA56" s="23">
        <v>69.569999999999993</v>
      </c>
      <c r="DB56" s="26">
        <v>8858.1981929221201</v>
      </c>
      <c r="DC56">
        <f t="shared" si="4"/>
        <v>10190.414228026862</v>
      </c>
      <c r="DD56">
        <f t="shared" si="32"/>
        <v>2373.2129882890972</v>
      </c>
      <c r="DE56">
        <f t="shared" si="33"/>
        <v>738.97234078141241</v>
      </c>
      <c r="DF56">
        <f t="shared" si="34"/>
        <v>679.91903157053241</v>
      </c>
      <c r="DG56">
        <f t="shared" si="35"/>
        <v>0.26016736497285664</v>
      </c>
      <c r="DH56">
        <f t="shared" si="36"/>
        <v>2862.028320219762</v>
      </c>
      <c r="DI56" t="e">
        <f t="shared" si="37"/>
        <v>#VALUE!</v>
      </c>
      <c r="DJ56">
        <f t="shared" si="38"/>
        <v>0</v>
      </c>
      <c r="DK56">
        <f t="shared" si="39"/>
        <v>0</v>
      </c>
      <c r="DL56" t="e">
        <f t="shared" si="40"/>
        <v>#VALUE!</v>
      </c>
      <c r="DM56">
        <f t="shared" si="41"/>
        <v>417.17640302603303</v>
      </c>
      <c r="DN56">
        <f t="shared" si="42"/>
        <v>2666.5021499863924</v>
      </c>
      <c r="DO56">
        <f t="shared" si="43"/>
        <v>52.445545134917104</v>
      </c>
      <c r="DP56">
        <f t="shared" si="44"/>
        <v>116.85785253099391</v>
      </c>
      <c r="DQ56">
        <f t="shared" si="45"/>
        <v>138.24196164320134</v>
      </c>
      <c r="DR56">
        <f t="shared" si="46"/>
        <v>0</v>
      </c>
      <c r="DS56">
        <f t="shared" si="21"/>
        <v>8.5328901934510117</v>
      </c>
      <c r="DT56" t="e">
        <f t="shared" si="22"/>
        <v>#VALUE!</v>
      </c>
      <c r="DU56">
        <f t="shared" si="23"/>
        <v>2827.6890376261199</v>
      </c>
      <c r="DV56">
        <f t="shared" si="24"/>
        <v>6723.1755552812574</v>
      </c>
      <c r="DW56">
        <v>83.429000000000002</v>
      </c>
      <c r="DX56">
        <v>25.66209040636091</v>
      </c>
      <c r="DY56">
        <v>16.669876468484333</v>
      </c>
      <c r="DZ56">
        <v>5338871</v>
      </c>
      <c r="EA56">
        <v>52521.828701960992</v>
      </c>
      <c r="EB56">
        <v>226434938283.20297</v>
      </c>
      <c r="EC56">
        <v>50.478405583423125</v>
      </c>
      <c r="ED56" s="20">
        <v>5608.3</v>
      </c>
      <c r="EE56" s="23">
        <v>8.61</v>
      </c>
      <c r="EF56" s="23">
        <v>69.569999999999993</v>
      </c>
      <c r="EG56" s="26">
        <v>8858.1981929221201</v>
      </c>
      <c r="EN56">
        <v>10</v>
      </c>
      <c r="EO56">
        <v>2</v>
      </c>
      <c r="EP56">
        <v>3</v>
      </c>
      <c r="EQ56">
        <v>0</v>
      </c>
      <c r="ER56">
        <v>5</v>
      </c>
      <c r="ES56" s="30">
        <v>0.36837348038906692</v>
      </c>
      <c r="ET56">
        <v>20</v>
      </c>
      <c r="EU56" s="35">
        <f t="shared" si="7"/>
        <v>0.65975488383881375</v>
      </c>
    </row>
    <row r="57" spans="2:151" x14ac:dyDescent="0.3">
      <c r="B57" s="5" t="s">
        <v>66</v>
      </c>
      <c r="C57" s="5" t="s">
        <v>90</v>
      </c>
      <c r="D57" s="7">
        <v>80672761000</v>
      </c>
      <c r="E57" s="7">
        <v>14543000000</v>
      </c>
      <c r="F57" s="7">
        <v>11259000000</v>
      </c>
      <c r="G57" s="7">
        <v>484000000</v>
      </c>
      <c r="H57" s="7">
        <v>24195264000</v>
      </c>
      <c r="I57" s="7">
        <v>12921994000</v>
      </c>
      <c r="J57" s="7">
        <v>294317000</v>
      </c>
      <c r="K57" s="7">
        <v>4739000</v>
      </c>
      <c r="L57" s="7" t="e">
        <v>#VALUE!</v>
      </c>
      <c r="M57" s="7">
        <v>10569735000</v>
      </c>
      <c r="N57" s="7">
        <v>28754000</v>
      </c>
      <c r="O57" s="7">
        <v>298244000</v>
      </c>
      <c r="P57" s="7">
        <v>212497000</v>
      </c>
      <c r="Q57" s="7">
        <v>22800000000</v>
      </c>
      <c r="R57" s="7" t="e">
        <v>#VALUE!</v>
      </c>
      <c r="S57" s="7">
        <v>10974214000</v>
      </c>
      <c r="T57" s="7">
        <v>33369497000.000004</v>
      </c>
      <c r="U57" s="7">
        <v>15719000000</v>
      </c>
      <c r="V57" s="7">
        <v>5218000000</v>
      </c>
      <c r="W57" s="7">
        <v>10501000000</v>
      </c>
      <c r="X57">
        <v>83.77</v>
      </c>
      <c r="Y57">
        <v>26.185376328083894</v>
      </c>
      <c r="Z57">
        <v>17.039336263666176</v>
      </c>
      <c r="AA57">
        <v>5363352</v>
      </c>
      <c r="AB57">
        <v>53938.540147084052</v>
      </c>
      <c r="AC57">
        <v>233609048633.98422</v>
      </c>
      <c r="AD57">
        <v>51.095064476706739</v>
      </c>
      <c r="AE57" s="15">
        <v>6179.75</v>
      </c>
      <c r="AF57" s="23">
        <v>8.2899999999999991</v>
      </c>
      <c r="AG57" s="23">
        <v>92.5</v>
      </c>
      <c r="AH57" s="26">
        <v>15569.554315617834</v>
      </c>
      <c r="AI57">
        <f t="shared" si="2"/>
        <v>15041.481707708164</v>
      </c>
      <c r="AJ57">
        <f t="shared" si="25"/>
        <v>2711.5505377980039</v>
      </c>
      <c r="AK57">
        <f t="shared" si="26"/>
        <v>2099.2468888859057</v>
      </c>
      <c r="AL57">
        <f t="shared" si="27"/>
        <v>90.242072494962102</v>
      </c>
      <c r="AM57">
        <f t="shared" si="28"/>
        <v>4511.2205948817082</v>
      </c>
      <c r="AN57">
        <f t="shared" si="29"/>
        <v>2409.3130564617054</v>
      </c>
      <c r="AO57">
        <f t="shared" si="30"/>
        <v>54.875570352272234</v>
      </c>
      <c r="AP57">
        <f t="shared" si="31"/>
        <v>0.88358921808600288</v>
      </c>
      <c r="AQ57" t="e">
        <f t="shared" si="8"/>
        <v>#VALUE!</v>
      </c>
      <c r="AR57">
        <f t="shared" si="9"/>
        <v>1970.7330415754923</v>
      </c>
      <c r="AS57">
        <f t="shared" si="10"/>
        <v>5.3611994886779764</v>
      </c>
      <c r="AT57">
        <f t="shared" si="11"/>
        <v>55.60776171319727</v>
      </c>
      <c r="AU57">
        <f t="shared" si="12"/>
        <v>39.620185287111489</v>
      </c>
      <c r="AV57">
        <f t="shared" si="13"/>
        <v>4251.0728365395371</v>
      </c>
      <c r="AW57" t="e">
        <f t="shared" si="14"/>
        <v>#VALUE!</v>
      </c>
      <c r="AX57">
        <f t="shared" si="15"/>
        <v>2046.1483788496448</v>
      </c>
      <c r="AY57">
        <f t="shared" si="16"/>
        <v>6221.7615028810351</v>
      </c>
      <c r="AZ57">
        <f t="shared" si="17"/>
        <v>2930.8163998932009</v>
      </c>
      <c r="BA57">
        <f t="shared" si="18"/>
        <v>972.89903776593439</v>
      </c>
      <c r="BB57">
        <f t="shared" si="19"/>
        <v>1957.9173621272666</v>
      </c>
      <c r="BC57">
        <f t="shared" si="3"/>
        <v>55.759159570358236</v>
      </c>
      <c r="BD57">
        <v>83.77</v>
      </c>
      <c r="BE57">
        <v>26.185376328083894</v>
      </c>
      <c r="BF57">
        <v>17.039336263666176</v>
      </c>
      <c r="BG57">
        <v>5363352</v>
      </c>
      <c r="BH57">
        <v>53938.540147084052</v>
      </c>
      <c r="BI57">
        <v>10.895600531942677</v>
      </c>
      <c r="BJ57">
        <v>233609048633.98422</v>
      </c>
      <c r="BK57">
        <v>51.095064476706739</v>
      </c>
      <c r="BL57" s="15">
        <v>6179.75</v>
      </c>
      <c r="BM57" s="23">
        <v>8.2899999999999991</v>
      </c>
      <c r="BN57" s="23">
        <v>92.5</v>
      </c>
      <c r="BO57" s="26">
        <v>15569.554315617834</v>
      </c>
      <c r="BV57" s="5" t="s">
        <v>66</v>
      </c>
      <c r="BW57" s="5" t="s">
        <v>90</v>
      </c>
      <c r="BX57" s="14">
        <v>60931461000</v>
      </c>
      <c r="BY57" s="14">
        <v>13937500000</v>
      </c>
      <c r="BZ57" s="14">
        <v>3932500000</v>
      </c>
      <c r="CA57" s="14">
        <v>3716944000</v>
      </c>
      <c r="CB57" s="14">
        <v>9167000</v>
      </c>
      <c r="CC57" s="14">
        <v>18779167000</v>
      </c>
      <c r="CD57" s="14" t="e">
        <v>#VALUE!</v>
      </c>
      <c r="CE57" s="14">
        <v>0</v>
      </c>
      <c r="CF57" s="14">
        <v>0</v>
      </c>
      <c r="CG57" s="14" t="e">
        <v>#VALUE!</v>
      </c>
      <c r="CH57" s="24">
        <v>2673961000</v>
      </c>
      <c r="CI57" s="14">
        <v>17716389000</v>
      </c>
      <c r="CJ57" s="14">
        <v>245556000</v>
      </c>
      <c r="CK57" s="14">
        <v>614167000</v>
      </c>
      <c r="CL57" s="14">
        <v>684722000</v>
      </c>
      <c r="CM57" s="14">
        <v>0</v>
      </c>
      <c r="CN57" s="14">
        <v>45278000</v>
      </c>
      <c r="CO57" s="14" t="e">
        <v>#VALUE!</v>
      </c>
      <c r="CP57" s="14">
        <v>18433056000</v>
      </c>
      <c r="CQ57" s="14">
        <v>38658056000</v>
      </c>
      <c r="CR57">
        <v>83.77</v>
      </c>
      <c r="CS57">
        <v>26.185376328083894</v>
      </c>
      <c r="CT57">
        <v>17.039336263666176</v>
      </c>
      <c r="CU57">
        <v>5363352</v>
      </c>
      <c r="CV57">
        <v>53938.540147084052</v>
      </c>
      <c r="CW57">
        <v>233609048633.98422</v>
      </c>
      <c r="CX57">
        <v>51.095064476706739</v>
      </c>
      <c r="CY57" s="15">
        <v>6179.75</v>
      </c>
      <c r="CZ57" s="23">
        <v>8.2899999999999991</v>
      </c>
      <c r="DA57" s="23">
        <v>92.5</v>
      </c>
      <c r="DB57" s="26">
        <v>9875.4057889336273</v>
      </c>
      <c r="DC57">
        <f t="shared" si="4"/>
        <v>11360.705208235448</v>
      </c>
      <c r="DD57">
        <f t="shared" si="32"/>
        <v>2598.654721897798</v>
      </c>
      <c r="DE57">
        <f t="shared" si="33"/>
        <v>733.21683902156713</v>
      </c>
      <c r="DF57">
        <f t="shared" si="34"/>
        <v>693.02630146221986</v>
      </c>
      <c r="DG57">
        <f t="shared" si="35"/>
        <v>1.7091923110771026</v>
      </c>
      <c r="DH57">
        <f t="shared" si="36"/>
        <v>3501.3862599359504</v>
      </c>
      <c r="DI57" t="e">
        <f t="shared" si="37"/>
        <v>#VALUE!</v>
      </c>
      <c r="DJ57">
        <f t="shared" si="38"/>
        <v>0</v>
      </c>
      <c r="DK57">
        <f t="shared" si="39"/>
        <v>0</v>
      </c>
      <c r="DL57" t="e">
        <f t="shared" si="40"/>
        <v>#VALUE!</v>
      </c>
      <c r="DM57">
        <f t="shared" si="41"/>
        <v>498.56153390640776</v>
      </c>
      <c r="DN57">
        <f t="shared" si="42"/>
        <v>3303.2307034854321</v>
      </c>
      <c r="DO57">
        <f t="shared" si="43"/>
        <v>45.784054449530814</v>
      </c>
      <c r="DP57">
        <f t="shared" si="44"/>
        <v>114.51178292977974</v>
      </c>
      <c r="DQ57">
        <f t="shared" si="45"/>
        <v>127.66680240267654</v>
      </c>
      <c r="DR57">
        <f t="shared" si="46"/>
        <v>0</v>
      </c>
      <c r="DS57">
        <f t="shared" si="21"/>
        <v>8.4421085917911043</v>
      </c>
      <c r="DT57" t="e">
        <f t="shared" si="22"/>
        <v>#VALUE!</v>
      </c>
      <c r="DU57">
        <f t="shared" si="23"/>
        <v>3436.8536691233394</v>
      </c>
      <c r="DV57">
        <f t="shared" si="24"/>
        <v>7207.816305922117</v>
      </c>
      <c r="DW57">
        <v>83.77</v>
      </c>
      <c r="DX57">
        <v>26.185376328083894</v>
      </c>
      <c r="DY57">
        <v>17.039336263666176</v>
      </c>
      <c r="DZ57">
        <v>5363352</v>
      </c>
      <c r="EA57">
        <v>53938.540147084052</v>
      </c>
      <c r="EB57">
        <v>233609048633.98422</v>
      </c>
      <c r="EC57">
        <v>51.095064476706739</v>
      </c>
      <c r="ED57" s="15">
        <v>6179.75</v>
      </c>
      <c r="EE57" s="23">
        <v>8.2899999999999991</v>
      </c>
      <c r="EF57" s="23">
        <v>92.5</v>
      </c>
      <c r="EG57" s="26">
        <v>9875.4057889336273</v>
      </c>
      <c r="EN57">
        <v>11</v>
      </c>
      <c r="EO57">
        <v>2</v>
      </c>
      <c r="EP57">
        <v>3</v>
      </c>
      <c r="EQ57">
        <v>0</v>
      </c>
      <c r="ER57">
        <v>5</v>
      </c>
      <c r="ES57" s="30">
        <v>0.41364020006703378</v>
      </c>
      <c r="ET57">
        <v>21</v>
      </c>
      <c r="EU57" s="35">
        <f t="shared" si="7"/>
        <v>0.6344514864004327</v>
      </c>
    </row>
    <row r="58" spans="2:151" x14ac:dyDescent="0.3">
      <c r="B58" s="5" t="s">
        <v>66</v>
      </c>
      <c r="C58" s="5" t="s">
        <v>91</v>
      </c>
      <c r="D58" s="7">
        <v>73502395000</v>
      </c>
      <c r="E58" s="7">
        <v>9780000000</v>
      </c>
      <c r="F58" s="7">
        <v>9444000000</v>
      </c>
      <c r="G58" s="7">
        <v>416000000</v>
      </c>
      <c r="H58" s="7">
        <v>24176565000</v>
      </c>
      <c r="I58" s="7">
        <v>12445039000</v>
      </c>
      <c r="J58" s="7">
        <v>481393000</v>
      </c>
      <c r="K58" s="7">
        <v>5300000</v>
      </c>
      <c r="L58" s="7" t="e">
        <v>#VALUE!</v>
      </c>
      <c r="M58" s="7">
        <v>10818691000</v>
      </c>
      <c r="N58" s="7">
        <v>24177000</v>
      </c>
      <c r="O58" s="7">
        <v>267492000.00000003</v>
      </c>
      <c r="P58" s="7">
        <v>229830000</v>
      </c>
      <c r="Q58" s="7">
        <v>23187000000</v>
      </c>
      <c r="R58" s="7" t="e">
        <v>#VALUE!</v>
      </c>
      <c r="S58" s="7">
        <v>11244967000</v>
      </c>
      <c r="T58" s="7">
        <v>25838696000</v>
      </c>
      <c r="U58" s="7">
        <v>17656000000</v>
      </c>
      <c r="V58" s="7">
        <v>3804000000</v>
      </c>
      <c r="W58" s="7">
        <v>13852000000</v>
      </c>
      <c r="X58">
        <v>84.313000000000002</v>
      </c>
      <c r="Y58">
        <v>25.039083251119376</v>
      </c>
      <c r="Z58">
        <v>16.355265487844981</v>
      </c>
      <c r="AA58">
        <v>5388272</v>
      </c>
      <c r="AB58">
        <v>54972.462971122819</v>
      </c>
      <c r="AC58">
        <v>239193227012.49985</v>
      </c>
      <c r="AD58">
        <v>52.225693993208388</v>
      </c>
      <c r="AE58" s="14">
        <v>5239.13</v>
      </c>
      <c r="AF58" s="23">
        <v>10.87</v>
      </c>
      <c r="AG58" s="23">
        <v>125.63</v>
      </c>
      <c r="AH58" s="26">
        <v>14868.217579257695</v>
      </c>
      <c r="AI58">
        <f t="shared" si="2"/>
        <v>13641.181254398442</v>
      </c>
      <c r="AJ58">
        <f t="shared" si="25"/>
        <v>1815.0531376292809</v>
      </c>
      <c r="AK58">
        <f t="shared" si="26"/>
        <v>1752.6954838211582</v>
      </c>
      <c r="AL58">
        <f t="shared" si="27"/>
        <v>77.204714238627901</v>
      </c>
      <c r="AM58">
        <f t="shared" si="28"/>
        <v>4486.8865194630116</v>
      </c>
      <c r="AN58">
        <f t="shared" si="29"/>
        <v>2309.6530761624508</v>
      </c>
      <c r="AO58">
        <f t="shared" si="30"/>
        <v>89.340887022778361</v>
      </c>
      <c r="AP58">
        <f t="shared" si="31"/>
        <v>0.98361775352098035</v>
      </c>
      <c r="AQ58" t="e">
        <f t="shared" si="8"/>
        <v>#VALUE!</v>
      </c>
      <c r="AR58">
        <f t="shared" si="9"/>
        <v>2007.8219881995565</v>
      </c>
      <c r="AS58">
        <f t="shared" si="10"/>
        <v>4.4869672503541027</v>
      </c>
      <c r="AT58">
        <f t="shared" si="11"/>
        <v>49.643373608459264</v>
      </c>
      <c r="AU58">
        <f t="shared" si="12"/>
        <v>42.653748734288101</v>
      </c>
      <c r="AV58">
        <f t="shared" si="13"/>
        <v>4303.2348775265982</v>
      </c>
      <c r="AW58" t="e">
        <f t="shared" si="14"/>
        <v>#VALUE!</v>
      </c>
      <c r="AX58">
        <f t="shared" si="15"/>
        <v>2086.9338073504828</v>
      </c>
      <c r="AY58">
        <f t="shared" si="16"/>
        <v>4795.3585119682157</v>
      </c>
      <c r="AZ58">
        <f t="shared" si="17"/>
        <v>3276.746237012534</v>
      </c>
      <c r="BA58">
        <f t="shared" si="18"/>
        <v>705.97772347053012</v>
      </c>
      <c r="BB58">
        <f t="shared" si="19"/>
        <v>2570.7685135420038</v>
      </c>
      <c r="BC58">
        <f t="shared" si="3"/>
        <v>90.324504776299335</v>
      </c>
      <c r="BD58">
        <v>84.313000000000002</v>
      </c>
      <c r="BE58">
        <v>25.039083251119376</v>
      </c>
      <c r="BF58">
        <v>16.355265487844981</v>
      </c>
      <c r="BG58">
        <v>5388272</v>
      </c>
      <c r="BH58">
        <v>54972.462971122819</v>
      </c>
      <c r="BI58">
        <v>10.914587665583593</v>
      </c>
      <c r="BJ58">
        <v>239193227012.49985</v>
      </c>
      <c r="BK58">
        <v>52.225693993208388</v>
      </c>
      <c r="BL58" s="14">
        <v>5239.13</v>
      </c>
      <c r="BM58" s="23">
        <v>10.87</v>
      </c>
      <c r="BN58" s="23">
        <v>125.63</v>
      </c>
      <c r="BO58" s="26">
        <v>14868.217579257695</v>
      </c>
      <c r="BV58" s="5" t="s">
        <v>66</v>
      </c>
      <c r="BW58" s="5" t="s">
        <v>91</v>
      </c>
      <c r="BX58" s="14">
        <v>55047429000</v>
      </c>
      <c r="BY58" s="14">
        <v>11647778000</v>
      </c>
      <c r="BZ58" s="14">
        <v>2630000000</v>
      </c>
      <c r="CA58" s="14">
        <v>2451667000</v>
      </c>
      <c r="CB58" s="14">
        <v>6944000</v>
      </c>
      <c r="CC58" s="14">
        <v>18036389000</v>
      </c>
      <c r="CD58" s="14" t="e">
        <v>#VALUE!</v>
      </c>
      <c r="CE58" s="14">
        <v>0</v>
      </c>
      <c r="CF58" s="14">
        <v>0</v>
      </c>
      <c r="CG58" s="14" t="e">
        <v>#VALUE!</v>
      </c>
      <c r="CH58" s="24">
        <v>3215485000</v>
      </c>
      <c r="CI58" s="14">
        <v>17021389000</v>
      </c>
      <c r="CJ58" s="14">
        <v>344722000</v>
      </c>
      <c r="CK58" s="14">
        <v>568056000</v>
      </c>
      <c r="CL58" s="14">
        <v>805833000</v>
      </c>
      <c r="CM58" s="14">
        <v>0</v>
      </c>
      <c r="CN58" s="14">
        <v>39722000</v>
      </c>
      <c r="CO58" s="14" t="e">
        <v>#VALUE!</v>
      </c>
      <c r="CP58" s="14">
        <v>17687388000</v>
      </c>
      <c r="CQ58" s="14">
        <v>32957890000</v>
      </c>
      <c r="CR58">
        <v>84.313000000000002</v>
      </c>
      <c r="CS58">
        <v>25.039083251119376</v>
      </c>
      <c r="CT58">
        <v>16.355265487844981</v>
      </c>
      <c r="CU58">
        <v>5388272</v>
      </c>
      <c r="CV58">
        <v>54972.462971122819</v>
      </c>
      <c r="CW58">
        <v>239193227012.49985</v>
      </c>
      <c r="CX58">
        <v>52.225693993208388</v>
      </c>
      <c r="CY58" s="14">
        <v>5239.13</v>
      </c>
      <c r="CZ58" s="23">
        <v>10.87</v>
      </c>
      <c r="DA58" s="23">
        <v>125.63</v>
      </c>
      <c r="DB58" s="26">
        <v>8766.7252238853998</v>
      </c>
      <c r="DC58">
        <f t="shared" si="4"/>
        <v>10216.156311336917</v>
      </c>
      <c r="DD58">
        <f t="shared" si="32"/>
        <v>2161.6907980888864</v>
      </c>
      <c r="DE58">
        <f t="shared" si="33"/>
        <v>488.09711165286387</v>
      </c>
      <c r="DF58">
        <f t="shared" si="34"/>
        <v>455.00060130594744</v>
      </c>
      <c r="DG58">
        <f t="shared" si="35"/>
        <v>1.2887248453678657</v>
      </c>
      <c r="DH58">
        <f t="shared" si="36"/>
        <v>3347.3419678887776</v>
      </c>
      <c r="DI58" t="e">
        <f t="shared" si="37"/>
        <v>#VALUE!</v>
      </c>
      <c r="DJ58">
        <f t="shared" si="38"/>
        <v>0</v>
      </c>
      <c r="DK58">
        <f t="shared" si="39"/>
        <v>0</v>
      </c>
      <c r="DL58" t="e">
        <f t="shared" si="40"/>
        <v>#VALUE!</v>
      </c>
      <c r="DM58">
        <f t="shared" si="41"/>
        <v>596.75625135479424</v>
      </c>
      <c r="DN58">
        <f t="shared" si="42"/>
        <v>3158.969888676741</v>
      </c>
      <c r="DO58">
        <f t="shared" si="43"/>
        <v>63.976354571558375</v>
      </c>
      <c r="DP58">
        <f t="shared" si="44"/>
        <v>105.42452199888945</v>
      </c>
      <c r="DQ58">
        <f t="shared" si="45"/>
        <v>149.55314059869286</v>
      </c>
      <c r="DR58">
        <f t="shared" si="46"/>
        <v>0</v>
      </c>
      <c r="DS58">
        <f t="shared" si="21"/>
        <v>7.3719366802566757</v>
      </c>
      <c r="DT58" t="e">
        <f t="shared" si="22"/>
        <v>#VALUE!</v>
      </c>
      <c r="DU58">
        <f t="shared" si="23"/>
        <v>3282.5714811724429</v>
      </c>
      <c r="DV58">
        <f t="shared" si="24"/>
        <v>6116.5973061493551</v>
      </c>
      <c r="DW58">
        <v>84.313000000000002</v>
      </c>
      <c r="DX58">
        <v>25.039083251119376</v>
      </c>
      <c r="DY58">
        <v>16.355265487844981</v>
      </c>
      <c r="DZ58">
        <v>5388272</v>
      </c>
      <c r="EA58">
        <v>54972.462971122819</v>
      </c>
      <c r="EB58">
        <v>239193227012.49985</v>
      </c>
      <c r="EC58">
        <v>52.225693993208388</v>
      </c>
      <c r="ED58" s="14">
        <v>5239.13</v>
      </c>
      <c r="EE58" s="23">
        <v>10.87</v>
      </c>
      <c r="EF58" s="23">
        <v>125.63</v>
      </c>
      <c r="EG58" s="26">
        <v>8766.7252238853998</v>
      </c>
      <c r="EN58">
        <v>13</v>
      </c>
      <c r="EO58">
        <v>3</v>
      </c>
      <c r="EP58">
        <v>3</v>
      </c>
      <c r="EQ58">
        <v>0</v>
      </c>
      <c r="ER58">
        <v>5</v>
      </c>
      <c r="ES58" s="30">
        <v>0.35153542955981232</v>
      </c>
      <c r="ET58">
        <v>24</v>
      </c>
      <c r="EU58" s="35">
        <f t="shared" si="7"/>
        <v>0.59871806183718412</v>
      </c>
    </row>
    <row r="59" spans="2:151" x14ac:dyDescent="0.3">
      <c r="B59" s="5" t="s">
        <v>66</v>
      </c>
      <c r="C59" s="5" t="s">
        <v>92</v>
      </c>
      <c r="D59" s="7">
        <v>70409766000</v>
      </c>
      <c r="E59" s="7">
        <v>7101000000</v>
      </c>
      <c r="F59" s="7">
        <v>6726000000</v>
      </c>
      <c r="G59" s="7">
        <v>312000000</v>
      </c>
      <c r="H59" s="7">
        <v>28559186000</v>
      </c>
      <c r="I59" s="7">
        <v>16859128000</v>
      </c>
      <c r="J59" s="7">
        <v>494323000</v>
      </c>
      <c r="K59" s="7">
        <v>5749000</v>
      </c>
      <c r="L59" s="7" t="e">
        <v>#VALUE!</v>
      </c>
      <c r="M59" s="7">
        <v>10705758000</v>
      </c>
      <c r="N59" s="7">
        <v>37803000</v>
      </c>
      <c r="O59" s="7">
        <v>333817000</v>
      </c>
      <c r="P59" s="7">
        <v>235580000</v>
      </c>
      <c r="Q59" s="7">
        <v>22987000000</v>
      </c>
      <c r="R59" s="7" t="e">
        <v>#VALUE!</v>
      </c>
      <c r="S59" s="7">
        <v>11200895000</v>
      </c>
      <c r="T59" s="7">
        <v>18543671000</v>
      </c>
      <c r="U59" s="7">
        <v>19089000000</v>
      </c>
      <c r="V59" s="7">
        <v>1645000000</v>
      </c>
      <c r="W59" s="7">
        <v>17444000000</v>
      </c>
      <c r="X59">
        <v>84.840999999999994</v>
      </c>
      <c r="Y59">
        <v>23.358851770154406</v>
      </c>
      <c r="Z59">
        <v>14.595414666280728</v>
      </c>
      <c r="AA59">
        <v>5413971</v>
      </c>
      <c r="AB59">
        <v>53878.350997010704</v>
      </c>
      <c r="AC59">
        <v>235550696192.57797</v>
      </c>
      <c r="AD59">
        <v>53.592099865471432</v>
      </c>
      <c r="AE59" s="15">
        <v>5839.92</v>
      </c>
      <c r="AF59" s="23">
        <v>12.2</v>
      </c>
      <c r="AG59" s="23">
        <v>98.35</v>
      </c>
      <c r="AH59" s="26">
        <v>14910.497298973711</v>
      </c>
      <c r="AI59">
        <f t="shared" si="2"/>
        <v>13005.19821772226</v>
      </c>
      <c r="AJ59">
        <f t="shared" si="25"/>
        <v>1311.6065823034517</v>
      </c>
      <c r="AK59">
        <f t="shared" si="26"/>
        <v>1242.3413424268435</v>
      </c>
      <c r="AL59">
        <f t="shared" si="27"/>
        <v>57.628679577337962</v>
      </c>
      <c r="AM59">
        <f t="shared" si="28"/>
        <v>5275.0903172551161</v>
      </c>
      <c r="AN59">
        <f t="shared" si="29"/>
        <v>3114.0041200811752</v>
      </c>
      <c r="AO59">
        <f t="shared" si="30"/>
        <v>91.305069790732162</v>
      </c>
      <c r="AP59">
        <f t="shared" si="31"/>
        <v>1.061882304134987</v>
      </c>
      <c r="AQ59" t="e">
        <f t="shared" si="8"/>
        <v>#VALUE!</v>
      </c>
      <c r="AR59">
        <f t="shared" si="9"/>
        <v>1977.431722482444</v>
      </c>
      <c r="AS59">
        <f t="shared" si="10"/>
        <v>6.9824903014811124</v>
      </c>
      <c r="AT59">
        <f t="shared" si="11"/>
        <v>61.658438879705855</v>
      </c>
      <c r="AU59">
        <f t="shared" si="12"/>
        <v>43.513347227016915</v>
      </c>
      <c r="AV59">
        <f t="shared" si="13"/>
        <v>4245.8668507829098</v>
      </c>
      <c r="AW59" t="e">
        <f t="shared" si="14"/>
        <v>#VALUE!</v>
      </c>
      <c r="AX59">
        <f t="shared" si="15"/>
        <v>2068.8871440205348</v>
      </c>
      <c r="AY59">
        <f t="shared" si="16"/>
        <v>3425.1515200210715</v>
      </c>
      <c r="AZ59">
        <f t="shared" si="17"/>
        <v>3525.8777706788601</v>
      </c>
      <c r="BA59">
        <f t="shared" si="18"/>
        <v>303.84351892538768</v>
      </c>
      <c r="BB59">
        <f t="shared" si="19"/>
        <v>3222.0342517534727</v>
      </c>
      <c r="BC59">
        <f t="shared" si="3"/>
        <v>92.366952094867145</v>
      </c>
      <c r="BD59">
        <v>84.840999999999994</v>
      </c>
      <c r="BE59">
        <v>23.358851770154406</v>
      </c>
      <c r="BF59">
        <v>14.595414666280728</v>
      </c>
      <c r="BG59">
        <v>5413971</v>
      </c>
      <c r="BH59">
        <v>53878.350997010704</v>
      </c>
      <c r="BI59">
        <v>10.894484024952218</v>
      </c>
      <c r="BJ59">
        <v>235550696192.57797</v>
      </c>
      <c r="BK59">
        <v>53.592099865471432</v>
      </c>
      <c r="BL59" s="15">
        <v>5839.92</v>
      </c>
      <c r="BM59" s="23">
        <v>12.2</v>
      </c>
      <c r="BN59" s="23">
        <v>98.35</v>
      </c>
      <c r="BO59" s="26">
        <v>14910.497298973711</v>
      </c>
      <c r="BV59" s="5" t="s">
        <v>66</v>
      </c>
      <c r="BW59" s="5" t="s">
        <v>92</v>
      </c>
      <c r="BX59" s="14">
        <v>58631244000</v>
      </c>
      <c r="BY59" s="14">
        <v>11236389000</v>
      </c>
      <c r="BZ59" s="14">
        <v>2818333000</v>
      </c>
      <c r="CA59" s="14">
        <v>2523333000</v>
      </c>
      <c r="CB59" s="14">
        <v>3333000</v>
      </c>
      <c r="CC59" s="14">
        <v>20932778000</v>
      </c>
      <c r="CD59" s="14" t="e">
        <v>#VALUE!</v>
      </c>
      <c r="CE59" s="14">
        <v>0</v>
      </c>
      <c r="CF59" s="14">
        <v>0</v>
      </c>
      <c r="CG59" s="14" t="e">
        <v>#VALUE!</v>
      </c>
      <c r="CH59" s="24">
        <v>3667077000</v>
      </c>
      <c r="CI59" s="14">
        <v>19383889000</v>
      </c>
      <c r="CJ59" s="14">
        <v>368333000</v>
      </c>
      <c r="CK59" s="14">
        <v>959444000</v>
      </c>
      <c r="CL59" s="14">
        <v>1037500000</v>
      </c>
      <c r="CM59" s="14">
        <v>0</v>
      </c>
      <c r="CN59" s="14">
        <v>26944000</v>
      </c>
      <c r="CO59" s="14" t="e">
        <v>#VALUE!</v>
      </c>
      <c r="CP59" s="14">
        <v>20441796000</v>
      </c>
      <c r="CQ59" s="14">
        <v>33220982000.000004</v>
      </c>
      <c r="CR59">
        <v>84.840999999999994</v>
      </c>
      <c r="CS59">
        <v>23.358851770154406</v>
      </c>
      <c r="CT59">
        <v>14.595414666280728</v>
      </c>
      <c r="CU59">
        <v>5413971</v>
      </c>
      <c r="CV59">
        <v>53878.350997010704</v>
      </c>
      <c r="CW59">
        <v>235550696192.57797</v>
      </c>
      <c r="CX59">
        <v>53.592099865471432</v>
      </c>
      <c r="CY59" s="15">
        <v>5839.92</v>
      </c>
      <c r="CZ59" s="23">
        <v>12.2</v>
      </c>
      <c r="DA59" s="23">
        <v>98.35</v>
      </c>
      <c r="DB59" s="26">
        <v>9220.3834199415396</v>
      </c>
      <c r="DC59">
        <f t="shared" si="4"/>
        <v>10829.619146463843</v>
      </c>
      <c r="DD59">
        <f t="shared" si="32"/>
        <v>2075.4431451516825</v>
      </c>
      <c r="DE59">
        <f t="shared" si="33"/>
        <v>520.56669679242827</v>
      </c>
      <c r="DF59">
        <f t="shared" si="34"/>
        <v>466.07804142282993</v>
      </c>
      <c r="DG59">
        <f t="shared" si="35"/>
        <v>0.61562945202329311</v>
      </c>
      <c r="DH59">
        <f t="shared" si="36"/>
        <v>3866.4370385434277</v>
      </c>
      <c r="DI59" t="e">
        <f t="shared" si="37"/>
        <v>#VALUE!</v>
      </c>
      <c r="DJ59">
        <f t="shared" si="38"/>
        <v>0</v>
      </c>
      <c r="DK59">
        <f t="shared" si="39"/>
        <v>0</v>
      </c>
      <c r="DL59" t="e">
        <f t="shared" si="40"/>
        <v>#VALUE!</v>
      </c>
      <c r="DM59">
        <f t="shared" si="41"/>
        <v>677.3359148026467</v>
      </c>
      <c r="DN59">
        <f t="shared" si="42"/>
        <v>3580.3459235374553</v>
      </c>
      <c r="DO59">
        <f t="shared" si="43"/>
        <v>68.033796265255205</v>
      </c>
      <c r="DP59">
        <f t="shared" si="44"/>
        <v>177.2163168217931</v>
      </c>
      <c r="DQ59">
        <f t="shared" si="45"/>
        <v>191.6338303252825</v>
      </c>
      <c r="DR59">
        <f t="shared" si="46"/>
        <v>0</v>
      </c>
      <c r="DS59">
        <f t="shared" si="21"/>
        <v>4.9767536619608785</v>
      </c>
      <c r="DT59" t="e">
        <f t="shared" si="22"/>
        <v>#VALUE!</v>
      </c>
      <c r="DU59">
        <f t="shared" si="23"/>
        <v>3775.7490758631698</v>
      </c>
      <c r="DV59">
        <f t="shared" si="24"/>
        <v>6136.1580991106166</v>
      </c>
      <c r="DW59">
        <v>84.840999999999994</v>
      </c>
      <c r="DX59">
        <v>23.358851770154406</v>
      </c>
      <c r="DY59">
        <v>14.595414666280728</v>
      </c>
      <c r="DZ59">
        <v>5413971</v>
      </c>
      <c r="EA59">
        <v>53878.350997010704</v>
      </c>
      <c r="EB59">
        <v>235550696192.57797</v>
      </c>
      <c r="EC59">
        <v>53.592099865471432</v>
      </c>
      <c r="ED59" s="15">
        <v>5839.92</v>
      </c>
      <c r="EE59" s="23">
        <v>12.2</v>
      </c>
      <c r="EF59" s="23">
        <v>98.35</v>
      </c>
      <c r="EG59" s="26">
        <v>9220.3834199415396</v>
      </c>
      <c r="EN59">
        <v>13</v>
      </c>
      <c r="EO59">
        <v>3</v>
      </c>
      <c r="EP59">
        <v>4</v>
      </c>
      <c r="EQ59">
        <v>0</v>
      </c>
      <c r="ER59">
        <v>5</v>
      </c>
      <c r="ES59" s="30">
        <v>0.26336788280193968</v>
      </c>
      <c r="ET59">
        <v>25</v>
      </c>
      <c r="EU59" s="35">
        <f t="shared" si="7"/>
        <v>0.56660885448720832</v>
      </c>
    </row>
    <row r="60" spans="2:151" x14ac:dyDescent="0.3">
      <c r="B60" s="5" t="s">
        <v>66</v>
      </c>
      <c r="C60" s="5" t="s">
        <v>93</v>
      </c>
      <c r="D60" s="7">
        <v>71258443000</v>
      </c>
      <c r="E60" s="7">
        <v>10690000000</v>
      </c>
      <c r="F60" s="7">
        <v>6788000000</v>
      </c>
      <c r="G60" s="7">
        <v>234000000</v>
      </c>
      <c r="H60" s="7">
        <v>25629667000</v>
      </c>
      <c r="I60" s="7">
        <v>12838601000</v>
      </c>
      <c r="J60" s="7">
        <v>773692000</v>
      </c>
      <c r="K60" s="7">
        <v>6452000</v>
      </c>
      <c r="L60" s="7" t="e">
        <v>#VALUE!</v>
      </c>
      <c r="M60" s="7">
        <v>11307183000</v>
      </c>
      <c r="N60" s="7">
        <v>73388000</v>
      </c>
      <c r="O60" s="7">
        <v>395472000</v>
      </c>
      <c r="P60" s="7">
        <v>340776000</v>
      </c>
      <c r="Q60" s="7">
        <v>23606000000</v>
      </c>
      <c r="R60" s="7" t="e">
        <v>#VALUE!</v>
      </c>
      <c r="S60" s="7">
        <v>12017386000</v>
      </c>
      <c r="T60" s="7">
        <v>21727312000</v>
      </c>
      <c r="U60" s="7">
        <v>17591000000</v>
      </c>
      <c r="V60" s="7">
        <v>1876000000</v>
      </c>
      <c r="W60" s="7">
        <v>15715000000</v>
      </c>
      <c r="X60">
        <v>85.125</v>
      </c>
      <c r="Y60">
        <v>23.298132159196449</v>
      </c>
      <c r="Z60">
        <v>14.643459117333425</v>
      </c>
      <c r="AA60">
        <v>5438972</v>
      </c>
      <c r="AB60">
        <v>53105.249687564115</v>
      </c>
      <c r="AC60">
        <v>233242909380.07797</v>
      </c>
      <c r="AD60">
        <v>55.028223884783159</v>
      </c>
      <c r="AE60" s="14">
        <v>5238.58</v>
      </c>
      <c r="AF60" s="23">
        <v>12.72</v>
      </c>
      <c r="AG60" s="23">
        <v>88.14</v>
      </c>
      <c r="AH60" s="26">
        <v>14701.491328590075</v>
      </c>
      <c r="AI60">
        <f t="shared" si="2"/>
        <v>13101.454282169498</v>
      </c>
      <c r="AJ60">
        <f t="shared" si="25"/>
        <v>1965.4449406983526</v>
      </c>
      <c r="AK60">
        <f t="shared" si="26"/>
        <v>1248.0299586024712</v>
      </c>
      <c r="AL60">
        <f t="shared" si="27"/>
        <v>43.022835932966743</v>
      </c>
      <c r="AM60">
        <f t="shared" si="28"/>
        <v>4712.2263177674013</v>
      </c>
      <c r="AN60">
        <f t="shared" si="29"/>
        <v>2360.483010392405</v>
      </c>
      <c r="AO60">
        <f t="shared" si="30"/>
        <v>142.24967512243123</v>
      </c>
      <c r="AP60">
        <f t="shared" si="31"/>
        <v>1.1862535788012882</v>
      </c>
      <c r="AQ60" t="e">
        <f t="shared" si="8"/>
        <v>#VALUE!</v>
      </c>
      <c r="AR60">
        <f t="shared" si="9"/>
        <v>2078.919141337738</v>
      </c>
      <c r="AS60">
        <f t="shared" si="10"/>
        <v>13.492990954908391</v>
      </c>
      <c r="AT60">
        <f t="shared" si="11"/>
        <v>72.710799025992415</v>
      </c>
      <c r="AU60">
        <f t="shared" si="12"/>
        <v>62.654486914071263</v>
      </c>
      <c r="AV60">
        <f t="shared" si="13"/>
        <v>4340.1583975795429</v>
      </c>
      <c r="AW60" t="e">
        <f t="shared" si="14"/>
        <v>#VALUE!</v>
      </c>
      <c r="AX60">
        <f t="shared" si="15"/>
        <v>2209.4958385518439</v>
      </c>
      <c r="AY60">
        <f t="shared" si="16"/>
        <v>3994.7460659845278</v>
      </c>
      <c r="AZ60">
        <f t="shared" si="17"/>
        <v>3234.2508841744361</v>
      </c>
      <c r="BA60">
        <f t="shared" si="18"/>
        <v>344.91812055660517</v>
      </c>
      <c r="BB60">
        <f t="shared" si="19"/>
        <v>2889.3327636178306</v>
      </c>
      <c r="BC60">
        <f t="shared" si="3"/>
        <v>143.43592870123251</v>
      </c>
      <c r="BD60">
        <v>85.125</v>
      </c>
      <c r="BE60">
        <v>23.298132159196449</v>
      </c>
      <c r="BF60">
        <v>14.643459117333425</v>
      </c>
      <c r="BG60">
        <v>5438972</v>
      </c>
      <c r="BH60">
        <v>53105.249687564115</v>
      </c>
      <c r="BI60">
        <v>10.880031066515873</v>
      </c>
      <c r="BJ60">
        <v>233242909380.07797</v>
      </c>
      <c r="BK60">
        <v>55.028223884783159</v>
      </c>
      <c r="BL60" s="14">
        <v>5238.58</v>
      </c>
      <c r="BM60" s="23">
        <v>12.72</v>
      </c>
      <c r="BN60" s="23">
        <v>88.14</v>
      </c>
      <c r="BO60" s="26">
        <v>14701.491328590075</v>
      </c>
      <c r="BV60" s="5" t="s">
        <v>66</v>
      </c>
      <c r="BW60" s="5" t="s">
        <v>93</v>
      </c>
      <c r="BX60" s="14">
        <v>55948171000</v>
      </c>
      <c r="BY60" s="14">
        <v>9584167000</v>
      </c>
      <c r="BZ60" s="14">
        <v>1808333000</v>
      </c>
      <c r="CA60" s="14">
        <v>1538889000</v>
      </c>
      <c r="CB60" s="14">
        <v>32778000</v>
      </c>
      <c r="CC60" s="14">
        <v>21828333000</v>
      </c>
      <c r="CD60" s="14" t="e">
        <v>#VALUE!</v>
      </c>
      <c r="CE60" s="14">
        <v>0</v>
      </c>
      <c r="CF60" s="14">
        <v>0</v>
      </c>
      <c r="CG60" s="14" t="e">
        <v>#VALUE!</v>
      </c>
      <c r="CH60" s="24">
        <v>4100949000</v>
      </c>
      <c r="CI60" s="14">
        <v>20056389000</v>
      </c>
      <c r="CJ60" s="14">
        <v>125000000</v>
      </c>
      <c r="CK60" s="14">
        <v>1147778000</v>
      </c>
      <c r="CL60" s="14">
        <v>983889000</v>
      </c>
      <c r="CM60" s="14">
        <v>0</v>
      </c>
      <c r="CN60" s="14">
        <v>23056000</v>
      </c>
      <c r="CO60" s="14" t="e">
        <v>#VALUE!</v>
      </c>
      <c r="CP60" s="14">
        <v>21361350000</v>
      </c>
      <c r="CQ60" s="14">
        <v>28930039000</v>
      </c>
      <c r="CR60">
        <v>85.125</v>
      </c>
      <c r="CS60">
        <v>23.298132159196449</v>
      </c>
      <c r="CT60">
        <v>14.643459117333425</v>
      </c>
      <c r="CU60">
        <v>5438972</v>
      </c>
      <c r="CV60">
        <v>53105.249687564115</v>
      </c>
      <c r="CW60">
        <v>233242909380.07797</v>
      </c>
      <c r="CX60">
        <v>55.028223884783159</v>
      </c>
      <c r="CY60" s="14">
        <v>5238.58</v>
      </c>
      <c r="CZ60" s="23">
        <v>12.72</v>
      </c>
      <c r="DA60" s="23">
        <v>88.14</v>
      </c>
      <c r="DB60" s="26">
        <v>8714.5246738619571</v>
      </c>
      <c r="DC60">
        <f t="shared" si="4"/>
        <v>10286.534109754564</v>
      </c>
      <c r="DD60">
        <f t="shared" si="32"/>
        <v>1762.1283948510859</v>
      </c>
      <c r="DE60">
        <f t="shared" si="33"/>
        <v>332.47698278277585</v>
      </c>
      <c r="DF60">
        <f t="shared" si="34"/>
        <v>282.93747421387718</v>
      </c>
      <c r="DG60">
        <f t="shared" si="35"/>
        <v>6.026506479533265</v>
      </c>
      <c r="DH60">
        <f t="shared" si="36"/>
        <v>4013.319612603264</v>
      </c>
      <c r="DI60" t="e">
        <f t="shared" si="37"/>
        <v>#VALUE!</v>
      </c>
      <c r="DJ60">
        <f t="shared" si="38"/>
        <v>0</v>
      </c>
      <c r="DK60">
        <f t="shared" si="39"/>
        <v>0</v>
      </c>
      <c r="DL60" t="e">
        <f t="shared" si="40"/>
        <v>#VALUE!</v>
      </c>
      <c r="DM60">
        <f t="shared" si="41"/>
        <v>753.99340169429081</v>
      </c>
      <c r="DN60">
        <f t="shared" si="42"/>
        <v>3687.5330485246109</v>
      </c>
      <c r="DO60">
        <f t="shared" si="43"/>
        <v>22.982284152225827</v>
      </c>
      <c r="DP60">
        <f t="shared" si="44"/>
        <v>211.02848111738763</v>
      </c>
      <c r="DQ60">
        <f t="shared" si="45"/>
        <v>180.89613257799451</v>
      </c>
      <c r="DR60">
        <f t="shared" si="46"/>
        <v>0</v>
      </c>
      <c r="DS60">
        <f t="shared" si="21"/>
        <v>4.2390363473097485</v>
      </c>
      <c r="DT60" t="e">
        <f t="shared" si="22"/>
        <v>#VALUE!</v>
      </c>
      <c r="DU60">
        <f t="shared" si="23"/>
        <v>3927.4609246011928</v>
      </c>
      <c r="DV60">
        <f t="shared" si="24"/>
        <v>5319.0270146638004</v>
      </c>
      <c r="DW60">
        <v>85.125</v>
      </c>
      <c r="DX60">
        <v>23.298132159196449</v>
      </c>
      <c r="DY60">
        <v>14.643459117333425</v>
      </c>
      <c r="DZ60">
        <v>5438972</v>
      </c>
      <c r="EA60">
        <v>53105.249687564115</v>
      </c>
      <c r="EB60">
        <v>233242909380.07797</v>
      </c>
      <c r="EC60">
        <v>55.028223884783159</v>
      </c>
      <c r="ED60" s="14">
        <v>5238.58</v>
      </c>
      <c r="EE60" s="23">
        <v>12.72</v>
      </c>
      <c r="EF60" s="23">
        <v>88.14</v>
      </c>
      <c r="EG60" s="26">
        <v>8714.5246738619571</v>
      </c>
      <c r="EN60">
        <v>13</v>
      </c>
      <c r="EO60">
        <v>3</v>
      </c>
      <c r="EP60">
        <v>4</v>
      </c>
      <c r="EQ60">
        <v>0</v>
      </c>
      <c r="ER60">
        <v>5</v>
      </c>
      <c r="ES60" s="30">
        <v>0.30490859869054387</v>
      </c>
      <c r="ET60">
        <v>25</v>
      </c>
      <c r="EU60" s="35">
        <f t="shared" si="7"/>
        <v>0.51708641199370031</v>
      </c>
    </row>
    <row r="61" spans="2:151" x14ac:dyDescent="0.3">
      <c r="B61" s="5" t="s">
        <v>66</v>
      </c>
      <c r="C61" s="5" t="s">
        <v>94</v>
      </c>
      <c r="D61" s="7">
        <v>68093524000.000008</v>
      </c>
      <c r="E61" s="7">
        <v>7925000000</v>
      </c>
      <c r="F61" s="7">
        <v>5521000000</v>
      </c>
      <c r="G61" s="7">
        <v>236000000</v>
      </c>
      <c r="H61" s="7">
        <v>26270619000</v>
      </c>
      <c r="I61" s="7">
        <v>13397044000</v>
      </c>
      <c r="J61" s="7">
        <v>1107172000</v>
      </c>
      <c r="K61" s="7">
        <v>7752000</v>
      </c>
      <c r="L61" s="7" t="e">
        <v>#VALUE!</v>
      </c>
      <c r="M61" s="7">
        <v>10967297000</v>
      </c>
      <c r="N61" s="7">
        <v>76878000</v>
      </c>
      <c r="O61" s="7">
        <v>439703000</v>
      </c>
      <c r="P61" s="7">
        <v>377905000</v>
      </c>
      <c r="Q61" s="7">
        <v>23580000000</v>
      </c>
      <c r="R61" s="7" t="e">
        <v>#VALUE!</v>
      </c>
      <c r="S61" s="7">
        <v>11765045000</v>
      </c>
      <c r="T61" s="7">
        <v>17946511000</v>
      </c>
      <c r="U61" s="7">
        <v>21622000000</v>
      </c>
      <c r="V61" s="7">
        <v>3655000000</v>
      </c>
      <c r="W61" s="7">
        <v>17967000000</v>
      </c>
      <c r="X61">
        <v>85.174999999999997</v>
      </c>
      <c r="Y61">
        <v>23.061863933351145</v>
      </c>
      <c r="Z61">
        <v>14.602511476524738</v>
      </c>
      <c r="AA61">
        <v>5461512</v>
      </c>
      <c r="AB61">
        <v>52633.249418054984</v>
      </c>
      <c r="AC61">
        <v>232127848924.99985</v>
      </c>
      <c r="AD61">
        <v>56.416303801180646</v>
      </c>
      <c r="AE61" s="15">
        <v>5237.1400000000003</v>
      </c>
      <c r="AF61" s="23">
        <v>10.96</v>
      </c>
      <c r="AG61" s="23">
        <v>82.18</v>
      </c>
      <c r="AH61" s="26">
        <v>14492.506913225943</v>
      </c>
      <c r="AI61">
        <f t="shared" si="2"/>
        <v>12467.888745827164</v>
      </c>
      <c r="AJ61">
        <f t="shared" si="25"/>
        <v>1451.0633685323771</v>
      </c>
      <c r="AK61">
        <f t="shared" si="26"/>
        <v>1010.8922217876661</v>
      </c>
      <c r="AL61">
        <f t="shared" si="27"/>
        <v>43.211476968282774</v>
      </c>
      <c r="AM61">
        <f t="shared" si="28"/>
        <v>4810.1366434789488</v>
      </c>
      <c r="AN61">
        <f t="shared" si="29"/>
        <v>2452.9917722418259</v>
      </c>
      <c r="AO61">
        <f t="shared" si="30"/>
        <v>202.72261600816771</v>
      </c>
      <c r="AP61">
        <f t="shared" si="31"/>
        <v>1.4193871587208817</v>
      </c>
      <c r="AQ61" t="e">
        <f t="shared" si="8"/>
        <v>#VALUE!</v>
      </c>
      <c r="AR61">
        <f t="shared" si="9"/>
        <v>2008.1063632195626</v>
      </c>
      <c r="AS61">
        <f t="shared" si="10"/>
        <v>14.076321721896793</v>
      </c>
      <c r="AT61">
        <f t="shared" si="11"/>
        <v>80.509390073664576</v>
      </c>
      <c r="AU61">
        <f t="shared" si="12"/>
        <v>69.194208490249594</v>
      </c>
      <c r="AV61">
        <f t="shared" si="13"/>
        <v>4317.4857072546947</v>
      </c>
      <c r="AW61" t="e">
        <f t="shared" si="14"/>
        <v>#VALUE!</v>
      </c>
      <c r="AX61">
        <f t="shared" si="15"/>
        <v>2154.1736061369088</v>
      </c>
      <c r="AY61">
        <f t="shared" si="16"/>
        <v>3285.9968082098876</v>
      </c>
      <c r="AZ61">
        <f t="shared" si="17"/>
        <v>3958.9769280008904</v>
      </c>
      <c r="BA61">
        <f t="shared" si="18"/>
        <v>669.22859457234551</v>
      </c>
      <c r="BB61">
        <f t="shared" si="19"/>
        <v>3289.7483334285453</v>
      </c>
      <c r="BC61">
        <f t="shared" si="3"/>
        <v>204.1420031668886</v>
      </c>
      <c r="BD61">
        <v>85.174999999999997</v>
      </c>
      <c r="BE61">
        <v>23.061863933351145</v>
      </c>
      <c r="BF61">
        <v>14.602511476524738</v>
      </c>
      <c r="BG61">
        <v>5461512</v>
      </c>
      <c r="BH61">
        <v>52633.249418054984</v>
      </c>
      <c r="BI61">
        <v>10.871103317237209</v>
      </c>
      <c r="BJ61">
        <v>232127848924.99985</v>
      </c>
      <c r="BK61">
        <v>56.416303801180646</v>
      </c>
      <c r="BL61" s="15">
        <v>5237.1400000000003</v>
      </c>
      <c r="BM61" s="23">
        <v>10.96</v>
      </c>
      <c r="BN61" s="23">
        <v>82.18</v>
      </c>
      <c r="BO61" s="26">
        <v>14492.506913225943</v>
      </c>
      <c r="BV61" s="5" t="s">
        <v>66</v>
      </c>
      <c r="BW61" s="5" t="s">
        <v>94</v>
      </c>
      <c r="BX61" s="14">
        <v>55194490000</v>
      </c>
      <c r="BY61" s="14">
        <v>8494443999.999999</v>
      </c>
      <c r="BZ61" s="14">
        <v>1763889000</v>
      </c>
      <c r="CA61" s="14">
        <v>1450278000</v>
      </c>
      <c r="CB61" s="14">
        <v>70278000</v>
      </c>
      <c r="CC61" s="14">
        <v>21776111000</v>
      </c>
      <c r="CD61" s="14" t="e">
        <v>#VALUE!</v>
      </c>
      <c r="CE61" s="14">
        <v>0</v>
      </c>
      <c r="CF61" s="14">
        <v>0</v>
      </c>
      <c r="CG61" s="14" t="e">
        <v>#VALUE!</v>
      </c>
      <c r="CH61" s="24">
        <v>4511712000</v>
      </c>
      <c r="CI61" s="14">
        <v>19597778000</v>
      </c>
      <c r="CJ61" s="14">
        <v>126111000</v>
      </c>
      <c r="CK61" s="14">
        <v>1395556000</v>
      </c>
      <c r="CL61" s="14">
        <v>1207222000</v>
      </c>
      <c r="CM61" s="14">
        <v>0</v>
      </c>
      <c r="CN61" s="14">
        <v>23889000</v>
      </c>
      <c r="CO61" s="14" t="e">
        <v>#VALUE!</v>
      </c>
      <c r="CP61" s="14">
        <v>21187615000</v>
      </c>
      <c r="CQ61" s="14">
        <v>27947385000</v>
      </c>
      <c r="CR61">
        <v>85.174999999999997</v>
      </c>
      <c r="CS61">
        <v>23.061863933351145</v>
      </c>
      <c r="CT61">
        <v>14.602511476524738</v>
      </c>
      <c r="CU61">
        <v>5461512</v>
      </c>
      <c r="CV61">
        <v>52633.249418054984</v>
      </c>
      <c r="CW61">
        <v>232127848924.99985</v>
      </c>
      <c r="CX61">
        <v>56.416303801180646</v>
      </c>
      <c r="CY61" s="15">
        <v>5237.1400000000003</v>
      </c>
      <c r="CZ61" s="23">
        <v>10.96</v>
      </c>
      <c r="DA61" s="23">
        <v>82.18</v>
      </c>
      <c r="DB61" s="26">
        <v>8480.9645001034078</v>
      </c>
      <c r="DC61">
        <f t="shared" si="4"/>
        <v>10106.082344962348</v>
      </c>
      <c r="DD61">
        <f t="shared" si="32"/>
        <v>1555.3282680693551</v>
      </c>
      <c r="DE61">
        <f t="shared" si="33"/>
        <v>322.96715634791246</v>
      </c>
      <c r="DF61">
        <f t="shared" si="34"/>
        <v>265.54514573986103</v>
      </c>
      <c r="DG61">
        <f t="shared" si="35"/>
        <v>12.86786516261431</v>
      </c>
      <c r="DH61">
        <f t="shared" si="36"/>
        <v>3987.1945717596154</v>
      </c>
      <c r="DI61" t="e">
        <f t="shared" si="37"/>
        <v>#VALUE!</v>
      </c>
      <c r="DJ61">
        <f t="shared" si="38"/>
        <v>0</v>
      </c>
      <c r="DK61">
        <f t="shared" si="39"/>
        <v>0</v>
      </c>
      <c r="DL61" t="e">
        <f t="shared" si="40"/>
        <v>#VALUE!</v>
      </c>
      <c r="DM61">
        <f t="shared" si="41"/>
        <v>826.09211515052971</v>
      </c>
      <c r="DN61">
        <f t="shared" si="42"/>
        <v>3588.3429350699953</v>
      </c>
      <c r="DO61">
        <f t="shared" si="43"/>
        <v>23.09085835570809</v>
      </c>
      <c r="DP61">
        <f t="shared" si="44"/>
        <v>255.52557606757983</v>
      </c>
      <c r="DQ61">
        <f t="shared" si="45"/>
        <v>221.0417188500181</v>
      </c>
      <c r="DR61">
        <f t="shared" si="46"/>
        <v>0</v>
      </c>
      <c r="DS61">
        <f t="shared" si="21"/>
        <v>4.3740634461665557</v>
      </c>
      <c r="DT61" t="e">
        <f t="shared" si="22"/>
        <v>#VALUE!</v>
      </c>
      <c r="DU61">
        <f t="shared" si="23"/>
        <v>3879.4412609548417</v>
      </c>
      <c r="DV61">
        <f t="shared" si="24"/>
        <v>5117.1516239458961</v>
      </c>
      <c r="DW61">
        <v>85.174999999999997</v>
      </c>
      <c r="DX61">
        <v>23.061863933351145</v>
      </c>
      <c r="DY61">
        <v>14.602511476524738</v>
      </c>
      <c r="DZ61">
        <v>5461512</v>
      </c>
      <c r="EA61">
        <v>52633.249418054984</v>
      </c>
      <c r="EB61">
        <v>232127848924.99985</v>
      </c>
      <c r="EC61">
        <v>56.416303801180646</v>
      </c>
      <c r="ED61" s="15">
        <v>5237.1400000000003</v>
      </c>
      <c r="EE61" s="23">
        <v>10.96</v>
      </c>
      <c r="EF61" s="23">
        <v>82.18</v>
      </c>
      <c r="EG61" s="26">
        <v>8480.9645001034078</v>
      </c>
      <c r="EN61">
        <v>13</v>
      </c>
      <c r="EO61">
        <v>3</v>
      </c>
      <c r="EP61">
        <v>5</v>
      </c>
      <c r="EQ61">
        <v>0</v>
      </c>
      <c r="ER61">
        <v>5</v>
      </c>
      <c r="ES61" s="30">
        <v>0.26355679579749758</v>
      </c>
      <c r="ET61">
        <v>26</v>
      </c>
      <c r="EU61" s="35">
        <f t="shared" si="7"/>
        <v>0.50634374916771585</v>
      </c>
    </row>
    <row r="62" spans="2:151" x14ac:dyDescent="0.3">
      <c r="B62" s="5" t="s">
        <v>66</v>
      </c>
      <c r="C62" s="5" t="s">
        <v>95</v>
      </c>
      <c r="D62" s="7">
        <v>68598087000</v>
      </c>
      <c r="E62" s="7">
        <v>5121000000</v>
      </c>
      <c r="F62" s="7">
        <v>5195000000</v>
      </c>
      <c r="G62" s="7">
        <v>212000000</v>
      </c>
      <c r="H62" s="7">
        <v>30526724000</v>
      </c>
      <c r="I62" s="7">
        <v>16768698000</v>
      </c>
      <c r="J62" s="7">
        <v>2327359000</v>
      </c>
      <c r="K62" s="7">
        <v>11311000</v>
      </c>
      <c r="L62" s="7" t="e">
        <v>#VALUE!</v>
      </c>
      <c r="M62" s="7">
        <v>10588487000</v>
      </c>
      <c r="N62" s="7">
        <v>58652000</v>
      </c>
      <c r="O62" s="7">
        <v>471208000</v>
      </c>
      <c r="P62" s="7">
        <v>384363000</v>
      </c>
      <c r="Q62" s="7">
        <v>23245000000</v>
      </c>
      <c r="R62" s="7" t="e">
        <v>#VALUE!</v>
      </c>
      <c r="S62" s="7">
        <v>11434404000</v>
      </c>
      <c r="T62" s="7">
        <v>14563315000</v>
      </c>
      <c r="U62" s="7">
        <v>21459000000</v>
      </c>
      <c r="V62" s="7">
        <v>5122000000</v>
      </c>
      <c r="W62" s="7">
        <v>16337000000</v>
      </c>
      <c r="X62">
        <v>85.224999999999994</v>
      </c>
      <c r="Y62">
        <v>23.303931643449801</v>
      </c>
      <c r="Z62">
        <v>14.841192814188933</v>
      </c>
      <c r="AA62">
        <v>5479531</v>
      </c>
      <c r="AB62">
        <v>52704.897716303749</v>
      </c>
      <c r="AC62">
        <v>233210733506.24988</v>
      </c>
      <c r="AD62">
        <v>57.64433315054999</v>
      </c>
      <c r="AE62" s="14">
        <v>5014.74</v>
      </c>
      <c r="AF62" s="23">
        <v>7.42</v>
      </c>
      <c r="AG62" s="23">
        <v>61.79</v>
      </c>
      <c r="AH62" s="26">
        <v>14325.496135831052</v>
      </c>
      <c r="AI62">
        <f t="shared" si="2"/>
        <v>12518.970510432371</v>
      </c>
      <c r="AJ62">
        <f t="shared" si="25"/>
        <v>934.56903519662535</v>
      </c>
      <c r="AK62">
        <f t="shared" si="26"/>
        <v>948.07384062614119</v>
      </c>
      <c r="AL62">
        <f t="shared" si="27"/>
        <v>38.689442581855999</v>
      </c>
      <c r="AM62">
        <f t="shared" si="28"/>
        <v>5571.0468651422907</v>
      </c>
      <c r="AN62">
        <f t="shared" si="29"/>
        <v>3060.243294544734</v>
      </c>
      <c r="AO62">
        <f t="shared" si="30"/>
        <v>424.73689810314056</v>
      </c>
      <c r="AP62">
        <f t="shared" si="31"/>
        <v>2.0642277596385532</v>
      </c>
      <c r="AQ62" t="e">
        <f t="shared" si="8"/>
        <v>#VALUE!</v>
      </c>
      <c r="AR62">
        <f t="shared" si="9"/>
        <v>1932.3710368642865</v>
      </c>
      <c r="AS62">
        <f t="shared" si="10"/>
        <v>10.703835784485936</v>
      </c>
      <c r="AT62">
        <f t="shared" si="11"/>
        <v>85.994221038260392</v>
      </c>
      <c r="AU62">
        <f t="shared" si="12"/>
        <v>70.145236882499617</v>
      </c>
      <c r="AV62">
        <f t="shared" si="13"/>
        <v>4242.1513812039757</v>
      </c>
      <c r="AW62" t="e">
        <f t="shared" si="14"/>
        <v>#VALUE!</v>
      </c>
      <c r="AX62">
        <f t="shared" si="15"/>
        <v>2086.7486651686067</v>
      </c>
      <c r="AY62">
        <f t="shared" si="16"/>
        <v>2657.7666957263314</v>
      </c>
      <c r="AZ62">
        <f t="shared" si="17"/>
        <v>3916.2110771889056</v>
      </c>
      <c r="BA62">
        <f t="shared" si="18"/>
        <v>934.75153256729459</v>
      </c>
      <c r="BB62">
        <f t="shared" si="19"/>
        <v>2981.4595446216108</v>
      </c>
      <c r="BC62">
        <f t="shared" si="3"/>
        <v>426.80112586277909</v>
      </c>
      <c r="BD62">
        <v>85.224999999999994</v>
      </c>
      <c r="BE62">
        <v>23.303931643449801</v>
      </c>
      <c r="BF62">
        <v>14.841192814188933</v>
      </c>
      <c r="BG62">
        <v>5479531</v>
      </c>
      <c r="BH62">
        <v>52704.897716303749</v>
      </c>
      <c r="BI62">
        <v>10.87246366600443</v>
      </c>
      <c r="BJ62">
        <v>233210733506.24988</v>
      </c>
      <c r="BK62">
        <v>57.64433315054999</v>
      </c>
      <c r="BL62" s="14">
        <v>5014.74</v>
      </c>
      <c r="BM62" s="23">
        <v>7.42</v>
      </c>
      <c r="BN62" s="23">
        <v>61.79</v>
      </c>
      <c r="BO62" s="26">
        <v>14325.496135831052</v>
      </c>
      <c r="BV62" s="5" t="s">
        <v>66</v>
      </c>
      <c r="BW62" s="5" t="s">
        <v>95</v>
      </c>
      <c r="BX62" s="14">
        <v>52998720000</v>
      </c>
      <c r="BY62" s="14">
        <v>7075833000</v>
      </c>
      <c r="BZ62" s="14">
        <v>2043611000</v>
      </c>
      <c r="CA62" s="14">
        <v>1671667000</v>
      </c>
      <c r="CB62" s="14">
        <v>80278000</v>
      </c>
      <c r="CC62" s="14">
        <v>21689167000</v>
      </c>
      <c r="CD62" s="14" t="e">
        <v>#VALUE!</v>
      </c>
      <c r="CE62" s="14">
        <v>0</v>
      </c>
      <c r="CF62" s="14">
        <v>0</v>
      </c>
      <c r="CG62" s="14" t="e">
        <v>#VALUE!</v>
      </c>
      <c r="CH62" s="24">
        <v>4748164000</v>
      </c>
      <c r="CI62" s="14">
        <v>18745000000</v>
      </c>
      <c r="CJ62" s="14">
        <v>108056000</v>
      </c>
      <c r="CK62" s="14">
        <v>1682222000</v>
      </c>
      <c r="CL62" s="14">
        <v>1377778000</v>
      </c>
      <c r="CM62" s="14">
        <v>0</v>
      </c>
      <c r="CN62" s="14">
        <v>63333000</v>
      </c>
      <c r="CO62" s="14" t="e">
        <v>#VALUE!</v>
      </c>
      <c r="CP62" s="14">
        <v>20665219000</v>
      </c>
      <c r="CQ62" s="14">
        <v>26140614000</v>
      </c>
      <c r="CR62">
        <v>85.224999999999994</v>
      </c>
      <c r="CS62">
        <v>23.303931643449801</v>
      </c>
      <c r="CT62">
        <v>14.841192814188933</v>
      </c>
      <c r="CU62">
        <v>5479531</v>
      </c>
      <c r="CV62">
        <v>52704.897716303749</v>
      </c>
      <c r="CW62">
        <v>233210733506.24988</v>
      </c>
      <c r="CX62">
        <v>57.64433315054999</v>
      </c>
      <c r="CY62" s="14">
        <v>5014.74</v>
      </c>
      <c r="CZ62" s="23">
        <v>7.42</v>
      </c>
      <c r="DA62" s="23">
        <v>61.79</v>
      </c>
      <c r="DB62" s="26">
        <v>8130.0044657106382</v>
      </c>
      <c r="DC62">
        <f t="shared" si="4"/>
        <v>9672.1270488295431</v>
      </c>
      <c r="DD62">
        <f t="shared" si="32"/>
        <v>1291.3209177938768</v>
      </c>
      <c r="DE62">
        <f t="shared" si="33"/>
        <v>372.95363417051567</v>
      </c>
      <c r="DF62">
        <f t="shared" si="34"/>
        <v>305.07483213435603</v>
      </c>
      <c r="DG62">
        <f t="shared" si="35"/>
        <v>14.650523922576586</v>
      </c>
      <c r="DH62">
        <f t="shared" si="36"/>
        <v>3958.2159495037076</v>
      </c>
      <c r="DI62" t="e">
        <f t="shared" si="37"/>
        <v>#VALUE!</v>
      </c>
      <c r="DJ62">
        <f t="shared" si="38"/>
        <v>0</v>
      </c>
      <c r="DK62">
        <f t="shared" si="39"/>
        <v>0</v>
      </c>
      <c r="DL62" t="e">
        <f t="shared" si="40"/>
        <v>#VALUE!</v>
      </c>
      <c r="DM62">
        <f t="shared" si="41"/>
        <v>866.52744550582884</v>
      </c>
      <c r="DN62">
        <f t="shared" si="42"/>
        <v>3420.9132131928809</v>
      </c>
      <c r="DO62">
        <f t="shared" si="43"/>
        <v>19.719935885023737</v>
      </c>
      <c r="DP62">
        <f t="shared" si="44"/>
        <v>307.00109188176873</v>
      </c>
      <c r="DQ62">
        <f t="shared" si="45"/>
        <v>251.44086236577547</v>
      </c>
      <c r="DR62">
        <f t="shared" si="46"/>
        <v>0</v>
      </c>
      <c r="DS62">
        <f t="shared" si="21"/>
        <v>11.558105976588143</v>
      </c>
      <c r="DT62" t="e">
        <f t="shared" si="22"/>
        <v>#VALUE!</v>
      </c>
      <c r="DU62">
        <f t="shared" si="23"/>
        <v>3771.3481318017912</v>
      </c>
      <c r="DV62">
        <f t="shared" si="24"/>
        <v>4770.5933226767038</v>
      </c>
      <c r="DW62">
        <v>85.224999999999994</v>
      </c>
      <c r="DX62">
        <v>23.303931643449801</v>
      </c>
      <c r="DY62">
        <v>14.841192814188933</v>
      </c>
      <c r="DZ62">
        <v>5479531</v>
      </c>
      <c r="EA62">
        <v>52704.897716303749</v>
      </c>
      <c r="EB62">
        <v>233210733506.24988</v>
      </c>
      <c r="EC62">
        <v>57.64433315054999</v>
      </c>
      <c r="ED62" s="14">
        <v>5014.74</v>
      </c>
      <c r="EE62" s="23">
        <v>7.42</v>
      </c>
      <c r="EF62" s="23">
        <v>61.79</v>
      </c>
      <c r="EG62" s="26">
        <v>8130.0044657106382</v>
      </c>
      <c r="EN62">
        <v>16</v>
      </c>
      <c r="EO62">
        <v>4</v>
      </c>
      <c r="EP62">
        <v>5</v>
      </c>
      <c r="EQ62">
        <v>0</v>
      </c>
      <c r="ER62">
        <v>8</v>
      </c>
      <c r="ES62" s="30">
        <v>0.21229914181134529</v>
      </c>
      <c r="ET62">
        <v>33</v>
      </c>
      <c r="EU62" s="35">
        <f t="shared" si="7"/>
        <v>0.49323104407049839</v>
      </c>
    </row>
    <row r="63" spans="2:151" x14ac:dyDescent="0.3">
      <c r="B63" s="5" t="s">
        <v>66</v>
      </c>
      <c r="C63" s="5" t="s">
        <v>96</v>
      </c>
      <c r="D63" s="7">
        <v>68757176000</v>
      </c>
      <c r="E63" s="7">
        <v>6974000000</v>
      </c>
      <c r="F63" s="7">
        <v>3738000000</v>
      </c>
      <c r="G63" s="7">
        <v>200000000</v>
      </c>
      <c r="H63" s="7">
        <v>30411957000</v>
      </c>
      <c r="I63" s="7">
        <v>15799127000</v>
      </c>
      <c r="J63" s="7">
        <v>3068041000</v>
      </c>
      <c r="K63" s="7">
        <v>22066000</v>
      </c>
      <c r="L63" s="7" t="e">
        <v>#VALUE!</v>
      </c>
      <c r="M63" s="7">
        <v>10602803000</v>
      </c>
      <c r="N63" s="7">
        <v>59096000</v>
      </c>
      <c r="O63" s="7">
        <v>519248000.00000006</v>
      </c>
      <c r="P63" s="7">
        <v>429219000</v>
      </c>
      <c r="Q63" s="7">
        <v>23203000000</v>
      </c>
      <c r="R63" s="7" t="e">
        <v>#VALUE!</v>
      </c>
      <c r="S63" s="7">
        <v>11535430000</v>
      </c>
      <c r="T63" s="7">
        <v>14863512000</v>
      </c>
      <c r="U63" s="7">
        <v>22110000000</v>
      </c>
      <c r="V63" s="7">
        <v>3159000000</v>
      </c>
      <c r="W63" s="7">
        <v>18951000000</v>
      </c>
      <c r="X63">
        <v>85.275000000000006</v>
      </c>
      <c r="Y63">
        <v>23.476592016391848</v>
      </c>
      <c r="Z63">
        <v>14.747562779011389</v>
      </c>
      <c r="AA63">
        <v>5495303</v>
      </c>
      <c r="AB63">
        <v>53905.274853732975</v>
      </c>
      <c r="AC63">
        <v>239208760192.96866</v>
      </c>
      <c r="AD63">
        <v>58.659119971151327</v>
      </c>
      <c r="AE63" s="21">
        <v>5325.9</v>
      </c>
      <c r="AF63" s="23">
        <v>4.9800000000000004</v>
      </c>
      <c r="AG63" s="23">
        <v>65.599999999999994</v>
      </c>
      <c r="AH63" s="26">
        <v>14731.307865199668</v>
      </c>
      <c r="AI63">
        <f t="shared" si="2"/>
        <v>12511.989966704292</v>
      </c>
      <c r="AJ63">
        <f t="shared" si="25"/>
        <v>1269.0837975631189</v>
      </c>
      <c r="AK63">
        <f t="shared" si="26"/>
        <v>680.21726918424702</v>
      </c>
      <c r="AL63">
        <f t="shared" si="27"/>
        <v>36.394717452340664</v>
      </c>
      <c r="AM63">
        <f t="shared" si="28"/>
        <v>5534.1729109386688</v>
      </c>
      <c r="AN63">
        <f t="shared" si="29"/>
        <v>2875.0238157932331</v>
      </c>
      <c r="AO63">
        <f t="shared" si="30"/>
        <v>558.30242663598347</v>
      </c>
      <c r="AP63">
        <f t="shared" si="31"/>
        <v>4.0154291765167454</v>
      </c>
      <c r="AQ63" t="e">
        <f t="shared" si="8"/>
        <v>#VALUE!</v>
      </c>
      <c r="AR63">
        <f t="shared" si="9"/>
        <v>1929.4300969391497</v>
      </c>
      <c r="AS63">
        <f t="shared" si="10"/>
        <v>10.753911112817619</v>
      </c>
      <c r="AT63">
        <f t="shared" si="11"/>
        <v>94.489421238464928</v>
      </c>
      <c r="AU63">
        <f t="shared" si="12"/>
        <v>78.106521150881036</v>
      </c>
      <c r="AV63">
        <f t="shared" si="13"/>
        <v>4222.3331452333023</v>
      </c>
      <c r="AW63" t="e">
        <f t="shared" si="14"/>
        <v>#VALUE!</v>
      </c>
      <c r="AX63">
        <f t="shared" si="15"/>
        <v>2099.1435777062702</v>
      </c>
      <c r="AY63">
        <f t="shared" si="16"/>
        <v>2704.7665979473745</v>
      </c>
      <c r="AZ63">
        <f t="shared" si="17"/>
        <v>4023.4360143562603</v>
      </c>
      <c r="BA63">
        <f t="shared" si="18"/>
        <v>574.85456215972079</v>
      </c>
      <c r="BB63">
        <f t="shared" si="19"/>
        <v>3448.5814521965394</v>
      </c>
      <c r="BC63">
        <f t="shared" si="3"/>
        <v>562.31785581250017</v>
      </c>
      <c r="BD63">
        <v>85.275000000000006</v>
      </c>
      <c r="BE63">
        <v>23.476592016391848</v>
      </c>
      <c r="BF63">
        <v>14.747562779011389</v>
      </c>
      <c r="BG63">
        <v>5495303</v>
      </c>
      <c r="BH63">
        <v>53905.274853732975</v>
      </c>
      <c r="BI63">
        <v>10.89498361581437</v>
      </c>
      <c r="BJ63">
        <v>239208760192.96866</v>
      </c>
      <c r="BK63">
        <v>58.659119971151327</v>
      </c>
      <c r="BL63" s="21">
        <v>5325.9</v>
      </c>
      <c r="BM63" s="23">
        <v>4.9800000000000004</v>
      </c>
      <c r="BN63" s="23">
        <v>65.599999999999994</v>
      </c>
      <c r="BO63" s="26">
        <v>14731.307865199668</v>
      </c>
      <c r="BV63" s="5" t="s">
        <v>66</v>
      </c>
      <c r="BW63" s="5" t="s">
        <v>96</v>
      </c>
      <c r="BX63" s="14">
        <v>58215735000</v>
      </c>
      <c r="BY63" s="14">
        <v>7228056000</v>
      </c>
      <c r="BZ63" s="14">
        <v>2643333000</v>
      </c>
      <c r="CA63" s="14">
        <v>1692500000</v>
      </c>
      <c r="CB63" s="14">
        <v>178889000</v>
      </c>
      <c r="CC63" s="14">
        <v>23791111000</v>
      </c>
      <c r="CD63" s="14" t="e">
        <v>#VALUE!</v>
      </c>
      <c r="CE63" s="14">
        <v>0</v>
      </c>
      <c r="CF63" s="14">
        <v>0</v>
      </c>
      <c r="CG63" s="14" t="e">
        <v>#VALUE!</v>
      </c>
      <c r="CH63" s="24">
        <v>4949346000</v>
      </c>
      <c r="CI63" s="14">
        <v>20464444000</v>
      </c>
      <c r="CJ63" s="14">
        <v>104167000</v>
      </c>
      <c r="CK63" s="14">
        <v>1957500000</v>
      </c>
      <c r="CL63" s="14">
        <v>1571111000</v>
      </c>
      <c r="CM63" s="14">
        <v>0</v>
      </c>
      <c r="CN63" s="14">
        <v>21389000</v>
      </c>
      <c r="CO63" s="14" t="e">
        <v>#VALUE!</v>
      </c>
      <c r="CP63" s="14">
        <v>22696515000</v>
      </c>
      <c r="CQ63" s="14">
        <v>28854318000</v>
      </c>
      <c r="CR63">
        <v>85.275000000000006</v>
      </c>
      <c r="CS63">
        <v>23.476592016391848</v>
      </c>
      <c r="CT63">
        <v>14.747562779011389</v>
      </c>
      <c r="CU63">
        <v>5495303</v>
      </c>
      <c r="CV63">
        <v>53905.274853732975</v>
      </c>
      <c r="CW63">
        <v>239208760192.96866</v>
      </c>
      <c r="CX63">
        <v>58.659119971151327</v>
      </c>
      <c r="CY63" s="21">
        <v>5325.9</v>
      </c>
      <c r="CZ63" s="23">
        <v>4.9800000000000004</v>
      </c>
      <c r="DA63" s="23">
        <v>65.599999999999994</v>
      </c>
      <c r="DB63" s="26">
        <v>8706.0206992528947</v>
      </c>
      <c r="DC63">
        <f t="shared" si="4"/>
        <v>10593.726133026696</v>
      </c>
      <c r="DD63">
        <f t="shared" si="32"/>
        <v>1315.3152792484782</v>
      </c>
      <c r="DE63">
        <f t="shared" si="33"/>
        <v>481.01678833724003</v>
      </c>
      <c r="DF63">
        <f t="shared" si="34"/>
        <v>307.99029644043287</v>
      </c>
      <c r="DG63">
        <f t="shared" si="35"/>
        <v>32.553073051658842</v>
      </c>
      <c r="DH63">
        <f t="shared" si="36"/>
        <v>4329.3538136113693</v>
      </c>
      <c r="DI63" t="e">
        <f t="shared" si="37"/>
        <v>#VALUE!</v>
      </c>
      <c r="DJ63">
        <f t="shared" si="38"/>
        <v>0</v>
      </c>
      <c r="DK63">
        <f t="shared" si="39"/>
        <v>0</v>
      </c>
      <c r="DL63" t="e">
        <f t="shared" si="40"/>
        <v>#VALUE!</v>
      </c>
      <c r="DM63">
        <f t="shared" si="41"/>
        <v>900.6502462193622</v>
      </c>
      <c r="DN63">
        <f t="shared" si="42"/>
        <v>3723.9882859962408</v>
      </c>
      <c r="DO63">
        <f t="shared" si="43"/>
        <v>18.955642664289847</v>
      </c>
      <c r="DP63">
        <f t="shared" si="44"/>
        <v>356.21329706478423</v>
      </c>
      <c r="DQ63">
        <f t="shared" si="45"/>
        <v>285.90070465632198</v>
      </c>
      <c r="DR63">
        <f t="shared" si="46"/>
        <v>0</v>
      </c>
      <c r="DS63">
        <f t="shared" si="21"/>
        <v>3.8922330579405719</v>
      </c>
      <c r="DT63" t="e">
        <f t="shared" si="22"/>
        <v>#VALUE!</v>
      </c>
      <c r="DU63">
        <f t="shared" si="23"/>
        <v>4130.1662528890583</v>
      </c>
      <c r="DV63">
        <f t="shared" si="24"/>
        <v>5250.7237544499367</v>
      </c>
      <c r="DW63">
        <v>85.275000000000006</v>
      </c>
      <c r="DX63">
        <v>23.476592016391848</v>
      </c>
      <c r="DY63">
        <v>14.747562779011389</v>
      </c>
      <c r="DZ63">
        <v>5495303</v>
      </c>
      <c r="EA63">
        <v>53905.274853732975</v>
      </c>
      <c r="EB63">
        <v>239208760192.96866</v>
      </c>
      <c r="EC63">
        <v>58.659119971151327</v>
      </c>
      <c r="ED63" s="21">
        <v>5325.9</v>
      </c>
      <c r="EE63" s="23">
        <v>4.9800000000000004</v>
      </c>
      <c r="EF63" s="23">
        <v>65.599999999999994</v>
      </c>
      <c r="EG63" s="26">
        <v>8706.0206992528947</v>
      </c>
      <c r="EN63">
        <v>17</v>
      </c>
      <c r="EO63">
        <v>4</v>
      </c>
      <c r="EP63">
        <v>5</v>
      </c>
      <c r="EQ63">
        <v>0</v>
      </c>
      <c r="ER63">
        <v>8</v>
      </c>
      <c r="ES63" s="30">
        <v>0.2161739743354206</v>
      </c>
      <c r="ET63">
        <v>34</v>
      </c>
      <c r="EU63" s="35">
        <f t="shared" si="7"/>
        <v>0.49564465689559706</v>
      </c>
    </row>
    <row r="64" spans="2:151" x14ac:dyDescent="0.3">
      <c r="B64" s="5" t="s">
        <v>66</v>
      </c>
      <c r="C64" s="5" t="s">
        <v>97</v>
      </c>
      <c r="D64" s="7">
        <v>67524666000</v>
      </c>
      <c r="E64" s="7">
        <v>5857000000</v>
      </c>
      <c r="F64" s="7">
        <v>3300000000</v>
      </c>
      <c r="G64" s="7">
        <v>184000000</v>
      </c>
      <c r="H64" s="7">
        <v>31476711000</v>
      </c>
      <c r="I64" s="7">
        <v>14771469000</v>
      </c>
      <c r="J64" s="7">
        <v>4795192000</v>
      </c>
      <c r="K64" s="7">
        <v>48513000</v>
      </c>
      <c r="L64" s="7" t="e">
        <v>#VALUE!</v>
      </c>
      <c r="M64" s="7">
        <v>10890258000</v>
      </c>
      <c r="N64" s="7">
        <v>72659000</v>
      </c>
      <c r="O64" s="7">
        <v>556359000</v>
      </c>
      <c r="P64" s="7">
        <v>471955000</v>
      </c>
      <c r="Q64" s="7">
        <v>22477000000</v>
      </c>
      <c r="R64" s="7" t="e">
        <v>#VALUE!</v>
      </c>
      <c r="S64" s="7">
        <v>11876123000</v>
      </c>
      <c r="T64" s="7">
        <v>13155369000</v>
      </c>
      <c r="U64" s="7">
        <v>22204000000</v>
      </c>
      <c r="V64" s="7">
        <v>1779000000</v>
      </c>
      <c r="W64" s="7">
        <v>20425000000</v>
      </c>
      <c r="X64">
        <v>85.325000000000003</v>
      </c>
      <c r="Y64">
        <v>24.470641638407521</v>
      </c>
      <c r="Z64">
        <v>15.374311322350092</v>
      </c>
      <c r="AA64">
        <v>5508214</v>
      </c>
      <c r="AB64">
        <v>55555.440279080307</v>
      </c>
      <c r="AC64">
        <v>247110710999.99991</v>
      </c>
      <c r="AD64">
        <v>59.603463967614623</v>
      </c>
      <c r="AE64" s="14">
        <v>5508.23</v>
      </c>
      <c r="AF64" s="23">
        <v>6.29</v>
      </c>
      <c r="AG64" s="23">
        <v>92.96</v>
      </c>
      <c r="AH64" s="26">
        <v>14712.391257855956</v>
      </c>
      <c r="AI64">
        <f t="shared" si="2"/>
        <v>12258.903884271744</v>
      </c>
      <c r="AJ64">
        <f t="shared" si="25"/>
        <v>1063.3210692249793</v>
      </c>
      <c r="AK64">
        <f t="shared" si="26"/>
        <v>599.10526352098884</v>
      </c>
      <c r="AL64">
        <f t="shared" si="27"/>
        <v>33.404657117533922</v>
      </c>
      <c r="AM64">
        <f t="shared" si="28"/>
        <v>5714.5040116451537</v>
      </c>
      <c r="AN64">
        <f t="shared" si="29"/>
        <v>2681.7166144960961</v>
      </c>
      <c r="AO64">
        <f t="shared" si="30"/>
        <v>870.55295963446588</v>
      </c>
      <c r="AP64">
        <f t="shared" si="31"/>
        <v>8.807392014907192</v>
      </c>
      <c r="AQ64" t="e">
        <f t="shared" si="8"/>
        <v>#VALUE!</v>
      </c>
      <c r="AR64">
        <f t="shared" si="9"/>
        <v>1977.0942087580474</v>
      </c>
      <c r="AS64">
        <f t="shared" si="10"/>
        <v>13.191027073385312</v>
      </c>
      <c r="AT64">
        <f t="shared" si="11"/>
        <v>101.00533494159814</v>
      </c>
      <c r="AU64">
        <f t="shared" si="12"/>
        <v>85.68203777122676</v>
      </c>
      <c r="AV64">
        <f t="shared" si="13"/>
        <v>4080.6330327761411</v>
      </c>
      <c r="AW64" t="e">
        <f t="shared" si="14"/>
        <v>#VALUE!</v>
      </c>
      <c r="AX64">
        <f t="shared" si="15"/>
        <v>2156.0750907644474</v>
      </c>
      <c r="AY64">
        <f t="shared" si="16"/>
        <v>2388.3184277154082</v>
      </c>
      <c r="AZ64">
        <f t="shared" si="17"/>
        <v>4031.0706882484956</v>
      </c>
      <c r="BA64">
        <f t="shared" si="18"/>
        <v>322.97220115267851</v>
      </c>
      <c r="BB64">
        <f t="shared" si="19"/>
        <v>3708.0984870958173</v>
      </c>
      <c r="BC64">
        <f t="shared" si="3"/>
        <v>879.36035164937311</v>
      </c>
      <c r="BD64">
        <v>85.325000000000003</v>
      </c>
      <c r="BE64">
        <v>24.470641638407521</v>
      </c>
      <c r="BF64">
        <v>15.374311322350092</v>
      </c>
      <c r="BG64">
        <v>5508214</v>
      </c>
      <c r="BH64">
        <v>55555.440279080307</v>
      </c>
      <c r="BI64">
        <v>10.925136725089402</v>
      </c>
      <c r="BJ64">
        <v>247110710999.99991</v>
      </c>
      <c r="BK64">
        <v>59.603463967614623</v>
      </c>
      <c r="BL64" s="14">
        <v>5508.23</v>
      </c>
      <c r="BM64" s="23">
        <v>6.29</v>
      </c>
      <c r="BN64" s="23">
        <v>92.96</v>
      </c>
      <c r="BO64" s="26">
        <v>14712.391257855956</v>
      </c>
      <c r="BV64" s="5" t="s">
        <v>66</v>
      </c>
      <c r="BW64" s="5" t="s">
        <v>97</v>
      </c>
      <c r="BX64" s="14">
        <v>57490584000</v>
      </c>
      <c r="BY64" s="14">
        <v>5758611000</v>
      </c>
      <c r="BZ64" s="14">
        <v>2315000000</v>
      </c>
      <c r="CA64" s="14">
        <v>1343611000</v>
      </c>
      <c r="CB64" s="14">
        <v>161389000</v>
      </c>
      <c r="CC64" s="14">
        <v>23271667000</v>
      </c>
      <c r="CD64" s="14" t="e">
        <v>#VALUE!</v>
      </c>
      <c r="CE64" s="14">
        <v>0</v>
      </c>
      <c r="CF64" s="14">
        <v>0</v>
      </c>
      <c r="CG64" s="14" t="e">
        <v>#VALUE!</v>
      </c>
      <c r="CH64" s="24">
        <v>5109750000</v>
      </c>
      <c r="CI64" s="14">
        <v>19842500000</v>
      </c>
      <c r="CJ64" s="14">
        <v>117500000</v>
      </c>
      <c r="CK64" s="14">
        <v>1940556000</v>
      </c>
      <c r="CL64" s="14">
        <v>1594444000</v>
      </c>
      <c r="CM64" s="14">
        <v>0</v>
      </c>
      <c r="CN64" s="14">
        <v>20833000</v>
      </c>
      <c r="CO64" s="14" t="e">
        <v>#VALUE!</v>
      </c>
      <c r="CP64" s="14">
        <v>22087674000</v>
      </c>
      <c r="CQ64" s="14">
        <v>26158159000</v>
      </c>
      <c r="CR64">
        <v>85.325000000000003</v>
      </c>
      <c r="CS64">
        <v>24.470641638407521</v>
      </c>
      <c r="CT64">
        <v>15.374311322350092</v>
      </c>
      <c r="CU64">
        <v>5508214</v>
      </c>
      <c r="CV64">
        <v>55555.440279080307</v>
      </c>
      <c r="CW64">
        <v>247110710999.99991</v>
      </c>
      <c r="CX64">
        <v>59.603463967614623</v>
      </c>
      <c r="CY64" s="14">
        <v>5508.23</v>
      </c>
      <c r="CZ64" s="23">
        <v>6.29</v>
      </c>
      <c r="DA64" s="23">
        <v>92.96</v>
      </c>
      <c r="DB64" s="26">
        <v>8512.7916739940847</v>
      </c>
      <c r="DC64">
        <f t="shared" si="4"/>
        <v>10437.245902210771</v>
      </c>
      <c r="DD64">
        <f t="shared" si="32"/>
        <v>1045.4588365666257</v>
      </c>
      <c r="DE64">
        <f t="shared" si="33"/>
        <v>420.28141971245128</v>
      </c>
      <c r="DF64">
        <f t="shared" si="34"/>
        <v>243.92861279536342</v>
      </c>
      <c r="DG64">
        <f t="shared" si="35"/>
        <v>29.299696780117838</v>
      </c>
      <c r="DH64">
        <f t="shared" si="36"/>
        <v>4224.9024820023333</v>
      </c>
      <c r="DI64" t="e">
        <f t="shared" si="37"/>
        <v>#VALUE!</v>
      </c>
      <c r="DJ64">
        <f t="shared" si="38"/>
        <v>0</v>
      </c>
      <c r="DK64">
        <f t="shared" si="39"/>
        <v>0</v>
      </c>
      <c r="DL64" t="e">
        <f t="shared" si="40"/>
        <v>#VALUE!</v>
      </c>
      <c r="DM64">
        <f t="shared" si="41"/>
        <v>927.66003644738566</v>
      </c>
      <c r="DN64">
        <f t="shared" si="42"/>
        <v>3602.347330731885</v>
      </c>
      <c r="DO64">
        <f t="shared" si="43"/>
        <v>21.331778322338238</v>
      </c>
      <c r="DP64">
        <f t="shared" si="44"/>
        <v>352.3022162900715</v>
      </c>
      <c r="DQ64">
        <f t="shared" si="45"/>
        <v>289.46660387559382</v>
      </c>
      <c r="DR64">
        <f t="shared" si="46"/>
        <v>0</v>
      </c>
      <c r="DS64">
        <f t="shared" si="21"/>
        <v>3.7821696833129579</v>
      </c>
      <c r="DT64" t="e">
        <f t="shared" si="22"/>
        <v>#VALUE!</v>
      </c>
      <c r="DU64">
        <f t="shared" si="23"/>
        <v>4009.9520461623315</v>
      </c>
      <c r="DV64">
        <f t="shared" si="24"/>
        <v>4748.9365881572503</v>
      </c>
      <c r="DW64">
        <v>85.325000000000003</v>
      </c>
      <c r="DX64">
        <v>24.470641638407521</v>
      </c>
      <c r="DY64">
        <v>15.374311322350092</v>
      </c>
      <c r="DZ64">
        <v>5508214</v>
      </c>
      <c r="EA64">
        <v>55555.440279080307</v>
      </c>
      <c r="EB64">
        <v>247110710999.99991</v>
      </c>
      <c r="EC64">
        <v>59.603463967614623</v>
      </c>
      <c r="ED64" s="14">
        <v>5508.23</v>
      </c>
      <c r="EE64" s="23">
        <v>6.29</v>
      </c>
      <c r="EF64" s="23">
        <v>92.96</v>
      </c>
      <c r="EG64" s="26">
        <v>8512.7916739940847</v>
      </c>
      <c r="EN64">
        <v>17</v>
      </c>
      <c r="EO64">
        <v>3</v>
      </c>
      <c r="EP64">
        <v>5</v>
      </c>
      <c r="EQ64">
        <v>0</v>
      </c>
      <c r="ER64">
        <v>8</v>
      </c>
      <c r="ES64" s="30">
        <v>0.1948231628424493</v>
      </c>
      <c r="ET64">
        <v>33</v>
      </c>
      <c r="EU64" s="35">
        <f t="shared" si="7"/>
        <v>0.45499901340365584</v>
      </c>
    </row>
    <row r="65" spans="2:151" x14ac:dyDescent="0.3">
      <c r="B65" s="5" t="s">
        <v>66</v>
      </c>
      <c r="C65" s="5" t="s">
        <v>98</v>
      </c>
      <c r="D65" s="7">
        <v>70263128000</v>
      </c>
      <c r="E65" s="7">
        <v>5791000000</v>
      </c>
      <c r="F65" s="7">
        <v>4194000000</v>
      </c>
      <c r="G65" s="7">
        <v>265000000</v>
      </c>
      <c r="H65" s="7">
        <v>32140222000</v>
      </c>
      <c r="I65" s="7">
        <v>13301104000</v>
      </c>
      <c r="J65" s="7">
        <v>5838668000</v>
      </c>
      <c r="K65" s="7">
        <v>90225000</v>
      </c>
      <c r="L65" s="7" t="e">
        <v>#VALUE!</v>
      </c>
      <c r="M65" s="7">
        <v>11821361000</v>
      </c>
      <c r="N65" s="7">
        <v>74653000</v>
      </c>
      <c r="O65" s="7">
        <v>662269000</v>
      </c>
      <c r="P65" s="7">
        <v>520905999.99999994</v>
      </c>
      <c r="Q65" s="7">
        <v>22793000000</v>
      </c>
      <c r="R65" s="7" t="e">
        <v>#VALUE!</v>
      </c>
      <c r="S65" s="7">
        <v>12927037000</v>
      </c>
      <c r="T65" s="7">
        <v>15032094000</v>
      </c>
      <c r="U65" s="7">
        <v>22548000000</v>
      </c>
      <c r="V65" s="7">
        <v>2612000000</v>
      </c>
      <c r="W65" s="7">
        <v>19936000000</v>
      </c>
      <c r="X65">
        <v>85.382000000000005</v>
      </c>
      <c r="Y65">
        <v>24.110734999245381</v>
      </c>
      <c r="Z65">
        <v>14.79010801836959</v>
      </c>
      <c r="AA65">
        <v>5515525</v>
      </c>
      <c r="AB65">
        <v>56143.685330339053</v>
      </c>
      <c r="AC65">
        <v>250058686750.3905</v>
      </c>
      <c r="AD65">
        <v>60.474137755461278</v>
      </c>
      <c r="AE65" s="15">
        <v>5349.59</v>
      </c>
      <c r="AF65" s="23">
        <v>8.5399999999999991</v>
      </c>
      <c r="AG65" s="23">
        <v>102.11</v>
      </c>
      <c r="AH65" s="26">
        <v>15006.549764326815</v>
      </c>
      <c r="AI65">
        <f t="shared" si="2"/>
        <v>12739.155021507471</v>
      </c>
      <c r="AJ65">
        <f t="shared" si="25"/>
        <v>1049.9453814460092</v>
      </c>
      <c r="AK65">
        <f t="shared" si="26"/>
        <v>760.39905539363883</v>
      </c>
      <c r="AL65">
        <f t="shared" si="27"/>
        <v>48.04619687155801</v>
      </c>
      <c r="AM65">
        <f t="shared" si="28"/>
        <v>5827.2280517267172</v>
      </c>
      <c r="AN65">
        <f t="shared" si="29"/>
        <v>2411.5753260115766</v>
      </c>
      <c r="AO65">
        <f t="shared" si="30"/>
        <v>1058.5878950779845</v>
      </c>
      <c r="AP65">
        <f t="shared" si="31"/>
        <v>16.358370236740836</v>
      </c>
      <c r="AQ65" t="e">
        <f t="shared" si="8"/>
        <v>#VALUE!</v>
      </c>
      <c r="AR65">
        <f t="shared" si="9"/>
        <v>2143.2884448896525</v>
      </c>
      <c r="AS65">
        <f t="shared" si="10"/>
        <v>13.535066924726115</v>
      </c>
      <c r="AT65">
        <f t="shared" si="11"/>
        <v>120.07361039973529</v>
      </c>
      <c r="AU65">
        <f t="shared" si="12"/>
        <v>94.443593311606776</v>
      </c>
      <c r="AV65">
        <f t="shared" si="13"/>
        <v>4132.5168501638555</v>
      </c>
      <c r="AW65" t="e">
        <f t="shared" si="14"/>
        <v>#VALUE!</v>
      </c>
      <c r="AX65">
        <f t="shared" si="15"/>
        <v>2343.7545836525082</v>
      </c>
      <c r="AY65">
        <f t="shared" si="16"/>
        <v>2725.4148970406263</v>
      </c>
      <c r="AZ65">
        <f t="shared" si="17"/>
        <v>4088.0967813580755</v>
      </c>
      <c r="BA65">
        <f t="shared" si="18"/>
        <v>473.57232539060197</v>
      </c>
      <c r="BB65">
        <f t="shared" si="19"/>
        <v>3614.5244559674738</v>
      </c>
      <c r="BC65">
        <f t="shared" si="3"/>
        <v>1074.9462653147255</v>
      </c>
      <c r="BD65">
        <v>85.382000000000005</v>
      </c>
      <c r="BE65">
        <v>24.110734999245381</v>
      </c>
      <c r="BF65">
        <v>14.79010801836959</v>
      </c>
      <c r="BG65">
        <v>5515525</v>
      </c>
      <c r="BH65">
        <v>56143.685330339053</v>
      </c>
      <c r="BI65">
        <v>10.93566949311826</v>
      </c>
      <c r="BJ65">
        <v>250058686750.3905</v>
      </c>
      <c r="BK65">
        <v>60.474137755461278</v>
      </c>
      <c r="BL65" s="15">
        <v>5349.59</v>
      </c>
      <c r="BM65" s="23">
        <v>8.5399999999999991</v>
      </c>
      <c r="BN65" s="23">
        <v>102.11</v>
      </c>
      <c r="BO65" s="26">
        <v>15006.549764326815</v>
      </c>
      <c r="BV65" s="5" t="s">
        <v>66</v>
      </c>
      <c r="BW65" s="5" t="s">
        <v>98</v>
      </c>
      <c r="BX65" s="14">
        <v>56856770000</v>
      </c>
      <c r="BY65" s="14">
        <v>7169444000</v>
      </c>
      <c r="BZ65" s="14">
        <v>1883333000</v>
      </c>
      <c r="CA65" s="14">
        <v>591111000</v>
      </c>
      <c r="CB65" s="14">
        <v>282222000</v>
      </c>
      <c r="CC65" s="14">
        <v>21931944000</v>
      </c>
      <c r="CD65" s="14" t="e">
        <v>#VALUE!</v>
      </c>
      <c r="CE65" s="14">
        <v>0</v>
      </c>
      <c r="CF65" s="14">
        <v>0</v>
      </c>
      <c r="CG65" s="14" t="e">
        <v>#VALUE!</v>
      </c>
      <c r="CH65" s="24">
        <v>5388714000</v>
      </c>
      <c r="CI65" s="14">
        <v>18543611000</v>
      </c>
      <c r="CJ65" s="14">
        <v>109722000</v>
      </c>
      <c r="CK65" s="14">
        <v>1960278000</v>
      </c>
      <c r="CL65" s="14">
        <v>1544444000</v>
      </c>
      <c r="CM65" s="14">
        <v>0</v>
      </c>
      <c r="CN65" s="14">
        <v>18333000</v>
      </c>
      <c r="CO65" s="14" t="e">
        <v>#VALUE!</v>
      </c>
      <c r="CP65" s="14">
        <v>20772351000</v>
      </c>
      <c r="CQ65" s="14">
        <v>26643204000</v>
      </c>
      <c r="CR65">
        <v>85.382000000000005</v>
      </c>
      <c r="CS65">
        <v>24.110734999245381</v>
      </c>
      <c r="CT65">
        <v>14.79010801836959</v>
      </c>
      <c r="CU65">
        <v>5515525</v>
      </c>
      <c r="CV65">
        <v>56143.685330339053</v>
      </c>
      <c r="CW65">
        <v>250058686750.3905</v>
      </c>
      <c r="CX65">
        <v>60.474137755461278</v>
      </c>
      <c r="CY65" s="15">
        <v>5349.59</v>
      </c>
      <c r="CZ65" s="23">
        <v>8.5399999999999991</v>
      </c>
      <c r="DA65" s="23">
        <v>102.11</v>
      </c>
      <c r="DB65" s="26">
        <v>8461.7208646905056</v>
      </c>
      <c r="DC65">
        <f t="shared" si="4"/>
        <v>10308.496471324126</v>
      </c>
      <c r="DD65">
        <f t="shared" si="32"/>
        <v>1299.8661052211712</v>
      </c>
      <c r="DE65">
        <f t="shared" si="33"/>
        <v>341.4603324252904</v>
      </c>
      <c r="DF65">
        <f t="shared" si="34"/>
        <v>107.17220935450388</v>
      </c>
      <c r="DG65">
        <f t="shared" si="35"/>
        <v>51.168655748999413</v>
      </c>
      <c r="DH65">
        <f t="shared" si="36"/>
        <v>3976.4018837735302</v>
      </c>
      <c r="DI65" t="e">
        <f t="shared" si="37"/>
        <v>#VALUE!</v>
      </c>
      <c r="DJ65">
        <f t="shared" si="38"/>
        <v>0</v>
      </c>
      <c r="DK65">
        <f t="shared" si="39"/>
        <v>0</v>
      </c>
      <c r="DL65" t="e">
        <f t="shared" si="40"/>
        <v>#VALUE!</v>
      </c>
      <c r="DM65">
        <f t="shared" si="41"/>
        <v>977.0083536925315</v>
      </c>
      <c r="DN65">
        <f t="shared" si="42"/>
        <v>3362.0754143984482</v>
      </c>
      <c r="DO65">
        <f t="shared" si="43"/>
        <v>19.893301181664484</v>
      </c>
      <c r="DP65">
        <f t="shared" si="44"/>
        <v>355.41095362635468</v>
      </c>
      <c r="DQ65">
        <f t="shared" si="45"/>
        <v>280.01758672111902</v>
      </c>
      <c r="DR65">
        <f t="shared" si="46"/>
        <v>0</v>
      </c>
      <c r="DS65">
        <f t="shared" si="21"/>
        <v>3.3238902914953701</v>
      </c>
      <c r="DT65" t="e">
        <f t="shared" si="22"/>
        <v>#VALUE!</v>
      </c>
      <c r="DU65">
        <f t="shared" si="23"/>
        <v>3766.1602476645471</v>
      </c>
      <c r="DV65">
        <f t="shared" si="24"/>
        <v>4830.5834893323845</v>
      </c>
      <c r="DW65">
        <v>85.382000000000005</v>
      </c>
      <c r="DX65">
        <v>24.110734999245381</v>
      </c>
      <c r="DY65">
        <v>14.79010801836959</v>
      </c>
      <c r="DZ65">
        <v>5515525</v>
      </c>
      <c r="EA65">
        <v>56143.685330339053</v>
      </c>
      <c r="EB65">
        <v>250058686750.3905</v>
      </c>
      <c r="EC65">
        <v>60.474137755461278</v>
      </c>
      <c r="ED65" s="15">
        <v>5349.59</v>
      </c>
      <c r="EE65" s="23">
        <v>8.5399999999999991</v>
      </c>
      <c r="EF65" s="23">
        <v>102.11</v>
      </c>
      <c r="EG65" s="26">
        <v>8461.7208646905056</v>
      </c>
      <c r="EN65">
        <v>20</v>
      </c>
      <c r="EO65">
        <v>5</v>
      </c>
      <c r="EP65">
        <v>5</v>
      </c>
      <c r="EQ65">
        <v>0</v>
      </c>
      <c r="ER65">
        <v>11</v>
      </c>
      <c r="ES65" s="30">
        <v>0.21394000563140311</v>
      </c>
      <c r="ET65">
        <v>41</v>
      </c>
      <c r="EU65" s="35">
        <f t="shared" si="7"/>
        <v>0.46860213832055531</v>
      </c>
    </row>
    <row r="66" spans="2:151" x14ac:dyDescent="0.3">
      <c r="B66" s="5" t="s">
        <v>66</v>
      </c>
      <c r="C66" s="5" t="s">
        <v>99</v>
      </c>
      <c r="D66" s="7">
        <v>68650852000</v>
      </c>
      <c r="E66" s="7">
        <v>4359000000</v>
      </c>
      <c r="F66" s="7">
        <v>3851000000</v>
      </c>
      <c r="G66" s="7">
        <v>306000000</v>
      </c>
      <c r="H66" s="7">
        <v>31884461000</v>
      </c>
      <c r="I66" s="7">
        <v>12420475000</v>
      </c>
      <c r="J66" s="7">
        <v>6024746000</v>
      </c>
      <c r="K66" s="7">
        <v>147182000</v>
      </c>
      <c r="L66" s="7" t="e">
        <v>#VALUE!</v>
      </c>
      <c r="M66" s="7">
        <v>12317086000</v>
      </c>
      <c r="N66" s="7">
        <v>67566000</v>
      </c>
      <c r="O66" s="7">
        <v>609312000</v>
      </c>
      <c r="P66" s="7">
        <v>509391000</v>
      </c>
      <c r="Q66" s="7">
        <v>23870000000</v>
      </c>
      <c r="R66" s="7" t="e">
        <v>#VALUE!</v>
      </c>
      <c r="S66" s="7">
        <v>13306839000</v>
      </c>
      <c r="T66" s="7">
        <v>12617610000</v>
      </c>
      <c r="U66" s="7">
        <v>23938000000</v>
      </c>
      <c r="V66" s="7">
        <v>3896000000</v>
      </c>
      <c r="W66" s="7">
        <v>20042000000</v>
      </c>
      <c r="X66">
        <v>85.445999999999998</v>
      </c>
      <c r="Y66">
        <v>24.146605287651248</v>
      </c>
      <c r="Z66">
        <v>14.712097200211305</v>
      </c>
      <c r="AA66">
        <v>5521606</v>
      </c>
      <c r="AB66">
        <v>56838.812063916739</v>
      </c>
      <c r="AC66">
        <v>253433824963.67175</v>
      </c>
      <c r="AD66">
        <v>61.127882277790633</v>
      </c>
      <c r="AE66" s="14">
        <v>5482.97</v>
      </c>
      <c r="AF66" s="23">
        <v>5.39</v>
      </c>
      <c r="AG66" s="23">
        <v>67.59</v>
      </c>
      <c r="AH66" s="26">
        <v>14725.788012481193</v>
      </c>
      <c r="AI66">
        <f t="shared" si="2"/>
        <v>12433.131230297851</v>
      </c>
      <c r="AJ66">
        <f t="shared" si="25"/>
        <v>789.44423053727485</v>
      </c>
      <c r="AK66">
        <f t="shared" si="26"/>
        <v>697.44201234206139</v>
      </c>
      <c r="AL66">
        <f t="shared" si="27"/>
        <v>55.418658991604978</v>
      </c>
      <c r="AM66">
        <f t="shared" si="28"/>
        <v>5774.4904290527065</v>
      </c>
      <c r="AN66">
        <f t="shared" si="29"/>
        <v>2249.4315965318788</v>
      </c>
      <c r="AO66">
        <f t="shared" si="30"/>
        <v>1091.1220394935822</v>
      </c>
      <c r="AP66">
        <f t="shared" si="31"/>
        <v>26.65565054804707</v>
      </c>
      <c r="AQ66" t="e">
        <f t="shared" si="8"/>
        <v>#VALUE!</v>
      </c>
      <c r="AR66">
        <f t="shared" si="9"/>
        <v>2230.7071529551367</v>
      </c>
      <c r="AS66">
        <f t="shared" si="10"/>
        <v>12.236657233420857</v>
      </c>
      <c r="AT66">
        <f t="shared" si="11"/>
        <v>110.35050309638174</v>
      </c>
      <c r="AU66">
        <f t="shared" si="12"/>
        <v>92.254137654877951</v>
      </c>
      <c r="AV66">
        <f t="shared" si="13"/>
        <v>4323.0176148026494</v>
      </c>
      <c r="AW66" t="e">
        <f t="shared" si="14"/>
        <v>#VALUE!</v>
      </c>
      <c r="AX66">
        <f t="shared" si="15"/>
        <v>2409.9580810365678</v>
      </c>
      <c r="AY66">
        <f t="shared" si="16"/>
        <v>2285.134071500212</v>
      </c>
      <c r="AZ66">
        <f t="shared" si="17"/>
        <v>4335.33287235634</v>
      </c>
      <c r="BA66">
        <f t="shared" si="18"/>
        <v>705.59181513494445</v>
      </c>
      <c r="BB66">
        <f t="shared" si="19"/>
        <v>3629.7410572213953</v>
      </c>
      <c r="BC66">
        <f t="shared" si="3"/>
        <v>1117.7776900416293</v>
      </c>
      <c r="BD66">
        <v>85.445999999999998</v>
      </c>
      <c r="BE66">
        <v>24.146605287651248</v>
      </c>
      <c r="BF66">
        <v>14.712097200211305</v>
      </c>
      <c r="BG66">
        <v>5521606</v>
      </c>
      <c r="BH66">
        <v>56838.812063916739</v>
      </c>
      <c r="BI66">
        <v>10.947974682343036</v>
      </c>
      <c r="BJ66">
        <v>253433824963.67175</v>
      </c>
      <c r="BK66">
        <v>61.127882277790633</v>
      </c>
      <c r="BL66" s="14">
        <v>5482.97</v>
      </c>
      <c r="BM66" s="23">
        <v>5.39</v>
      </c>
      <c r="BN66" s="23">
        <v>67.59</v>
      </c>
      <c r="BO66" s="26">
        <v>14725.788012481193</v>
      </c>
      <c r="BV66" s="5" t="s">
        <v>66</v>
      </c>
      <c r="BW66" s="5" t="s">
        <v>99</v>
      </c>
      <c r="BX66" s="14">
        <v>56000813000</v>
      </c>
      <c r="BY66" s="14">
        <v>5894167000</v>
      </c>
      <c r="BZ66" s="14">
        <v>2200556000</v>
      </c>
      <c r="CA66" s="14">
        <v>419167000</v>
      </c>
      <c r="CB66" s="14">
        <v>710000000</v>
      </c>
      <c r="CC66" s="14">
        <v>22581389000</v>
      </c>
      <c r="CD66" s="14" t="e">
        <v>#VALUE!</v>
      </c>
      <c r="CE66" s="14">
        <v>0</v>
      </c>
      <c r="CF66" s="14">
        <v>0</v>
      </c>
      <c r="CG66" s="14" t="e">
        <v>#VALUE!</v>
      </c>
      <c r="CH66" s="24">
        <v>5703313000</v>
      </c>
      <c r="CI66" s="14">
        <v>19080278000</v>
      </c>
      <c r="CJ66" s="14">
        <v>93889000</v>
      </c>
      <c r="CK66" s="14">
        <v>2056389000.0000002</v>
      </c>
      <c r="CL66" s="14">
        <v>1609722000</v>
      </c>
      <c r="CM66" s="14">
        <v>0</v>
      </c>
      <c r="CN66" s="14">
        <v>21944000</v>
      </c>
      <c r="CO66" s="14" t="e">
        <v>#VALUE!</v>
      </c>
      <c r="CP66" s="14">
        <v>21436234000</v>
      </c>
      <c r="CQ66" s="14">
        <v>24634599000</v>
      </c>
      <c r="CR66">
        <v>85.445999999999998</v>
      </c>
      <c r="CS66">
        <v>24.146605287651248</v>
      </c>
      <c r="CT66">
        <v>14.712097200211305</v>
      </c>
      <c r="CU66">
        <v>5521606</v>
      </c>
      <c r="CV66">
        <v>56838.812063916739</v>
      </c>
      <c r="CW66">
        <v>253433824963.67175</v>
      </c>
      <c r="CX66">
        <v>61.127882277790633</v>
      </c>
      <c r="CY66" s="14">
        <v>5482.97</v>
      </c>
      <c r="CZ66" s="23">
        <v>5.39</v>
      </c>
      <c r="DA66" s="23">
        <v>67.59</v>
      </c>
      <c r="DB66" s="26">
        <v>8266.0128834497082</v>
      </c>
      <c r="DC66">
        <f t="shared" si="4"/>
        <v>10142.12404869163</v>
      </c>
      <c r="DD66">
        <f t="shared" si="32"/>
        <v>1067.4733039626515</v>
      </c>
      <c r="DE66">
        <f t="shared" si="33"/>
        <v>398.53549854879179</v>
      </c>
      <c r="DF66">
        <f t="shared" si="34"/>
        <v>75.913964161876095</v>
      </c>
      <c r="DG66">
        <f t="shared" si="35"/>
        <v>128.58577739882202</v>
      </c>
      <c r="DH66">
        <f t="shared" si="36"/>
        <v>4089.6414919862082</v>
      </c>
      <c r="DI66" t="e">
        <f t="shared" si="37"/>
        <v>#VALUE!</v>
      </c>
      <c r="DJ66">
        <f t="shared" si="38"/>
        <v>0</v>
      </c>
      <c r="DK66">
        <f t="shared" si="39"/>
        <v>0</v>
      </c>
      <c r="DL66" t="e">
        <f t="shared" si="40"/>
        <v>#VALUE!</v>
      </c>
      <c r="DM66">
        <f t="shared" si="41"/>
        <v>1032.9083603574757</v>
      </c>
      <c r="DN66">
        <f t="shared" si="42"/>
        <v>3455.5667318530154</v>
      </c>
      <c r="DO66">
        <f t="shared" si="43"/>
        <v>17.0039296538</v>
      </c>
      <c r="DP66">
        <f t="shared" si="44"/>
        <v>372.42588478786791</v>
      </c>
      <c r="DQ66">
        <f t="shared" si="45"/>
        <v>291.53148558589658</v>
      </c>
      <c r="DR66">
        <f t="shared" si="46"/>
        <v>0</v>
      </c>
      <c r="DS66">
        <f t="shared" si="21"/>
        <v>3.9742060552672536</v>
      </c>
      <c r="DT66" t="e">
        <f t="shared" si="22"/>
        <v>#VALUE!</v>
      </c>
      <c r="DU66">
        <f t="shared" si="23"/>
        <v>3882.2462160465634</v>
      </c>
      <c r="DV66">
        <f t="shared" si="24"/>
        <v>4461.4916384834414</v>
      </c>
      <c r="DW66">
        <v>85.445999999999998</v>
      </c>
      <c r="DX66">
        <v>24.146605287651248</v>
      </c>
      <c r="DY66">
        <v>14.712097200211305</v>
      </c>
      <c r="DZ66">
        <v>5521606</v>
      </c>
      <c r="EA66">
        <v>56838.812063916739</v>
      </c>
      <c r="EB66">
        <v>253433824963.67175</v>
      </c>
      <c r="EC66">
        <v>61.127882277790633</v>
      </c>
      <c r="ED66" s="14">
        <v>5482.97</v>
      </c>
      <c r="EE66" s="23">
        <v>5.39</v>
      </c>
      <c r="EF66" s="23">
        <v>67.59</v>
      </c>
      <c r="EG66" s="26">
        <v>8266.0128834497082</v>
      </c>
      <c r="EN66">
        <v>22</v>
      </c>
      <c r="EO66">
        <v>7</v>
      </c>
      <c r="EP66">
        <v>5</v>
      </c>
      <c r="EQ66">
        <v>1</v>
      </c>
      <c r="ER66">
        <v>15</v>
      </c>
      <c r="ES66" s="30">
        <v>0.18379393164705371</v>
      </c>
      <c r="ET66">
        <v>50</v>
      </c>
      <c r="EU66" s="35">
        <f t="shared" si="7"/>
        <v>0.43989716720719751</v>
      </c>
    </row>
    <row r="67" spans="2:151" x14ac:dyDescent="0.3">
      <c r="B67" s="5" t="s">
        <v>66</v>
      </c>
      <c r="C67" s="5" t="s">
        <v>100</v>
      </c>
      <c r="D67" s="7">
        <v>69267072000</v>
      </c>
      <c r="E67" s="7">
        <v>2443000000</v>
      </c>
      <c r="F67" s="7">
        <v>3991000000</v>
      </c>
      <c r="G67" s="7">
        <v>201000000</v>
      </c>
      <c r="H67" s="7">
        <v>35927340000</v>
      </c>
      <c r="I67" s="7">
        <v>15883341000</v>
      </c>
      <c r="J67" s="7">
        <v>8255675999.999999</v>
      </c>
      <c r="K67" s="7">
        <v>218471000</v>
      </c>
      <c r="L67" s="7" t="e">
        <v>#VALUE!</v>
      </c>
      <c r="M67" s="7">
        <v>10759803000</v>
      </c>
      <c r="N67" s="7">
        <v>64787000.000000007</v>
      </c>
      <c r="O67" s="7">
        <v>513210000.00000006</v>
      </c>
      <c r="P67" s="7">
        <v>449732000</v>
      </c>
      <c r="Q67" s="7">
        <v>23291000000</v>
      </c>
      <c r="R67" s="7" t="e">
        <v>#VALUE!</v>
      </c>
      <c r="S67" s="7">
        <v>11585816000</v>
      </c>
      <c r="T67" s="7">
        <v>9805768000</v>
      </c>
      <c r="U67" s="7">
        <v>21774000000</v>
      </c>
      <c r="V67" s="7">
        <v>6670000000</v>
      </c>
      <c r="W67" s="7">
        <v>15104000000</v>
      </c>
      <c r="X67">
        <v>85.516999999999996</v>
      </c>
      <c r="Y67">
        <v>24.227220617039009</v>
      </c>
      <c r="Z67">
        <v>14.523218281885214</v>
      </c>
      <c r="AA67">
        <v>5529543</v>
      </c>
      <c r="AB67">
        <v>55343.383653564735</v>
      </c>
      <c r="AC67">
        <v>247120696616.0155</v>
      </c>
      <c r="AD67">
        <v>61.684151245948058</v>
      </c>
      <c r="AE67" s="15">
        <v>4873.47</v>
      </c>
      <c r="AF67" s="23">
        <v>3.65</v>
      </c>
      <c r="AG67" s="23">
        <v>56.47</v>
      </c>
      <c r="AH67" s="26">
        <v>13906.754972537676</v>
      </c>
      <c r="AI67">
        <f t="shared" si="2"/>
        <v>12526.726349718232</v>
      </c>
      <c r="AJ67">
        <f t="shared" si="25"/>
        <v>441.80866303056149</v>
      </c>
      <c r="AK67">
        <f t="shared" si="26"/>
        <v>721.75946547481408</v>
      </c>
      <c r="AL67">
        <f t="shared" si="27"/>
        <v>36.350201092567687</v>
      </c>
      <c r="AM67">
        <f t="shared" si="28"/>
        <v>6497.3434513485108</v>
      </c>
      <c r="AN67">
        <f t="shared" si="29"/>
        <v>2872.4509421483835</v>
      </c>
      <c r="AO67">
        <f t="shared" si="30"/>
        <v>1493.0123520153472</v>
      </c>
      <c r="AP67">
        <f t="shared" si="31"/>
        <v>39.509775039275397</v>
      </c>
      <c r="AQ67" t="e">
        <f t="shared" si="8"/>
        <v>#VALUE!</v>
      </c>
      <c r="AR67">
        <f t="shared" si="9"/>
        <v>1945.8756356537963</v>
      </c>
      <c r="AS67">
        <f t="shared" si="10"/>
        <v>11.71651979196111</v>
      </c>
      <c r="AT67">
        <f t="shared" si="11"/>
        <v>92.812371655306791</v>
      </c>
      <c r="AU67">
        <f t="shared" si="12"/>
        <v>81.332580287376373</v>
      </c>
      <c r="AV67">
        <f t="shared" si="13"/>
        <v>4212.1021574477309</v>
      </c>
      <c r="AW67" t="e">
        <f t="shared" si="14"/>
        <v>#VALUE!</v>
      </c>
      <c r="AX67">
        <f t="shared" si="15"/>
        <v>2095.2574200074037</v>
      </c>
      <c r="AY67">
        <f t="shared" si="16"/>
        <v>1773.3414859057973</v>
      </c>
      <c r="AZ67">
        <f t="shared" si="17"/>
        <v>3937.757604923228</v>
      </c>
      <c r="BA67">
        <f t="shared" si="18"/>
        <v>1206.2479666041118</v>
      </c>
      <c r="BB67">
        <f t="shared" si="19"/>
        <v>2731.5096383191162</v>
      </c>
      <c r="BC67">
        <f t="shared" si="3"/>
        <v>1532.5221270546226</v>
      </c>
      <c r="BD67">
        <v>85.516999999999996</v>
      </c>
      <c r="BE67">
        <v>24.227220617039009</v>
      </c>
      <c r="BF67">
        <v>14.523218281885214</v>
      </c>
      <c r="BG67">
        <v>5529543</v>
      </c>
      <c r="BH67">
        <v>55343.383653564735</v>
      </c>
      <c r="BI67">
        <v>10.92131239447076</v>
      </c>
      <c r="BJ67">
        <v>247120696616.0155</v>
      </c>
      <c r="BK67">
        <v>61.684151245948058</v>
      </c>
      <c r="BL67" s="15">
        <v>4873.47</v>
      </c>
      <c r="BM67" s="23">
        <v>3.65</v>
      </c>
      <c r="BN67" s="23">
        <v>56.47</v>
      </c>
      <c r="BO67" s="26">
        <v>13906.754972537676</v>
      </c>
      <c r="BV67" s="5" t="s">
        <v>66</v>
      </c>
      <c r="BW67" s="5" t="s">
        <v>100</v>
      </c>
      <c r="BX67" s="14">
        <v>52393018000</v>
      </c>
      <c r="BY67" s="14">
        <v>6049444000</v>
      </c>
      <c r="BZ67" s="14">
        <v>1917778000</v>
      </c>
      <c r="CA67" s="14">
        <v>239167000</v>
      </c>
      <c r="CB67" s="14">
        <v>658889000</v>
      </c>
      <c r="CC67" s="14">
        <v>22427500000</v>
      </c>
      <c r="CD67" s="14" t="e">
        <v>#VALUE!</v>
      </c>
      <c r="CE67" s="14">
        <v>0</v>
      </c>
      <c r="CF67" s="14">
        <v>0</v>
      </c>
      <c r="CG67" s="14" t="e">
        <v>#VALUE!</v>
      </c>
      <c r="CH67" s="24">
        <v>6055518000</v>
      </c>
      <c r="CI67" s="14">
        <v>18993333000</v>
      </c>
      <c r="CJ67" s="14">
        <v>120000000</v>
      </c>
      <c r="CK67" s="14">
        <v>2024167000</v>
      </c>
      <c r="CL67" s="14">
        <v>1630833000</v>
      </c>
      <c r="CM67" s="14">
        <v>0</v>
      </c>
      <c r="CN67" s="14">
        <v>9167000</v>
      </c>
      <c r="CO67" s="14" t="e">
        <v>#VALUE!</v>
      </c>
      <c r="CP67" s="14">
        <v>21280308000</v>
      </c>
      <c r="CQ67" s="14">
        <v>20239692000</v>
      </c>
      <c r="CR67">
        <v>85.516999999999996</v>
      </c>
      <c r="CS67">
        <v>24.227220617039009</v>
      </c>
      <c r="CT67">
        <v>14.523218281885214</v>
      </c>
      <c r="CU67">
        <v>5529543</v>
      </c>
      <c r="CV67">
        <v>55343.383653564735</v>
      </c>
      <c r="CW67">
        <v>247120696616.0155</v>
      </c>
      <c r="CX67">
        <v>61.684151245948058</v>
      </c>
      <c r="CY67" s="15">
        <v>4873.47</v>
      </c>
      <c r="CZ67" s="23">
        <v>3.65</v>
      </c>
      <c r="DA67" s="23">
        <v>56.47</v>
      </c>
      <c r="DB67" s="26">
        <v>7632.2360987959273</v>
      </c>
      <c r="DC67">
        <f t="shared" si="4"/>
        <v>9475.1081599329282</v>
      </c>
      <c r="DD67">
        <f t="shared" si="32"/>
        <v>1094.0224174041145</v>
      </c>
      <c r="DE67">
        <f t="shared" si="33"/>
        <v>346.82395995473769</v>
      </c>
      <c r="DF67">
        <f t="shared" si="34"/>
        <v>43.252579824408635</v>
      </c>
      <c r="DG67">
        <f t="shared" si="35"/>
        <v>119.15794849592453</v>
      </c>
      <c r="DH67">
        <f t="shared" si="36"/>
        <v>4055.9409701669742</v>
      </c>
      <c r="DI67" t="e">
        <f t="shared" si="37"/>
        <v>#VALUE!</v>
      </c>
      <c r="DJ67">
        <f t="shared" si="38"/>
        <v>0</v>
      </c>
      <c r="DK67">
        <f t="shared" si="39"/>
        <v>0</v>
      </c>
      <c r="DL67" t="e">
        <f t="shared" si="40"/>
        <v>#VALUE!</v>
      </c>
      <c r="DM67">
        <f t="shared" si="41"/>
        <v>1095.1208806948423</v>
      </c>
      <c r="DN67">
        <f t="shared" si="42"/>
        <v>3434.8829550651835</v>
      </c>
      <c r="DO67">
        <f t="shared" si="43"/>
        <v>21.701612592577725</v>
      </c>
      <c r="DP67">
        <f t="shared" si="44"/>
        <v>366.06406713900225</v>
      </c>
      <c r="DQ67">
        <f t="shared" si="45"/>
        <v>294.93088307659423</v>
      </c>
      <c r="DR67">
        <f t="shared" si="46"/>
        <v>0</v>
      </c>
      <c r="DS67">
        <f t="shared" si="21"/>
        <v>1.6578223553013332</v>
      </c>
      <c r="DT67" t="e">
        <f t="shared" si="22"/>
        <v>#VALUE!</v>
      </c>
      <c r="DU67">
        <f t="shared" si="23"/>
        <v>3848.4750005561036</v>
      </c>
      <c r="DV67">
        <f t="shared" si="24"/>
        <v>3660.2829564757885</v>
      </c>
      <c r="DW67">
        <v>85.516999999999996</v>
      </c>
      <c r="DX67">
        <v>24.227220617039009</v>
      </c>
      <c r="DY67">
        <v>14.523218281885214</v>
      </c>
      <c r="DZ67">
        <v>5529543</v>
      </c>
      <c r="EA67">
        <v>55343.383653564735</v>
      </c>
      <c r="EB67">
        <v>247120696616.0155</v>
      </c>
      <c r="EC67">
        <v>61.684151245948058</v>
      </c>
      <c r="ED67" s="15">
        <v>4873.47</v>
      </c>
      <c r="EE67" s="23">
        <v>3.65</v>
      </c>
      <c r="EF67" s="23">
        <v>56.47</v>
      </c>
      <c r="EG67" s="26">
        <v>7632.2360987959273</v>
      </c>
      <c r="EN67">
        <v>31</v>
      </c>
      <c r="EO67">
        <v>11</v>
      </c>
      <c r="EP67">
        <v>5</v>
      </c>
      <c r="EQ67">
        <v>2</v>
      </c>
      <c r="ER67">
        <v>17</v>
      </c>
      <c r="ES67" s="30">
        <v>0.14156463838979649</v>
      </c>
      <c r="ET67">
        <v>66</v>
      </c>
      <c r="EU67" s="35">
        <f t="shared" si="7"/>
        <v>0.38630513706998132</v>
      </c>
    </row>
    <row r="68" spans="2:151" x14ac:dyDescent="0.3">
      <c r="B68" s="5" t="s">
        <v>66</v>
      </c>
      <c r="C68" s="5" t="s">
        <v>101</v>
      </c>
      <c r="D68" s="7">
        <v>72120231000</v>
      </c>
      <c r="E68" s="7">
        <v>2673000000</v>
      </c>
      <c r="F68" s="7">
        <v>3826000000</v>
      </c>
      <c r="G68" s="7">
        <v>171000000</v>
      </c>
      <c r="H68" s="7">
        <v>38174507000</v>
      </c>
      <c r="I68" s="7">
        <v>15791129000</v>
      </c>
      <c r="J68" s="7">
        <v>8506734000</v>
      </c>
      <c r="K68" s="7">
        <v>297518000</v>
      </c>
      <c r="L68" s="7" t="e">
        <v>#VALUE!</v>
      </c>
      <c r="M68" s="7">
        <v>12667679000</v>
      </c>
      <c r="N68" s="7">
        <v>73432000</v>
      </c>
      <c r="O68" s="7">
        <v>581855000</v>
      </c>
      <c r="P68" s="7">
        <v>510724000</v>
      </c>
      <c r="Q68" s="7">
        <v>23598000000</v>
      </c>
      <c r="R68" s="7" t="e">
        <v>#VALUE!</v>
      </c>
      <c r="S68" s="7">
        <v>13600005000</v>
      </c>
      <c r="T68" s="7">
        <v>10071845000</v>
      </c>
      <c r="U68" s="7">
        <v>24492000000</v>
      </c>
      <c r="V68" s="7">
        <v>6724000000</v>
      </c>
      <c r="W68" s="7">
        <v>17768000000</v>
      </c>
      <c r="X68">
        <v>85.596000000000004</v>
      </c>
      <c r="Y68">
        <v>24.232606004084193</v>
      </c>
      <c r="Z68">
        <v>14.94026466852117</v>
      </c>
      <c r="AA68">
        <v>5541017</v>
      </c>
      <c r="AB68">
        <v>56739.130898757336</v>
      </c>
      <c r="AC68">
        <v>253878739632.81241</v>
      </c>
      <c r="AD68">
        <v>62.151555198666507</v>
      </c>
      <c r="AE68" s="14">
        <v>5623.37</v>
      </c>
      <c r="AF68" s="23">
        <v>18.55</v>
      </c>
      <c r="AG68" s="23">
        <v>141.15</v>
      </c>
      <c r="AH68" s="26">
        <v>14815.691746358676</v>
      </c>
      <c r="AI68">
        <f t="shared" ref="AI68:AI131" si="47">D68/$AA68</f>
        <v>13015.702893530195</v>
      </c>
      <c r="AJ68">
        <f t="shared" si="25"/>
        <v>482.40241818424306</v>
      </c>
      <c r="AK68">
        <f t="shared" si="26"/>
        <v>690.4869629528298</v>
      </c>
      <c r="AL68">
        <f t="shared" si="27"/>
        <v>30.860760759261343</v>
      </c>
      <c r="AM68">
        <f t="shared" si="28"/>
        <v>6889.4405124546629</v>
      </c>
      <c r="AN68">
        <f t="shared" si="29"/>
        <v>2849.8611356001975</v>
      </c>
      <c r="AO68">
        <f t="shared" si="30"/>
        <v>1535.2297240741186</v>
      </c>
      <c r="AP68">
        <f t="shared" si="31"/>
        <v>53.693753330841609</v>
      </c>
      <c r="AQ68" t="e">
        <f t="shared" si="8"/>
        <v>#VALUE!</v>
      </c>
      <c r="AR68">
        <f t="shared" si="9"/>
        <v>2286.1649765737952</v>
      </c>
      <c r="AS68">
        <f t="shared" si="10"/>
        <v>13.252440842538473</v>
      </c>
      <c r="AT68">
        <f t="shared" si="11"/>
        <v>105.00870147122812</v>
      </c>
      <c r="AU68">
        <f t="shared" si="12"/>
        <v>92.171527356801107</v>
      </c>
      <c r="AV68">
        <f t="shared" si="13"/>
        <v>4258.7849847780653</v>
      </c>
      <c r="AW68" t="e">
        <f t="shared" si="14"/>
        <v>#VALUE!</v>
      </c>
      <c r="AX68">
        <f t="shared" si="15"/>
        <v>2454.4239802909829</v>
      </c>
      <c r="AY68">
        <f t="shared" si="16"/>
        <v>1817.6888827448101</v>
      </c>
      <c r="AZ68">
        <f t="shared" si="17"/>
        <v>4420.1272076949053</v>
      </c>
      <c r="BA68">
        <f t="shared" si="18"/>
        <v>1213.4956452939957</v>
      </c>
      <c r="BB68">
        <f t="shared" si="19"/>
        <v>3206.6315624009094</v>
      </c>
      <c r="BC68">
        <f t="shared" ref="BC68:BC131" si="48">AO68+AP68</f>
        <v>1588.9234774049603</v>
      </c>
      <c r="BD68">
        <v>85.596000000000004</v>
      </c>
      <c r="BE68">
        <v>24.232606004084193</v>
      </c>
      <c r="BF68">
        <v>14.94026466852117</v>
      </c>
      <c r="BG68">
        <v>5541017</v>
      </c>
      <c r="BH68">
        <v>56739.130898757336</v>
      </c>
      <c r="BI68">
        <v>10.946219390987114</v>
      </c>
      <c r="BJ68">
        <v>253878739632.81241</v>
      </c>
      <c r="BK68">
        <v>62.151555198666507</v>
      </c>
      <c r="BL68" s="14">
        <v>5623.37</v>
      </c>
      <c r="BM68" s="23">
        <v>18.55</v>
      </c>
      <c r="BN68" s="23">
        <v>141.15</v>
      </c>
      <c r="BO68" s="26">
        <v>14815.691746358676</v>
      </c>
      <c r="BV68" s="5" t="s">
        <v>66</v>
      </c>
      <c r="BW68" s="5" t="s">
        <v>101</v>
      </c>
      <c r="BX68" s="14">
        <v>59006556000</v>
      </c>
      <c r="BY68" s="14">
        <v>5907778000</v>
      </c>
      <c r="BZ68" s="14">
        <v>2406111000</v>
      </c>
      <c r="CA68" s="14">
        <v>413333000</v>
      </c>
      <c r="CB68" s="14">
        <v>603333000</v>
      </c>
      <c r="CC68" s="14">
        <v>28261111000</v>
      </c>
      <c r="CD68" s="14" t="e">
        <v>#VALUE!</v>
      </c>
      <c r="CE68" s="14">
        <v>0</v>
      </c>
      <c r="CF68" s="14">
        <v>0</v>
      </c>
      <c r="CG68" s="14" t="e">
        <v>#VALUE!</v>
      </c>
      <c r="CH68" s="24">
        <v>6667667000</v>
      </c>
      <c r="CI68" s="14">
        <v>24191667000</v>
      </c>
      <c r="CJ68" s="14">
        <v>125000000</v>
      </c>
      <c r="CK68" s="14">
        <v>2207778000</v>
      </c>
      <c r="CL68" s="14">
        <v>1742500000</v>
      </c>
      <c r="CM68" s="14">
        <v>0</v>
      </c>
      <c r="CN68" s="14">
        <v>28056000</v>
      </c>
      <c r="CO68" s="14" t="e">
        <v>#VALUE!</v>
      </c>
      <c r="CP68" s="14">
        <v>26692239000</v>
      </c>
      <c r="CQ68" s="14">
        <v>20246094000</v>
      </c>
      <c r="CR68">
        <v>85.596000000000004</v>
      </c>
      <c r="CS68">
        <v>24.232606004084193</v>
      </c>
      <c r="CT68">
        <v>14.94026466852117</v>
      </c>
      <c r="CU68">
        <v>5541017</v>
      </c>
      <c r="CV68">
        <v>56739.130898757336</v>
      </c>
      <c r="CW68">
        <v>253878739632.81241</v>
      </c>
      <c r="CX68">
        <v>62.151555198666507</v>
      </c>
      <c r="CY68" s="14">
        <v>5623.37</v>
      </c>
      <c r="CZ68" s="23">
        <v>18.55</v>
      </c>
      <c r="DA68" s="23">
        <v>141.15</v>
      </c>
      <c r="DB68" s="26">
        <v>8666.7803792456398</v>
      </c>
      <c r="DC68">
        <f t="shared" ref="DC68:DC131" si="49">BX68/$CU68</f>
        <v>10649.047999672262</v>
      </c>
      <c r="DD68">
        <f t="shared" si="32"/>
        <v>1066.1901957709208</v>
      </c>
      <c r="DE68">
        <f t="shared" si="33"/>
        <v>434.2363504750121</v>
      </c>
      <c r="DF68">
        <f t="shared" si="34"/>
        <v>74.595151034548351</v>
      </c>
      <c r="DG68">
        <f t="shared" si="35"/>
        <v>108.88488521150539</v>
      </c>
      <c r="DH68">
        <f t="shared" si="36"/>
        <v>5100.3472828182985</v>
      </c>
      <c r="DI68" t="e">
        <f t="shared" si="37"/>
        <v>#VALUE!</v>
      </c>
      <c r="DJ68">
        <f t="shared" si="38"/>
        <v>0</v>
      </c>
      <c r="DK68">
        <f t="shared" si="39"/>
        <v>0</v>
      </c>
      <c r="DL68" t="e">
        <f t="shared" si="40"/>
        <v>#VALUE!</v>
      </c>
      <c r="DM68">
        <f t="shared" si="41"/>
        <v>1203.3291000550983</v>
      </c>
      <c r="DN68">
        <f t="shared" si="42"/>
        <v>4365.9254248813895</v>
      </c>
      <c r="DO68">
        <f t="shared" si="43"/>
        <v>22.559035642734898</v>
      </c>
      <c r="DP68">
        <f t="shared" si="44"/>
        <v>398.44274074596774</v>
      </c>
      <c r="DQ68">
        <f t="shared" si="45"/>
        <v>314.47295685972449</v>
      </c>
      <c r="DR68">
        <f t="shared" si="46"/>
        <v>0</v>
      </c>
      <c r="DS68">
        <f t="shared" si="21"/>
        <v>5.0633304319405621</v>
      </c>
      <c r="DT68" t="e">
        <f t="shared" si="22"/>
        <v>#VALUE!</v>
      </c>
      <c r="DU68">
        <f t="shared" si="23"/>
        <v>4817.209367883188</v>
      </c>
      <c r="DV68">
        <f t="shared" si="24"/>
        <v>3653.8588493772895</v>
      </c>
      <c r="DW68">
        <v>85.596000000000004</v>
      </c>
      <c r="DX68">
        <v>24.232606004084193</v>
      </c>
      <c r="DY68">
        <v>14.94026466852117</v>
      </c>
      <c r="DZ68">
        <v>5541017</v>
      </c>
      <c r="EA68">
        <v>56739.130898757336</v>
      </c>
      <c r="EB68">
        <v>253878739632.81241</v>
      </c>
      <c r="EC68">
        <v>62.151555198666507</v>
      </c>
      <c r="ED68" s="14">
        <v>5623.37</v>
      </c>
      <c r="EE68" s="23">
        <v>18.55</v>
      </c>
      <c r="EF68" s="23">
        <v>141.15</v>
      </c>
      <c r="EG68" s="26">
        <v>8666.7803792456398</v>
      </c>
      <c r="EN68">
        <v>38</v>
      </c>
      <c r="EO68">
        <v>13</v>
      </c>
      <c r="EP68">
        <v>4</v>
      </c>
      <c r="EQ68">
        <v>3</v>
      </c>
      <c r="ER68">
        <v>18</v>
      </c>
      <c r="ES68" s="30">
        <v>0.1396535321690803</v>
      </c>
      <c r="ET68">
        <v>76</v>
      </c>
      <c r="EU68" s="35">
        <f t="shared" ref="EU68:EU131" si="50">DV68/DC68</f>
        <v>0.34311600900754147</v>
      </c>
    </row>
    <row r="69" spans="2:151" x14ac:dyDescent="0.3">
      <c r="B69" s="5" t="s">
        <v>66</v>
      </c>
      <c r="C69" s="5" t="s">
        <v>102</v>
      </c>
      <c r="D69" s="7">
        <v>72186834000</v>
      </c>
      <c r="E69" s="7">
        <v>3442000000</v>
      </c>
      <c r="F69" s="7">
        <v>957000000</v>
      </c>
      <c r="G69" s="7">
        <v>249000000</v>
      </c>
      <c r="H69" s="7">
        <v>38666631000</v>
      </c>
      <c r="I69" s="7">
        <v>13491760000</v>
      </c>
      <c r="J69" s="7">
        <v>12021995000</v>
      </c>
      <c r="K69" s="7">
        <v>392342000</v>
      </c>
      <c r="L69" s="7" t="e">
        <v>#VALUE!</v>
      </c>
      <c r="M69" s="7">
        <v>11907879000</v>
      </c>
      <c r="N69" s="7">
        <v>86742000</v>
      </c>
      <c r="O69" s="7">
        <v>587868000</v>
      </c>
      <c r="P69" s="7">
        <v>532203000</v>
      </c>
      <c r="Q69" s="7">
        <v>25336000000</v>
      </c>
      <c r="R69" s="7" t="e">
        <v>#VALUE!</v>
      </c>
      <c r="S69" s="7">
        <v>12770900000</v>
      </c>
      <c r="T69" s="7">
        <v>7921837000</v>
      </c>
      <c r="U69" s="7">
        <v>19397000000</v>
      </c>
      <c r="V69" s="7">
        <v>6880000000</v>
      </c>
      <c r="W69" s="7">
        <v>12517000000</v>
      </c>
      <c r="X69">
        <v>85.680999999999997</v>
      </c>
      <c r="Y69">
        <v>25.208549398024982</v>
      </c>
      <c r="Z69">
        <v>15.729133787257069</v>
      </c>
      <c r="AA69">
        <v>5556106</v>
      </c>
      <c r="AB69">
        <v>57405.551856093894</v>
      </c>
      <c r="AC69">
        <v>257560103403.90616</v>
      </c>
      <c r="AD69">
        <v>62.468788370310655</v>
      </c>
      <c r="AE69" s="15">
        <v>5276.82</v>
      </c>
      <c r="AF69" s="23">
        <v>49.75</v>
      </c>
      <c r="AG69" s="23">
        <v>359.24</v>
      </c>
      <c r="AH69" s="26">
        <v>13834.689233990659</v>
      </c>
      <c r="AI69">
        <f t="shared" si="47"/>
        <v>12992.342838671544</v>
      </c>
      <c r="AJ69">
        <f t="shared" si="25"/>
        <v>619.49862007672277</v>
      </c>
      <c r="AK69">
        <f t="shared" si="26"/>
        <v>172.24293417008244</v>
      </c>
      <c r="AL69">
        <f t="shared" si="27"/>
        <v>44.815559674347469</v>
      </c>
      <c r="AM69">
        <f t="shared" si="28"/>
        <v>6959.3040521545126</v>
      </c>
      <c r="AN69">
        <f t="shared" si="29"/>
        <v>2428.2762063934706</v>
      </c>
      <c r="AO69">
        <f t="shared" si="30"/>
        <v>2163.7447161735217</v>
      </c>
      <c r="AP69">
        <f t="shared" si="31"/>
        <v>70.614563509047528</v>
      </c>
      <c r="AQ69" t="e">
        <f t="shared" si="8"/>
        <v>#VALUE!</v>
      </c>
      <c r="AR69">
        <f t="shared" si="9"/>
        <v>2143.2058711622853</v>
      </c>
      <c r="AS69">
        <f t="shared" si="10"/>
        <v>15.612013161735936</v>
      </c>
      <c r="AT69">
        <f t="shared" si="11"/>
        <v>105.80575676561966</v>
      </c>
      <c r="AU69">
        <f t="shared" si="12"/>
        <v>95.787049419143557</v>
      </c>
      <c r="AV69">
        <f t="shared" si="13"/>
        <v>4560.0281924066967</v>
      </c>
      <c r="AW69" t="e">
        <f t="shared" si="14"/>
        <v>#VALUE!</v>
      </c>
      <c r="AX69">
        <f t="shared" si="15"/>
        <v>2298.5342612253976</v>
      </c>
      <c r="AY69">
        <f t="shared" si="16"/>
        <v>1425.7893927869627</v>
      </c>
      <c r="AZ69">
        <f t="shared" si="17"/>
        <v>3491.1141004149308</v>
      </c>
      <c r="BA69">
        <f t="shared" si="18"/>
        <v>1238.2773114839781</v>
      </c>
      <c r="BB69">
        <f t="shared" si="19"/>
        <v>2252.8367889309529</v>
      </c>
      <c r="BC69">
        <f t="shared" si="48"/>
        <v>2234.3592796825692</v>
      </c>
      <c r="BD69">
        <v>85.680999999999997</v>
      </c>
      <c r="BE69">
        <v>25.208549398024982</v>
      </c>
      <c r="BF69">
        <v>15.729133787257069</v>
      </c>
      <c r="BG69">
        <v>5556106</v>
      </c>
      <c r="BH69">
        <v>57405.551856093894</v>
      </c>
      <c r="BI69">
        <v>10.957896299861964</v>
      </c>
      <c r="BJ69">
        <v>257560103403.90616</v>
      </c>
      <c r="BK69">
        <v>62.468788370310655</v>
      </c>
      <c r="BL69" s="15">
        <v>5276.82</v>
      </c>
      <c r="BM69" s="23">
        <v>49.75</v>
      </c>
      <c r="BN69" s="23">
        <v>359.24</v>
      </c>
      <c r="BO69" s="26">
        <v>13834.689233990659</v>
      </c>
      <c r="BV69" s="5" t="s">
        <v>66</v>
      </c>
      <c r="BW69" s="5" t="s">
        <v>102</v>
      </c>
      <c r="BX69" s="14">
        <v>56652364000</v>
      </c>
      <c r="BY69" s="14">
        <v>2022500000</v>
      </c>
      <c r="BZ69" s="14">
        <v>4185000000</v>
      </c>
      <c r="CA69" s="14">
        <v>388333000</v>
      </c>
      <c r="CB69" s="14">
        <v>858889000</v>
      </c>
      <c r="CC69" s="14">
        <v>26781667000</v>
      </c>
      <c r="CD69" s="14" t="e">
        <v>#VALUE!</v>
      </c>
      <c r="CE69" s="14">
        <v>0</v>
      </c>
      <c r="CF69" s="14">
        <v>0</v>
      </c>
      <c r="CG69" s="14" t="e">
        <v>#VALUE!</v>
      </c>
      <c r="CH69" s="24">
        <v>7554586000</v>
      </c>
      <c r="CI69" s="14">
        <v>22963889000</v>
      </c>
      <c r="CJ69" s="14">
        <v>91389000</v>
      </c>
      <c r="CK69" s="14">
        <v>2136110999.9999998</v>
      </c>
      <c r="CL69" s="14">
        <v>1762500000</v>
      </c>
      <c r="CM69" s="14">
        <v>0</v>
      </c>
      <c r="CN69" s="14">
        <v>136389000</v>
      </c>
      <c r="CO69" s="14" t="e">
        <v>#VALUE!</v>
      </c>
      <c r="CP69" s="14">
        <v>25400797000</v>
      </c>
      <c r="CQ69" s="14">
        <v>18784481000</v>
      </c>
      <c r="CR69">
        <v>85.680999999999997</v>
      </c>
      <c r="CS69">
        <v>25.208549398024982</v>
      </c>
      <c r="CT69">
        <v>15.729133787257069</v>
      </c>
      <c r="CU69">
        <v>5556106</v>
      </c>
      <c r="CV69">
        <v>57405.551856093894</v>
      </c>
      <c r="CW69">
        <v>257560103403.90616</v>
      </c>
      <c r="CX69">
        <v>62.468788370310655</v>
      </c>
      <c r="CY69" s="15">
        <v>5276.82</v>
      </c>
      <c r="CZ69" s="23">
        <v>49.75</v>
      </c>
      <c r="DA69" s="23">
        <v>359.24</v>
      </c>
      <c r="DB69" s="26">
        <v>8077.0996459670559</v>
      </c>
      <c r="DC69">
        <f t="shared" si="49"/>
        <v>10196.415259176121</v>
      </c>
      <c r="DD69">
        <f t="shared" si="32"/>
        <v>364.01393349946886</v>
      </c>
      <c r="DE69">
        <f t="shared" si="33"/>
        <v>753.22537043029774</v>
      </c>
      <c r="DF69">
        <f t="shared" si="34"/>
        <v>69.893015000073788</v>
      </c>
      <c r="DG69">
        <f t="shared" si="35"/>
        <v>154.58470374755268</v>
      </c>
      <c r="DH69">
        <f t="shared" si="36"/>
        <v>4820.2224723574391</v>
      </c>
      <c r="DI69" t="e">
        <f t="shared" si="37"/>
        <v>#VALUE!</v>
      </c>
      <c r="DJ69">
        <f t="shared" si="38"/>
        <v>0</v>
      </c>
      <c r="DK69">
        <f t="shared" si="39"/>
        <v>0</v>
      </c>
      <c r="DL69" t="e">
        <f t="shared" si="40"/>
        <v>#VALUE!</v>
      </c>
      <c r="DM69">
        <f t="shared" si="41"/>
        <v>1359.690761839317</v>
      </c>
      <c r="DN69">
        <f t="shared" si="42"/>
        <v>4133.0905133919332</v>
      </c>
      <c r="DO69">
        <f t="shared" si="43"/>
        <v>16.448390293489719</v>
      </c>
      <c r="DP69">
        <f t="shared" si="44"/>
        <v>384.46188751618485</v>
      </c>
      <c r="DQ69">
        <f t="shared" si="45"/>
        <v>317.218569984086</v>
      </c>
      <c r="DR69">
        <f t="shared" si="46"/>
        <v>0</v>
      </c>
      <c r="DS69">
        <f t="shared" si="21"/>
        <v>24.547587824998299</v>
      </c>
      <c r="DT69" t="e">
        <f t="shared" si="22"/>
        <v>#VALUE!</v>
      </c>
      <c r="DU69">
        <f t="shared" si="23"/>
        <v>4571.6904969055668</v>
      </c>
      <c r="DV69">
        <f t="shared" si="24"/>
        <v>3380.8716032415509</v>
      </c>
      <c r="DW69">
        <v>85.680999999999997</v>
      </c>
      <c r="DX69">
        <v>25.208549398024982</v>
      </c>
      <c r="DY69">
        <v>15.729133787257069</v>
      </c>
      <c r="DZ69">
        <v>5556106</v>
      </c>
      <c r="EA69">
        <v>57405.551856093894</v>
      </c>
      <c r="EB69">
        <v>257560103403.90616</v>
      </c>
      <c r="EC69">
        <v>62.468788370310655</v>
      </c>
      <c r="ED69" s="15">
        <v>5276.82</v>
      </c>
      <c r="EE69" s="23">
        <v>49.75</v>
      </c>
      <c r="EF69" s="23">
        <v>359.24</v>
      </c>
      <c r="EG69" s="26">
        <v>8077.0996459670559</v>
      </c>
      <c r="EN69">
        <v>40</v>
      </c>
      <c r="EO69">
        <v>17</v>
      </c>
      <c r="EP69">
        <v>5</v>
      </c>
      <c r="EQ69">
        <v>3</v>
      </c>
      <c r="ER69">
        <v>20</v>
      </c>
      <c r="ES69" s="30">
        <v>0.1097407457986037</v>
      </c>
      <c r="ET69">
        <v>85</v>
      </c>
      <c r="EU69" s="35">
        <f t="shared" si="50"/>
        <v>0.33157453058799097</v>
      </c>
    </row>
    <row r="70" spans="2:151" x14ac:dyDescent="0.3">
      <c r="B70" s="5" t="s">
        <v>66</v>
      </c>
      <c r="C70" s="5" t="s">
        <v>103</v>
      </c>
      <c r="D70" s="7">
        <v>81540775000</v>
      </c>
      <c r="E70" s="7">
        <v>1562000000</v>
      </c>
      <c r="F70" s="7">
        <v>660000000</v>
      </c>
      <c r="G70" s="7">
        <v>226000000</v>
      </c>
      <c r="H70" s="7">
        <v>42302413000</v>
      </c>
      <c r="I70" s="7">
        <v>15200385000</v>
      </c>
      <c r="J70" s="7">
        <v>15043174000</v>
      </c>
      <c r="K70" s="7">
        <v>716440000</v>
      </c>
      <c r="L70" s="7" t="e">
        <v>#VALUE!</v>
      </c>
      <c r="M70" s="7">
        <v>10642259000</v>
      </c>
      <c r="N70" s="7">
        <v>63576000</v>
      </c>
      <c r="O70" s="7">
        <v>441226000</v>
      </c>
      <c r="P70" s="7">
        <v>425362000</v>
      </c>
      <c r="Q70" s="7">
        <v>34308000000</v>
      </c>
      <c r="R70" s="7" t="e">
        <v>#VALUE!</v>
      </c>
      <c r="S70" s="7">
        <v>11347906000</v>
      </c>
      <c r="T70" s="7">
        <v>4683870000</v>
      </c>
      <c r="U70" s="7">
        <v>9644000000</v>
      </c>
      <c r="V70" s="7">
        <v>7920000000</v>
      </c>
      <c r="W70" s="7">
        <v>1724000000</v>
      </c>
      <c r="X70">
        <v>85.772999999999996</v>
      </c>
      <c r="Y70">
        <v>23.86470071710815</v>
      </c>
      <c r="Z70">
        <v>14.934509000439045</v>
      </c>
      <c r="AA70">
        <v>5583911</v>
      </c>
      <c r="AB70">
        <v>56454.849693751166</v>
      </c>
      <c r="AC70">
        <v>254562199573.43741</v>
      </c>
      <c r="AD70">
        <v>62.635718791886497</v>
      </c>
      <c r="AE70" s="14">
        <v>5437.01</v>
      </c>
      <c r="AF70" s="23">
        <v>17.18</v>
      </c>
      <c r="AG70" s="23">
        <v>169.75</v>
      </c>
      <c r="AH70" s="26">
        <v>13765.799609111051</v>
      </c>
      <c r="AI70">
        <f t="shared" si="47"/>
        <v>14602.807064797415</v>
      </c>
      <c r="AJ70">
        <f t="shared" si="25"/>
        <v>279.73225217952074</v>
      </c>
      <c r="AK70">
        <f t="shared" si="26"/>
        <v>118.19672627303694</v>
      </c>
      <c r="AL70">
        <f t="shared" si="27"/>
        <v>40.47342445107023</v>
      </c>
      <c r="AM70">
        <f t="shared" si="28"/>
        <v>7575.7677728029694</v>
      </c>
      <c r="AN70">
        <f t="shared" si="29"/>
        <v>2722.1753713481467</v>
      </c>
      <c r="AO70">
        <f t="shared" si="30"/>
        <v>2694.0210902358581</v>
      </c>
      <c r="AP70">
        <f t="shared" si="31"/>
        <v>128.30433722887059</v>
      </c>
      <c r="AQ70" t="e">
        <f t="shared" si="8"/>
        <v>#VALUE!</v>
      </c>
      <c r="AR70">
        <f t="shared" si="9"/>
        <v>1905.8790514390362</v>
      </c>
      <c r="AS70">
        <f t="shared" si="10"/>
        <v>11.385568287173632</v>
      </c>
      <c r="AT70">
        <f t="shared" si="11"/>
        <v>79.017376888707574</v>
      </c>
      <c r="AU70">
        <f t="shared" si="12"/>
        <v>76.176357395381117</v>
      </c>
      <c r="AV70">
        <f t="shared" si="13"/>
        <v>6144.0807348111384</v>
      </c>
      <c r="AW70" t="e">
        <f t="shared" si="14"/>
        <v>#VALUE!</v>
      </c>
      <c r="AX70">
        <f t="shared" si="15"/>
        <v>2032.2505140214448</v>
      </c>
      <c r="AY70">
        <f t="shared" si="16"/>
        <v>838.8153034674084</v>
      </c>
      <c r="AZ70">
        <f t="shared" si="17"/>
        <v>1727.1048911775276</v>
      </c>
      <c r="BA70">
        <f t="shared" si="18"/>
        <v>1418.3607152764434</v>
      </c>
      <c r="BB70">
        <f t="shared" si="19"/>
        <v>308.74417590108436</v>
      </c>
      <c r="BC70">
        <f t="shared" si="48"/>
        <v>2822.3254274647288</v>
      </c>
      <c r="BD70">
        <v>85.772999999999996</v>
      </c>
      <c r="BE70">
        <v>23.86470071710815</v>
      </c>
      <c r="BF70">
        <v>14.934509000439045</v>
      </c>
      <c r="BG70">
        <v>5583911</v>
      </c>
      <c r="BH70">
        <v>56454.849693751166</v>
      </c>
      <c r="BI70">
        <v>10.941196477202986</v>
      </c>
      <c r="BJ70">
        <v>254562199573.43741</v>
      </c>
      <c r="BK70">
        <v>62.635718791886497</v>
      </c>
      <c r="BL70" s="14">
        <v>5437.01</v>
      </c>
      <c r="BM70" s="23">
        <v>17.18</v>
      </c>
      <c r="BN70" s="23">
        <v>169.75</v>
      </c>
      <c r="BO70" s="26">
        <v>13765.799609111051</v>
      </c>
      <c r="BV70" s="5" t="s">
        <v>66</v>
      </c>
      <c r="BW70" s="5" t="s">
        <v>103</v>
      </c>
      <c r="BX70" s="14">
        <v>56990663000</v>
      </c>
      <c r="BY70" s="14">
        <v>3461389000</v>
      </c>
      <c r="BZ70" s="14">
        <v>2527778000</v>
      </c>
      <c r="CA70" s="14">
        <v>183889000</v>
      </c>
      <c r="CB70" s="14">
        <v>710556000</v>
      </c>
      <c r="CC70" s="14">
        <v>29106299000</v>
      </c>
      <c r="CD70" s="14" t="e">
        <v>#VALUE!</v>
      </c>
      <c r="CE70" s="14">
        <v>0</v>
      </c>
      <c r="CF70" s="14">
        <v>0</v>
      </c>
      <c r="CG70" s="14" t="e">
        <v>#VALUE!</v>
      </c>
      <c r="CH70" s="24">
        <v>8203983000</v>
      </c>
      <c r="CI70" s="14">
        <v>24647177000</v>
      </c>
      <c r="CJ70" s="14">
        <v>105397000</v>
      </c>
      <c r="CK70" s="14">
        <v>2176829000</v>
      </c>
      <c r="CL70" s="14">
        <v>1892165000</v>
      </c>
      <c r="CM70" s="14">
        <v>0</v>
      </c>
      <c r="CN70" s="14">
        <v>874722000</v>
      </c>
      <c r="CO70" s="14" t="e">
        <v>#VALUE!</v>
      </c>
      <c r="CP70" s="14">
        <v>27169208000</v>
      </c>
      <c r="CQ70" s="14">
        <v>15263364000</v>
      </c>
      <c r="CR70">
        <v>85.772999999999996</v>
      </c>
      <c r="CS70">
        <v>23.86470071710815</v>
      </c>
      <c r="CT70">
        <v>14.934509000439045</v>
      </c>
      <c r="CU70">
        <v>5583911</v>
      </c>
      <c r="CV70">
        <v>56454.849693751166</v>
      </c>
      <c r="CW70">
        <v>254562199573.43741</v>
      </c>
      <c r="CX70">
        <v>62.635718791886497</v>
      </c>
      <c r="CY70" s="14">
        <v>5437.01</v>
      </c>
      <c r="CZ70" s="23">
        <v>17.18</v>
      </c>
      <c r="DA70" s="23">
        <v>169.75</v>
      </c>
      <c r="DB70" s="26">
        <v>8036.8798509781827</v>
      </c>
      <c r="DC70">
        <f t="shared" si="49"/>
        <v>10206.226961711962</v>
      </c>
      <c r="DD70">
        <f t="shared" si="32"/>
        <v>619.8861335719713</v>
      </c>
      <c r="DE70">
        <f t="shared" si="33"/>
        <v>452.68952173485576</v>
      </c>
      <c r="DF70">
        <f t="shared" si="34"/>
        <v>32.931936057003774</v>
      </c>
      <c r="DG70">
        <f t="shared" si="35"/>
        <v>127.25059550555157</v>
      </c>
      <c r="DH70">
        <f t="shared" si="36"/>
        <v>5212.5291753396496</v>
      </c>
      <c r="DI70" t="e">
        <f t="shared" si="37"/>
        <v>#VALUE!</v>
      </c>
      <c r="DJ70">
        <f t="shared" si="38"/>
        <v>0</v>
      </c>
      <c r="DK70">
        <f t="shared" si="39"/>
        <v>0</v>
      </c>
      <c r="DL70" t="e">
        <f t="shared" si="40"/>
        <v>#VALUE!</v>
      </c>
      <c r="DM70">
        <f t="shared" si="41"/>
        <v>1469.2180803024976</v>
      </c>
      <c r="DN70">
        <f t="shared" si="42"/>
        <v>4413.9630807152907</v>
      </c>
      <c r="DO70">
        <f t="shared" si="43"/>
        <v>18.875121756059507</v>
      </c>
      <c r="DP70">
        <f t="shared" si="44"/>
        <v>389.83948705486171</v>
      </c>
      <c r="DQ70">
        <f t="shared" si="45"/>
        <v>338.86016449760751</v>
      </c>
      <c r="DR70">
        <f t="shared" si="46"/>
        <v>0</v>
      </c>
      <c r="DS70">
        <f t="shared" si="21"/>
        <v>156.65041939242943</v>
      </c>
      <c r="DT70" t="e">
        <f t="shared" si="22"/>
        <v>#VALUE!</v>
      </c>
      <c r="DU70">
        <f t="shared" si="23"/>
        <v>4865.623395501827</v>
      </c>
      <c r="DV70">
        <f t="shared" si="24"/>
        <v>2733.4540253238279</v>
      </c>
      <c r="DW70">
        <v>85.772999999999996</v>
      </c>
      <c r="DX70">
        <v>23.86470071710815</v>
      </c>
      <c r="DY70">
        <v>14.934509000439045</v>
      </c>
      <c r="DZ70">
        <v>5583911</v>
      </c>
      <c r="EA70">
        <v>56454.849693751166</v>
      </c>
      <c r="EB70">
        <v>254562199573.43741</v>
      </c>
      <c r="EC70">
        <v>62.635718791886497</v>
      </c>
      <c r="ED70" s="14">
        <v>5437.01</v>
      </c>
      <c r="EE70" s="23">
        <v>17.18</v>
      </c>
      <c r="EF70" s="23">
        <v>169.75</v>
      </c>
      <c r="EG70" s="26">
        <v>8036.8798509781827</v>
      </c>
      <c r="EN70">
        <v>39</v>
      </c>
      <c r="EO70">
        <v>20</v>
      </c>
      <c r="EP70">
        <v>6</v>
      </c>
      <c r="EQ70">
        <v>3</v>
      </c>
      <c r="ER70">
        <v>20</v>
      </c>
      <c r="ES70" s="30">
        <v>5.7442058896300663E-2</v>
      </c>
      <c r="ET70">
        <v>88</v>
      </c>
      <c r="EU70" s="35">
        <f t="shared" si="50"/>
        <v>0.26782218694314891</v>
      </c>
    </row>
    <row r="71" spans="2:151" x14ac:dyDescent="0.3">
      <c r="B71" s="5" t="s">
        <v>67</v>
      </c>
      <c r="C71" s="5" t="s">
        <v>70</v>
      </c>
      <c r="D71" s="7">
        <v>146514000000</v>
      </c>
      <c r="E71" s="7">
        <v>1081000000</v>
      </c>
      <c r="F71" s="7">
        <v>395000000</v>
      </c>
      <c r="G71" s="7">
        <v>1301000000</v>
      </c>
      <c r="H71" s="7">
        <v>74452000000</v>
      </c>
      <c r="I71" s="7">
        <v>72503000000</v>
      </c>
      <c r="J71" s="7">
        <v>6000000</v>
      </c>
      <c r="K71" s="7">
        <v>0</v>
      </c>
      <c r="L71" s="7" t="e">
        <v>#VALUE!</v>
      </c>
      <c r="M71" s="7">
        <v>1902000000</v>
      </c>
      <c r="N71" s="7">
        <v>0</v>
      </c>
      <c r="O71" s="7">
        <v>41000000</v>
      </c>
      <c r="P71" s="7">
        <v>62000000</v>
      </c>
      <c r="Q71" s="7">
        <v>68185000000</v>
      </c>
      <c r="R71" s="7" t="e">
        <v>#VALUE!</v>
      </c>
      <c r="S71" s="7">
        <v>1943000000</v>
      </c>
      <c r="T71" s="7">
        <v>3347000000</v>
      </c>
      <c r="U71" s="7">
        <v>12909000000</v>
      </c>
      <c r="V71" s="7">
        <v>14677000000</v>
      </c>
      <c r="W71" s="7">
        <v>-1768000000</v>
      </c>
      <c r="X71">
        <v>83.1</v>
      </c>
      <c r="Y71">
        <v>26.783919017543127</v>
      </c>
      <c r="Z71">
        <v>18.232648208864617</v>
      </c>
      <c r="AA71">
        <v>8558835</v>
      </c>
      <c r="AB71">
        <v>40169.094716813765</v>
      </c>
      <c r="AC71">
        <v>298728338303.95325</v>
      </c>
      <c r="AD71">
        <v>55.556098783571116</v>
      </c>
      <c r="AE71" s="15">
        <v>4893.2299999999996</v>
      </c>
      <c r="AF71" s="23">
        <v>1.94</v>
      </c>
      <c r="AG71" s="23">
        <v>29.84</v>
      </c>
      <c r="AH71" s="26">
        <v>14061.142715879714</v>
      </c>
      <c r="AI71">
        <f t="shared" si="47"/>
        <v>17118.451284549825</v>
      </c>
      <c r="AJ71">
        <f t="shared" si="25"/>
        <v>126.30223622724354</v>
      </c>
      <c r="AK71">
        <f t="shared" si="26"/>
        <v>46.15114089709639</v>
      </c>
      <c r="AL71">
        <f t="shared" si="27"/>
        <v>152.00666913195545</v>
      </c>
      <c r="AM71">
        <f t="shared" si="28"/>
        <v>8698.847448280052</v>
      </c>
      <c r="AN71">
        <f t="shared" si="29"/>
        <v>8471.1295404105822</v>
      </c>
      <c r="AO71">
        <f t="shared" si="30"/>
        <v>0.70102998831032493</v>
      </c>
      <c r="AP71">
        <f t="shared" si="31"/>
        <v>0</v>
      </c>
      <c r="AQ71" t="e">
        <f t="shared" si="8"/>
        <v>#VALUE!</v>
      </c>
      <c r="AR71">
        <f t="shared" si="9"/>
        <v>222.226506294373</v>
      </c>
      <c r="AS71">
        <f t="shared" si="10"/>
        <v>0</v>
      </c>
      <c r="AT71">
        <f t="shared" si="11"/>
        <v>4.7903715867872201</v>
      </c>
      <c r="AU71">
        <f t="shared" si="12"/>
        <v>7.243976545873358</v>
      </c>
      <c r="AV71">
        <f t="shared" si="13"/>
        <v>7966.6216254899173</v>
      </c>
      <c r="AW71" t="e">
        <f t="shared" si="14"/>
        <v>#VALUE!</v>
      </c>
      <c r="AX71">
        <f t="shared" si="15"/>
        <v>227.01687788116024</v>
      </c>
      <c r="AY71">
        <f t="shared" si="16"/>
        <v>391.05789514577629</v>
      </c>
      <c r="AZ71">
        <f t="shared" si="17"/>
        <v>1508.2660198496642</v>
      </c>
      <c r="BA71">
        <f t="shared" si="18"/>
        <v>1714.8361897384398</v>
      </c>
      <c r="BB71">
        <f t="shared" si="19"/>
        <v>-206.57016988877575</v>
      </c>
      <c r="BC71">
        <f t="shared" si="48"/>
        <v>0.70102998831032493</v>
      </c>
      <c r="BD71">
        <v>83.1</v>
      </c>
      <c r="BE71">
        <v>26.783919017543127</v>
      </c>
      <c r="BF71">
        <v>18.232648208864617</v>
      </c>
      <c r="BG71">
        <v>8558835</v>
      </c>
      <c r="BH71">
        <v>40169.094716813765</v>
      </c>
      <c r="BI71">
        <v>10.600853190799002</v>
      </c>
      <c r="BJ71">
        <v>298728338303.95325</v>
      </c>
      <c r="BK71">
        <v>55.556098783571116</v>
      </c>
      <c r="BL71" s="15">
        <v>4893.2299999999996</v>
      </c>
      <c r="BM71" s="23">
        <v>1.94</v>
      </c>
      <c r="BN71" s="23">
        <v>29.84</v>
      </c>
      <c r="BO71" s="26">
        <v>14061.142715879714</v>
      </c>
      <c r="BV71" s="5" t="s">
        <v>67</v>
      </c>
      <c r="BW71" s="5" t="s">
        <v>70</v>
      </c>
      <c r="BX71" s="14">
        <v>21703889000</v>
      </c>
      <c r="BY71" s="14">
        <v>1757500000</v>
      </c>
      <c r="BZ71" s="14">
        <v>3436667000</v>
      </c>
      <c r="CA71" s="14">
        <v>2687778000</v>
      </c>
      <c r="CB71" s="14">
        <v>0</v>
      </c>
      <c r="CC71" s="14">
        <v>4712500000</v>
      </c>
      <c r="CD71" s="14" t="e">
        <v>#VALUE!</v>
      </c>
      <c r="CE71" s="14">
        <v>0</v>
      </c>
      <c r="CF71" s="14">
        <v>0</v>
      </c>
      <c r="CG71" s="14" t="e">
        <v>#VALUE!</v>
      </c>
      <c r="CH71" s="25">
        <v>0</v>
      </c>
      <c r="CI71" s="14">
        <v>3329444000</v>
      </c>
      <c r="CJ71" s="14">
        <v>0</v>
      </c>
      <c r="CK71" s="14">
        <v>1383056000</v>
      </c>
      <c r="CL71" s="14">
        <v>2102500000</v>
      </c>
      <c r="CM71" s="14">
        <v>0</v>
      </c>
      <c r="CN71" s="14">
        <v>0</v>
      </c>
      <c r="CO71" s="14" t="e">
        <v>#VALUE!</v>
      </c>
      <c r="CP71" s="14">
        <v>4712500000</v>
      </c>
      <c r="CQ71" s="14">
        <v>16991389000</v>
      </c>
      <c r="CR71">
        <v>83.1</v>
      </c>
      <c r="CS71">
        <v>26.783919017543127</v>
      </c>
      <c r="CT71">
        <v>18.232648208864617</v>
      </c>
      <c r="CU71">
        <v>8558835</v>
      </c>
      <c r="CV71">
        <v>40169.094716813765</v>
      </c>
      <c r="CW71">
        <v>298728338303.95325</v>
      </c>
      <c r="CX71">
        <v>55.556098783571116</v>
      </c>
      <c r="CY71" s="15">
        <v>4893.2299999999996</v>
      </c>
      <c r="CZ71" s="23">
        <v>1.94</v>
      </c>
      <c r="DA71" s="23">
        <v>29.84</v>
      </c>
      <c r="DB71" s="26">
        <v>2317.7479625829078</v>
      </c>
      <c r="DC71">
        <f t="shared" si="49"/>
        <v>2535.8461753264319</v>
      </c>
      <c r="DD71">
        <f t="shared" si="32"/>
        <v>205.34336740923268</v>
      </c>
      <c r="DE71">
        <f t="shared" si="33"/>
        <v>401.53443780607989</v>
      </c>
      <c r="DF71">
        <f t="shared" si="34"/>
        <v>314.0354966534581</v>
      </c>
      <c r="DG71">
        <f t="shared" si="35"/>
        <v>0</v>
      </c>
      <c r="DH71">
        <f t="shared" si="36"/>
        <v>550.60063665206769</v>
      </c>
      <c r="DI71" t="e">
        <f t="shared" si="37"/>
        <v>#VALUE!</v>
      </c>
      <c r="DJ71">
        <f t="shared" si="38"/>
        <v>0</v>
      </c>
      <c r="DK71">
        <f t="shared" si="39"/>
        <v>0</v>
      </c>
      <c r="DL71" t="e">
        <f t="shared" si="40"/>
        <v>#VALUE!</v>
      </c>
      <c r="DM71">
        <f t="shared" si="41"/>
        <v>0</v>
      </c>
      <c r="DN71">
        <f t="shared" si="42"/>
        <v>389.00668139998027</v>
      </c>
      <c r="DO71">
        <f t="shared" si="43"/>
        <v>0</v>
      </c>
      <c r="DP71">
        <f t="shared" si="44"/>
        <v>161.59395525208745</v>
      </c>
      <c r="DQ71">
        <f t="shared" si="45"/>
        <v>245.65259173707636</v>
      </c>
      <c r="DR71">
        <f t="shared" si="46"/>
        <v>0</v>
      </c>
      <c r="DS71">
        <f t="shared" si="21"/>
        <v>0</v>
      </c>
      <c r="DT71" t="e">
        <f t="shared" si="22"/>
        <v>#VALUE!</v>
      </c>
      <c r="DU71">
        <f t="shared" si="23"/>
        <v>550.60063665206769</v>
      </c>
      <c r="DV71">
        <f t="shared" si="24"/>
        <v>1985.2455386743641</v>
      </c>
      <c r="DW71">
        <v>83.1</v>
      </c>
      <c r="DX71">
        <v>26.783919017543127</v>
      </c>
      <c r="DY71">
        <v>18.232648208864617</v>
      </c>
      <c r="DZ71">
        <v>8558835</v>
      </c>
      <c r="EA71">
        <v>40169.094716813765</v>
      </c>
      <c r="EB71">
        <v>298728338303.95325</v>
      </c>
      <c r="EC71">
        <v>55.556098783571116</v>
      </c>
      <c r="ED71" s="15">
        <v>4893.2299999999996</v>
      </c>
      <c r="EE71" s="23">
        <v>1.94</v>
      </c>
      <c r="EF71" s="23">
        <v>29.84</v>
      </c>
      <c r="EG71" s="26">
        <v>2317.7479625829078</v>
      </c>
      <c r="EN71">
        <v>2</v>
      </c>
      <c r="EO71">
        <v>3</v>
      </c>
      <c r="EP71">
        <v>0</v>
      </c>
      <c r="EQ71">
        <v>0</v>
      </c>
      <c r="ER71">
        <v>0</v>
      </c>
      <c r="ES71" s="30">
        <v>2.2844233315587589E-2</v>
      </c>
      <c r="ET71">
        <v>5</v>
      </c>
      <c r="EU71" s="35">
        <f t="shared" si="50"/>
        <v>0.78287301414046118</v>
      </c>
    </row>
    <row r="72" spans="2:151" x14ac:dyDescent="0.3">
      <c r="B72" s="5" t="s">
        <v>67</v>
      </c>
      <c r="C72" s="5" t="s">
        <v>71</v>
      </c>
      <c r="D72" s="7">
        <v>147396000000</v>
      </c>
      <c r="E72" s="7">
        <v>1961000000</v>
      </c>
      <c r="F72" s="7">
        <v>505000000</v>
      </c>
      <c r="G72" s="7">
        <v>1990000000</v>
      </c>
      <c r="H72" s="7">
        <v>65109000000</v>
      </c>
      <c r="I72" s="7">
        <v>63236000000</v>
      </c>
      <c r="J72" s="7">
        <v>13000000</v>
      </c>
      <c r="K72" s="7">
        <v>0</v>
      </c>
      <c r="L72" s="7" t="e">
        <v>#VALUE!</v>
      </c>
      <c r="M72" s="7">
        <v>1819000000</v>
      </c>
      <c r="N72" s="7">
        <v>0</v>
      </c>
      <c r="O72" s="7">
        <v>41000000</v>
      </c>
      <c r="P72" s="7">
        <v>61000000</v>
      </c>
      <c r="Q72" s="7">
        <v>76761000000</v>
      </c>
      <c r="R72" s="7" t="e">
        <v>#VALUE!</v>
      </c>
      <c r="S72" s="7">
        <v>1860000000</v>
      </c>
      <c r="T72" s="7">
        <v>5100000000</v>
      </c>
      <c r="U72" s="7">
        <v>6225000000</v>
      </c>
      <c r="V72" s="7">
        <v>7519000000</v>
      </c>
      <c r="W72" s="7">
        <v>-1294000000</v>
      </c>
      <c r="X72">
        <v>83.203999999999994</v>
      </c>
      <c r="Y72">
        <v>25.084064889198167</v>
      </c>
      <c r="Z72">
        <v>16.55974779481318</v>
      </c>
      <c r="AA72">
        <v>8617375</v>
      </c>
      <c r="AB72">
        <v>39439.015334274249</v>
      </c>
      <c r="AC72">
        <v>295304986687.65619</v>
      </c>
      <c r="AD72">
        <v>55.941686101978561</v>
      </c>
      <c r="AE72" s="14">
        <v>5276.25</v>
      </c>
      <c r="AF72" s="23">
        <v>2.34</v>
      </c>
      <c r="AG72" s="23">
        <v>32.15</v>
      </c>
      <c r="AH72" s="26">
        <v>14159.416273001374</v>
      </c>
      <c r="AI72">
        <f t="shared" si="47"/>
        <v>17104.512685127433</v>
      </c>
      <c r="AJ72">
        <f t="shared" si="25"/>
        <v>227.56349816504445</v>
      </c>
      <c r="AK72">
        <f t="shared" si="26"/>
        <v>58.60253267381308</v>
      </c>
      <c r="AL72">
        <f t="shared" si="27"/>
        <v>230.92879212057036</v>
      </c>
      <c r="AM72">
        <f t="shared" si="28"/>
        <v>7555.5491086322691</v>
      </c>
      <c r="AN72">
        <f t="shared" si="29"/>
        <v>7338.1975369529582</v>
      </c>
      <c r="AO72">
        <f t="shared" si="30"/>
        <v>1.5085800490288517</v>
      </c>
      <c r="AP72">
        <f t="shared" si="31"/>
        <v>0</v>
      </c>
      <c r="AQ72" t="e">
        <f t="shared" si="8"/>
        <v>#VALUE!</v>
      </c>
      <c r="AR72">
        <f t="shared" si="9"/>
        <v>211.08516224488315</v>
      </c>
      <c r="AS72">
        <f t="shared" si="10"/>
        <v>0</v>
      </c>
      <c r="AT72">
        <f t="shared" si="11"/>
        <v>4.7578293853986855</v>
      </c>
      <c r="AU72">
        <f t="shared" si="12"/>
        <v>7.0787217685199959</v>
      </c>
      <c r="AV72">
        <f t="shared" si="13"/>
        <v>8907.7010110387437</v>
      </c>
      <c r="AW72" t="e">
        <f t="shared" si="14"/>
        <v>#VALUE!</v>
      </c>
      <c r="AX72">
        <f t="shared" si="15"/>
        <v>215.84299163028183</v>
      </c>
      <c r="AY72">
        <f t="shared" si="16"/>
        <v>591.82755769593405</v>
      </c>
      <c r="AZ72">
        <f t="shared" si="17"/>
        <v>722.37775424650783</v>
      </c>
      <c r="BA72">
        <f t="shared" si="18"/>
        <v>872.53949143445652</v>
      </c>
      <c r="BB72">
        <f t="shared" si="19"/>
        <v>-150.16173718794877</v>
      </c>
      <c r="BC72">
        <f t="shared" si="48"/>
        <v>1.5085800490288517</v>
      </c>
      <c r="BD72">
        <v>83.203999999999994</v>
      </c>
      <c r="BE72">
        <v>25.084064889198167</v>
      </c>
      <c r="BF72">
        <v>16.55974779481318</v>
      </c>
      <c r="BG72">
        <v>8617375</v>
      </c>
      <c r="BH72">
        <v>39439.015334274249</v>
      </c>
      <c r="BI72">
        <v>10.582510842235395</v>
      </c>
      <c r="BJ72">
        <v>295304986687.65619</v>
      </c>
      <c r="BK72">
        <v>55.941686101978561</v>
      </c>
      <c r="BL72" s="14">
        <v>5276.25</v>
      </c>
      <c r="BM72" s="23">
        <v>2.34</v>
      </c>
      <c r="BN72" s="23">
        <v>32.15</v>
      </c>
      <c r="BO72" s="26">
        <v>14159.416273001374</v>
      </c>
      <c r="BV72" s="5" t="s">
        <v>67</v>
      </c>
      <c r="BW72" s="5" t="s">
        <v>71</v>
      </c>
      <c r="BX72" s="14">
        <v>25305074707.142899</v>
      </c>
      <c r="BY72" s="14">
        <v>2171944000</v>
      </c>
      <c r="BZ72" s="14">
        <v>4907500000</v>
      </c>
      <c r="CA72" s="14">
        <v>3928056000</v>
      </c>
      <c r="CB72" s="14">
        <v>0</v>
      </c>
      <c r="CC72" s="14">
        <v>5968611000</v>
      </c>
      <c r="CD72" s="14" t="e">
        <v>#VALUE!</v>
      </c>
      <c r="CE72" s="14">
        <v>0</v>
      </c>
      <c r="CF72" s="14">
        <v>0</v>
      </c>
      <c r="CG72" s="14" t="e">
        <v>#VALUE!</v>
      </c>
      <c r="CH72" s="24">
        <v>21185707.142857101</v>
      </c>
      <c r="CI72" s="14">
        <v>4591111000</v>
      </c>
      <c r="CJ72" s="14">
        <v>0</v>
      </c>
      <c r="CK72" s="14">
        <v>1377500000</v>
      </c>
      <c r="CL72" s="14">
        <v>2052500000</v>
      </c>
      <c r="CM72" s="14">
        <v>0</v>
      </c>
      <c r="CN72" s="14">
        <v>0</v>
      </c>
      <c r="CO72" s="14" t="e">
        <v>#VALUE!</v>
      </c>
      <c r="CP72" s="14">
        <v>5968611000</v>
      </c>
      <c r="CQ72" s="14">
        <v>19315278000</v>
      </c>
      <c r="CR72">
        <v>83.203999999999994</v>
      </c>
      <c r="CS72">
        <v>25.084064889198167</v>
      </c>
      <c r="CT72">
        <v>16.55974779481318</v>
      </c>
      <c r="CU72">
        <v>8617375</v>
      </c>
      <c r="CV72">
        <v>39439.015334274249</v>
      </c>
      <c r="CW72">
        <v>295304986687.65619</v>
      </c>
      <c r="CX72">
        <v>55.941686101978561</v>
      </c>
      <c r="CY72" s="14">
        <v>5276.25</v>
      </c>
      <c r="CZ72" s="23">
        <v>2.34</v>
      </c>
      <c r="DA72" s="23">
        <v>32.15</v>
      </c>
      <c r="DB72" s="26">
        <v>2681.726743610689</v>
      </c>
      <c r="DC72">
        <f t="shared" si="49"/>
        <v>2936.5177571061836</v>
      </c>
      <c r="DD72">
        <f t="shared" si="32"/>
        <v>252.04241430830155</v>
      </c>
      <c r="DE72">
        <f t="shared" si="33"/>
        <v>569.48896850839151</v>
      </c>
      <c r="DF72">
        <f t="shared" si="34"/>
        <v>455.82976254369805</v>
      </c>
      <c r="DG72">
        <f t="shared" si="35"/>
        <v>0</v>
      </c>
      <c r="DH72">
        <f t="shared" si="36"/>
        <v>692.62519038570326</v>
      </c>
      <c r="DI72" t="e">
        <f t="shared" si="37"/>
        <v>#VALUE!</v>
      </c>
      <c r="DJ72">
        <f t="shared" si="38"/>
        <v>0</v>
      </c>
      <c r="DK72">
        <f t="shared" si="39"/>
        <v>0</v>
      </c>
      <c r="DL72" t="e">
        <f t="shared" si="40"/>
        <v>#VALUE!</v>
      </c>
      <c r="DM72">
        <f t="shared" si="41"/>
        <v>2.4584873169447889</v>
      </c>
      <c r="DN72">
        <f t="shared" si="42"/>
        <v>532.77372749822302</v>
      </c>
      <c r="DO72">
        <f t="shared" si="43"/>
        <v>0</v>
      </c>
      <c r="DP72">
        <f t="shared" si="44"/>
        <v>159.85146288748024</v>
      </c>
      <c r="DQ72">
        <f t="shared" si="45"/>
        <v>238.18158081782445</v>
      </c>
      <c r="DR72">
        <f t="shared" si="46"/>
        <v>0</v>
      </c>
      <c r="DS72">
        <f t="shared" si="21"/>
        <v>0</v>
      </c>
      <c r="DT72" t="e">
        <f t="shared" si="22"/>
        <v>#VALUE!</v>
      </c>
      <c r="DU72">
        <f t="shared" si="23"/>
        <v>692.62519038570326</v>
      </c>
      <c r="DV72">
        <f t="shared" si="24"/>
        <v>2241.4340794035306</v>
      </c>
      <c r="DW72">
        <v>83.203999999999994</v>
      </c>
      <c r="DX72">
        <v>25.084064889198167</v>
      </c>
      <c r="DY72">
        <v>16.55974779481318</v>
      </c>
      <c r="DZ72">
        <v>8617375</v>
      </c>
      <c r="EA72">
        <v>39439.015334274249</v>
      </c>
      <c r="EB72">
        <v>295304986687.65619</v>
      </c>
      <c r="EC72">
        <v>55.941686101978561</v>
      </c>
      <c r="ED72" s="14">
        <v>5276.25</v>
      </c>
      <c r="EE72" s="23">
        <v>2.34</v>
      </c>
      <c r="EF72" s="23">
        <v>32.15</v>
      </c>
      <c r="EG72" s="26">
        <v>2681.726743610689</v>
      </c>
      <c r="EN72">
        <v>3</v>
      </c>
      <c r="EO72">
        <v>3</v>
      </c>
      <c r="EP72">
        <v>0</v>
      </c>
      <c r="EQ72">
        <v>0</v>
      </c>
      <c r="ER72">
        <v>0</v>
      </c>
      <c r="ES72" s="30">
        <v>3.4600667589351139E-2</v>
      </c>
      <c r="ET72">
        <v>6</v>
      </c>
      <c r="EU72" s="35">
        <f t="shared" si="50"/>
        <v>0.76329662028414602</v>
      </c>
    </row>
    <row r="73" spans="2:151" x14ac:dyDescent="0.3">
      <c r="B73" s="5" t="s">
        <v>67</v>
      </c>
      <c r="C73" s="5" t="s">
        <v>72</v>
      </c>
      <c r="D73" s="7">
        <v>146465405000</v>
      </c>
      <c r="E73" s="7">
        <v>1805000000</v>
      </c>
      <c r="F73" s="7">
        <v>654000000</v>
      </c>
      <c r="G73" s="7">
        <v>2625000000</v>
      </c>
      <c r="H73" s="7">
        <v>76373405000</v>
      </c>
      <c r="I73" s="7">
        <v>74332000000</v>
      </c>
      <c r="J73" s="7">
        <v>31000000</v>
      </c>
      <c r="K73" s="7">
        <v>405000</v>
      </c>
      <c r="L73" s="7" t="e">
        <v>#VALUE!</v>
      </c>
      <c r="M73" s="7">
        <v>1960000000</v>
      </c>
      <c r="N73" s="7">
        <v>0</v>
      </c>
      <c r="O73" s="7">
        <v>42000000</v>
      </c>
      <c r="P73" s="7">
        <v>63000000</v>
      </c>
      <c r="Q73" s="7">
        <v>63544000000</v>
      </c>
      <c r="R73" s="7" t="e">
        <v>#VALUE!</v>
      </c>
      <c r="S73" s="7">
        <v>2010000000</v>
      </c>
      <c r="T73" s="7">
        <v>6019000000</v>
      </c>
      <c r="U73" s="7">
        <v>8847000000</v>
      </c>
      <c r="V73" s="7">
        <v>11003000000</v>
      </c>
      <c r="W73" s="7">
        <v>-2156000000</v>
      </c>
      <c r="X73">
        <v>83.361000000000004</v>
      </c>
      <c r="Y73">
        <v>24.148843830663441</v>
      </c>
      <c r="Z73">
        <v>15.741915170578086</v>
      </c>
      <c r="AA73">
        <v>8668067</v>
      </c>
      <c r="AB73">
        <v>38754.105425581183</v>
      </c>
      <c r="AC73">
        <v>291883604521.6817</v>
      </c>
      <c r="AD73">
        <v>56.358734817238656</v>
      </c>
      <c r="AE73" s="21">
        <v>5136.6000000000004</v>
      </c>
      <c r="AF73" s="23">
        <v>1.97</v>
      </c>
      <c r="AG73" s="23">
        <v>29.63</v>
      </c>
      <c r="AH73" s="26">
        <v>13849.223794647605</v>
      </c>
      <c r="AI73">
        <f t="shared" si="47"/>
        <v>16897.12423773374</v>
      </c>
      <c r="AJ73">
        <f t="shared" si="25"/>
        <v>208.23558470417913</v>
      </c>
      <c r="AK73">
        <f t="shared" si="26"/>
        <v>75.449347588107017</v>
      </c>
      <c r="AL73">
        <f t="shared" si="27"/>
        <v>302.83568412657633</v>
      </c>
      <c r="AM73">
        <f t="shared" si="28"/>
        <v>8810.8923246670802</v>
      </c>
      <c r="AN73">
        <f t="shared" si="29"/>
        <v>8575.3836466653993</v>
      </c>
      <c r="AO73">
        <f t="shared" si="30"/>
        <v>3.5763452220662346</v>
      </c>
      <c r="AP73">
        <f t="shared" si="31"/>
        <v>4.6723219836671777E-2</v>
      </c>
      <c r="AQ73" t="e">
        <f t="shared" si="8"/>
        <v>#VALUE!</v>
      </c>
      <c r="AR73">
        <f t="shared" si="9"/>
        <v>226.11731081451032</v>
      </c>
      <c r="AS73">
        <f t="shared" si="10"/>
        <v>0</v>
      </c>
      <c r="AT73">
        <f t="shared" si="11"/>
        <v>4.8453709460252208</v>
      </c>
      <c r="AU73">
        <f t="shared" si="12"/>
        <v>7.2680564190378316</v>
      </c>
      <c r="AV73">
        <f t="shared" si="13"/>
        <v>7330.8155093863488</v>
      </c>
      <c r="AW73" t="e">
        <f t="shared" si="14"/>
        <v>#VALUE!</v>
      </c>
      <c r="AX73">
        <f t="shared" si="15"/>
        <v>231.88560955977843</v>
      </c>
      <c r="AY73">
        <f t="shared" si="16"/>
        <v>694.38780295537629</v>
      </c>
      <c r="AZ73">
        <f t="shared" si="17"/>
        <v>1020.6427799877412</v>
      </c>
      <c r="BA73">
        <f t="shared" si="18"/>
        <v>1269.3718218837025</v>
      </c>
      <c r="BB73">
        <f t="shared" si="19"/>
        <v>-248.72904189596136</v>
      </c>
      <c r="BC73">
        <f t="shared" si="48"/>
        <v>3.6230684419029062</v>
      </c>
      <c r="BD73">
        <v>83.361000000000004</v>
      </c>
      <c r="BE73">
        <v>24.148843830663441</v>
      </c>
      <c r="BF73">
        <v>15.741915170578086</v>
      </c>
      <c r="BG73">
        <v>8668067</v>
      </c>
      <c r="BH73">
        <v>38754.105425581183</v>
      </c>
      <c r="BI73">
        <v>10.564991975636174</v>
      </c>
      <c r="BJ73">
        <v>291883604521.6817</v>
      </c>
      <c r="BK73">
        <v>56.358734817238656</v>
      </c>
      <c r="BL73" s="21">
        <v>5136.6000000000004</v>
      </c>
      <c r="BM73" s="23">
        <v>1.97</v>
      </c>
      <c r="BN73" s="23">
        <v>29.63</v>
      </c>
      <c r="BO73" s="26">
        <v>13849.223794647605</v>
      </c>
      <c r="BV73" s="5" t="s">
        <v>67</v>
      </c>
      <c r="BW73" s="5" t="s">
        <v>72</v>
      </c>
      <c r="BX73" s="14">
        <v>41192789697.142899</v>
      </c>
      <c r="BY73" s="14">
        <v>2960556000</v>
      </c>
      <c r="BZ73" s="14">
        <v>4936111000</v>
      </c>
      <c r="CA73" s="14">
        <v>3734722000</v>
      </c>
      <c r="CB73" s="14">
        <v>0</v>
      </c>
      <c r="CC73" s="14">
        <v>9668889000</v>
      </c>
      <c r="CD73" s="14" t="e">
        <v>#VALUE!</v>
      </c>
      <c r="CE73" s="14">
        <v>0</v>
      </c>
      <c r="CF73" s="14">
        <v>0</v>
      </c>
      <c r="CG73" s="14" t="e">
        <v>#VALUE!</v>
      </c>
      <c r="CH73" s="24">
        <v>50845697.142857097</v>
      </c>
      <c r="CI73" s="14">
        <v>8091389000</v>
      </c>
      <c r="CJ73" s="14">
        <v>0</v>
      </c>
      <c r="CK73" s="14">
        <v>1457500000</v>
      </c>
      <c r="CL73" s="14">
        <v>2186389000</v>
      </c>
      <c r="CM73" s="14">
        <v>0</v>
      </c>
      <c r="CN73" s="14">
        <v>5706944000</v>
      </c>
      <c r="CO73" s="14" t="e">
        <v>#VALUE!</v>
      </c>
      <c r="CP73" s="14">
        <v>9668889000</v>
      </c>
      <c r="CQ73" s="14">
        <v>18858333000</v>
      </c>
      <c r="CR73">
        <v>83.361000000000004</v>
      </c>
      <c r="CS73">
        <v>24.148843830663441</v>
      </c>
      <c r="CT73">
        <v>15.741915170578086</v>
      </c>
      <c r="CU73">
        <v>8668067</v>
      </c>
      <c r="CV73">
        <v>38754.105425581183</v>
      </c>
      <c r="CW73">
        <v>291883604521.6817</v>
      </c>
      <c r="CX73">
        <v>56.358734817238656</v>
      </c>
      <c r="CY73" s="21">
        <v>5136.6000000000004</v>
      </c>
      <c r="CZ73" s="23">
        <v>1.97</v>
      </c>
      <c r="DA73" s="23">
        <v>29.63</v>
      </c>
      <c r="DB73" s="26">
        <v>4326.5765180274666</v>
      </c>
      <c r="DC73">
        <f t="shared" si="49"/>
        <v>4752.2463424824591</v>
      </c>
      <c r="DD73">
        <f t="shared" si="32"/>
        <v>341.54742920192012</v>
      </c>
      <c r="DE73">
        <f t="shared" si="33"/>
        <v>569.45925775608339</v>
      </c>
      <c r="DF73">
        <f t="shared" si="34"/>
        <v>430.85984453050492</v>
      </c>
      <c r="DG73">
        <f t="shared" si="35"/>
        <v>0</v>
      </c>
      <c r="DH73">
        <f t="shared" si="36"/>
        <v>1115.4608057367345</v>
      </c>
      <c r="DI73" t="e">
        <f t="shared" si="37"/>
        <v>#VALUE!</v>
      </c>
      <c r="DJ73">
        <f t="shared" si="38"/>
        <v>0</v>
      </c>
      <c r="DK73">
        <f t="shared" si="39"/>
        <v>0</v>
      </c>
      <c r="DL73" t="e">
        <f t="shared" si="40"/>
        <v>#VALUE!</v>
      </c>
      <c r="DM73">
        <f t="shared" si="41"/>
        <v>5.865863420628509</v>
      </c>
      <c r="DN73">
        <f t="shared" si="42"/>
        <v>933.4709803235254</v>
      </c>
      <c r="DO73">
        <f t="shared" si="43"/>
        <v>0</v>
      </c>
      <c r="DP73">
        <f t="shared" si="44"/>
        <v>168.1459084245657</v>
      </c>
      <c r="DQ73">
        <f t="shared" si="45"/>
        <v>252.23489850736041</v>
      </c>
      <c r="DR73">
        <f t="shared" si="46"/>
        <v>0</v>
      </c>
      <c r="DS73">
        <f t="shared" si="21"/>
        <v>658.38715829030855</v>
      </c>
      <c r="DT73" t="e">
        <f t="shared" si="22"/>
        <v>#VALUE!</v>
      </c>
      <c r="DU73">
        <f t="shared" si="23"/>
        <v>1115.4608057367345</v>
      </c>
      <c r="DV73">
        <f t="shared" si="24"/>
        <v>2175.6099716349677</v>
      </c>
      <c r="DW73">
        <v>83.361000000000004</v>
      </c>
      <c r="DX73">
        <v>24.148843830663441</v>
      </c>
      <c r="DY73">
        <v>15.741915170578086</v>
      </c>
      <c r="DZ73">
        <v>8668067</v>
      </c>
      <c r="EA73">
        <v>38754.105425581183</v>
      </c>
      <c r="EB73">
        <v>291883604521.6817</v>
      </c>
      <c r="EC73">
        <v>56.358734817238656</v>
      </c>
      <c r="ED73" s="21">
        <v>5136.6000000000004</v>
      </c>
      <c r="EE73" s="23">
        <v>1.97</v>
      </c>
      <c r="EF73" s="23">
        <v>29.63</v>
      </c>
      <c r="EG73" s="26">
        <v>4326.5765180274666</v>
      </c>
      <c r="EN73">
        <v>3</v>
      </c>
      <c r="EO73">
        <v>3</v>
      </c>
      <c r="EP73">
        <v>0</v>
      </c>
      <c r="EQ73">
        <v>0</v>
      </c>
      <c r="ER73">
        <v>0</v>
      </c>
      <c r="ES73" s="30">
        <v>4.1095028549574558E-2</v>
      </c>
      <c r="ET73">
        <v>6</v>
      </c>
      <c r="EU73" s="35">
        <f t="shared" si="50"/>
        <v>0.4578066486550193</v>
      </c>
    </row>
    <row r="74" spans="2:151" x14ac:dyDescent="0.3">
      <c r="B74" s="5" t="s">
        <v>67</v>
      </c>
      <c r="C74" s="5" t="s">
        <v>73</v>
      </c>
      <c r="D74" s="7">
        <v>145811506000</v>
      </c>
      <c r="E74" s="7">
        <v>2079000000</v>
      </c>
      <c r="F74" s="7">
        <v>837000000</v>
      </c>
      <c r="G74" s="7">
        <v>3114000000</v>
      </c>
      <c r="H74" s="7">
        <v>76870506000</v>
      </c>
      <c r="I74" s="7">
        <v>74651000000</v>
      </c>
      <c r="J74" s="7">
        <v>48000000</v>
      </c>
      <c r="K74" s="7">
        <v>506000</v>
      </c>
      <c r="L74" s="7" t="e">
        <v>#VALUE!</v>
      </c>
      <c r="M74" s="7">
        <v>2113000000</v>
      </c>
      <c r="N74" s="7">
        <v>0</v>
      </c>
      <c r="O74" s="7">
        <v>43000000</v>
      </c>
      <c r="P74" s="7">
        <v>65000000</v>
      </c>
      <c r="Q74" s="7">
        <v>61395000000</v>
      </c>
      <c r="R74" s="7" t="e">
        <v>#VALUE!</v>
      </c>
      <c r="S74" s="7">
        <v>2171000000</v>
      </c>
      <c r="T74" s="7">
        <v>6981000000</v>
      </c>
      <c r="U74" s="7">
        <v>7978000000</v>
      </c>
      <c r="V74" s="7">
        <v>8566000000</v>
      </c>
      <c r="W74" s="7">
        <v>-588000000</v>
      </c>
      <c r="X74">
        <v>83.516000000000005</v>
      </c>
      <c r="Y74">
        <v>23.810642993818565</v>
      </c>
      <c r="Z74">
        <v>16.096505564259203</v>
      </c>
      <c r="AA74">
        <v>8718561</v>
      </c>
      <c r="AB74">
        <v>37733.784055076379</v>
      </c>
      <c r="AC74">
        <v>285854408950.02057</v>
      </c>
      <c r="AD74">
        <v>56.728849033882213</v>
      </c>
      <c r="AE74" s="14">
        <v>5452.62</v>
      </c>
      <c r="AF74" s="23">
        <v>2.15</v>
      </c>
      <c r="AG74" s="23">
        <v>27.12</v>
      </c>
      <c r="AH74" s="26">
        <v>13893.347706372862</v>
      </c>
      <c r="AI74">
        <f t="shared" si="47"/>
        <v>16724.262868608708</v>
      </c>
      <c r="AJ74">
        <f t="shared" si="25"/>
        <v>238.45678203088789</v>
      </c>
      <c r="AK74">
        <f t="shared" si="26"/>
        <v>96.002081077370448</v>
      </c>
      <c r="AL74">
        <f t="shared" si="27"/>
        <v>357.16903282548577</v>
      </c>
      <c r="AM74">
        <f t="shared" si="28"/>
        <v>8816.8799874199431</v>
      </c>
      <c r="AN74">
        <f t="shared" si="29"/>
        <v>8562.3074725290098</v>
      </c>
      <c r="AO74">
        <f t="shared" si="30"/>
        <v>5.505495689024829</v>
      </c>
      <c r="AP74">
        <f t="shared" si="31"/>
        <v>5.803710038847007E-2</v>
      </c>
      <c r="AQ74" t="e">
        <f t="shared" si="8"/>
        <v>#VALUE!</v>
      </c>
      <c r="AR74">
        <f t="shared" si="9"/>
        <v>242.35650814394714</v>
      </c>
      <c r="AS74">
        <f t="shared" si="10"/>
        <v>0</v>
      </c>
      <c r="AT74">
        <f t="shared" si="11"/>
        <v>4.9320065547514087</v>
      </c>
      <c r="AU74">
        <f t="shared" si="12"/>
        <v>7.4553587455544559</v>
      </c>
      <c r="AV74">
        <f t="shared" si="13"/>
        <v>7041.87307974332</v>
      </c>
      <c r="AW74" t="e">
        <f t="shared" si="14"/>
        <v>#VALUE!</v>
      </c>
      <c r="AX74">
        <f t="shared" si="15"/>
        <v>249.00898210151882</v>
      </c>
      <c r="AY74">
        <f t="shared" si="16"/>
        <v>800.70552927254857</v>
      </c>
      <c r="AZ74">
        <f t="shared" si="17"/>
        <v>915.05926264666846</v>
      </c>
      <c r="BA74">
        <f t="shared" si="18"/>
        <v>982.50158483722259</v>
      </c>
      <c r="BB74">
        <f t="shared" si="19"/>
        <v>-67.442322190554151</v>
      </c>
      <c r="BC74">
        <f t="shared" si="48"/>
        <v>5.5635327894132987</v>
      </c>
      <c r="BD74">
        <v>83.516000000000005</v>
      </c>
      <c r="BE74">
        <v>23.810642993818565</v>
      </c>
      <c r="BF74">
        <v>16.096505564259203</v>
      </c>
      <c r="BG74">
        <v>8718561</v>
      </c>
      <c r="BH74">
        <v>37733.784055076379</v>
      </c>
      <c r="BI74">
        <v>10.538311100934289</v>
      </c>
      <c r="BJ74">
        <v>285854408950.02057</v>
      </c>
      <c r="BK74">
        <v>56.728849033882213</v>
      </c>
      <c r="BL74" s="14">
        <v>5452.62</v>
      </c>
      <c r="BM74" s="23">
        <v>2.15</v>
      </c>
      <c r="BN74" s="23">
        <v>27.12</v>
      </c>
      <c r="BO74" s="26">
        <v>13893.347706372862</v>
      </c>
      <c r="BV74" s="5" t="s">
        <v>67</v>
      </c>
      <c r="BW74" s="5" t="s">
        <v>73</v>
      </c>
      <c r="BX74" s="14">
        <v>43753146970</v>
      </c>
      <c r="BY74" s="14">
        <v>2970000000</v>
      </c>
      <c r="BZ74" s="14">
        <v>5667778000</v>
      </c>
      <c r="CA74" s="14">
        <v>4449444000</v>
      </c>
      <c r="CB74" s="14">
        <v>0</v>
      </c>
      <c r="CC74" s="14">
        <v>12290278000</v>
      </c>
      <c r="CD74" s="14" t="e">
        <v>#VALUE!</v>
      </c>
      <c r="CE74" s="14">
        <v>0</v>
      </c>
      <c r="CF74" s="14">
        <v>0</v>
      </c>
      <c r="CG74" s="14" t="e">
        <v>#VALUE!</v>
      </c>
      <c r="CH74" s="24">
        <v>88979970</v>
      </c>
      <c r="CI74" s="14">
        <v>10579167000</v>
      </c>
      <c r="CJ74" s="14">
        <v>0</v>
      </c>
      <c r="CK74" s="14">
        <v>1512222000</v>
      </c>
      <c r="CL74" s="14">
        <v>2268611000</v>
      </c>
      <c r="CM74" s="14">
        <v>0</v>
      </c>
      <c r="CN74" s="14">
        <v>4946944000</v>
      </c>
      <c r="CO74" s="14" t="e">
        <v>#VALUE!</v>
      </c>
      <c r="CP74" s="14">
        <v>12290278000</v>
      </c>
      <c r="CQ74" s="14">
        <v>19218889000</v>
      </c>
      <c r="CR74">
        <v>83.516000000000005</v>
      </c>
      <c r="CS74">
        <v>23.810642993818565</v>
      </c>
      <c r="CT74">
        <v>16.096505564259203</v>
      </c>
      <c r="CU74">
        <v>8718561</v>
      </c>
      <c r="CV74">
        <v>37733.784055076379</v>
      </c>
      <c r="CW74">
        <v>285854408950.02057</v>
      </c>
      <c r="CX74">
        <v>56.728849033882213</v>
      </c>
      <c r="CY74" s="14">
        <v>5452.62</v>
      </c>
      <c r="CZ74" s="23">
        <v>2.15</v>
      </c>
      <c r="DA74" s="23">
        <v>27.12</v>
      </c>
      <c r="DB74" s="26">
        <v>4605.4681851231471</v>
      </c>
      <c r="DC74">
        <f t="shared" si="49"/>
        <v>5018.3908755125985</v>
      </c>
      <c r="DD74">
        <f t="shared" si="32"/>
        <v>340.65254575841129</v>
      </c>
      <c r="DE74">
        <f t="shared" si="33"/>
        <v>650.08181969478676</v>
      </c>
      <c r="DF74">
        <f t="shared" si="34"/>
        <v>510.34155751161228</v>
      </c>
      <c r="DG74">
        <f t="shared" si="35"/>
        <v>0</v>
      </c>
      <c r="DH74">
        <f t="shared" si="36"/>
        <v>1409.668178039931</v>
      </c>
      <c r="DI74" t="e">
        <f t="shared" si="37"/>
        <v>#VALUE!</v>
      </c>
      <c r="DJ74">
        <f t="shared" si="38"/>
        <v>0</v>
      </c>
      <c r="DK74">
        <f t="shared" si="39"/>
        <v>0</v>
      </c>
      <c r="DL74" t="e">
        <f t="shared" si="40"/>
        <v>#VALUE!</v>
      </c>
      <c r="DM74">
        <f t="shared" si="41"/>
        <v>10.205809192594971</v>
      </c>
      <c r="DN74">
        <f t="shared" si="42"/>
        <v>1213.407464832786</v>
      </c>
      <c r="DO74">
        <f t="shared" si="43"/>
        <v>0</v>
      </c>
      <c r="DP74">
        <f t="shared" si="44"/>
        <v>173.44857712184384</v>
      </c>
      <c r="DQ74">
        <f t="shared" si="45"/>
        <v>260.2047516786314</v>
      </c>
      <c r="DR74">
        <f t="shared" si="46"/>
        <v>0</v>
      </c>
      <c r="DS74">
        <f t="shared" si="21"/>
        <v>567.40372637181758</v>
      </c>
      <c r="DT74" t="e">
        <f t="shared" si="22"/>
        <v>#VALUE!</v>
      </c>
      <c r="DU74">
        <f t="shared" si="23"/>
        <v>1409.668178039931</v>
      </c>
      <c r="DV74">
        <f t="shared" si="24"/>
        <v>2204.3648028613898</v>
      </c>
      <c r="DW74">
        <v>83.516000000000005</v>
      </c>
      <c r="DX74">
        <v>23.810642993818565</v>
      </c>
      <c r="DY74">
        <v>16.096505564259203</v>
      </c>
      <c r="DZ74">
        <v>8718561</v>
      </c>
      <c r="EA74">
        <v>37733.784055076379</v>
      </c>
      <c r="EB74">
        <v>285854408950.02057</v>
      </c>
      <c r="EC74">
        <v>56.728849033882213</v>
      </c>
      <c r="ED74" s="14">
        <v>5452.62</v>
      </c>
      <c r="EE74" s="23">
        <v>2.15</v>
      </c>
      <c r="EF74" s="23">
        <v>27.12</v>
      </c>
      <c r="EG74" s="26">
        <v>4605.4681851231471</v>
      </c>
      <c r="EN74">
        <v>3</v>
      </c>
      <c r="EO74">
        <v>3</v>
      </c>
      <c r="EP74">
        <v>0</v>
      </c>
      <c r="EQ74">
        <v>0</v>
      </c>
      <c r="ER74">
        <v>0</v>
      </c>
      <c r="ES74" s="30">
        <v>4.7876880168839349E-2</v>
      </c>
      <c r="ET74">
        <v>6</v>
      </c>
      <c r="EU74" s="35">
        <f t="shared" si="50"/>
        <v>0.43925729532501334</v>
      </c>
    </row>
    <row r="75" spans="2:151" x14ac:dyDescent="0.3">
      <c r="B75" s="5" t="s">
        <v>67</v>
      </c>
      <c r="C75" s="5" t="s">
        <v>74</v>
      </c>
      <c r="D75" s="7">
        <v>143052658000</v>
      </c>
      <c r="E75" s="7">
        <v>2605000000</v>
      </c>
      <c r="F75" s="7">
        <v>722000000</v>
      </c>
      <c r="G75" s="7">
        <v>4130000000</v>
      </c>
      <c r="H75" s="7">
        <v>61401658000</v>
      </c>
      <c r="I75" s="7">
        <v>59100000000</v>
      </c>
      <c r="J75" s="7">
        <v>72000000</v>
      </c>
      <c r="K75" s="7">
        <v>658000</v>
      </c>
      <c r="L75" s="7" t="e">
        <v>#VALUE!</v>
      </c>
      <c r="M75" s="7">
        <v>2179000000</v>
      </c>
      <c r="N75" s="7">
        <v>0</v>
      </c>
      <c r="O75" s="7">
        <v>36000000</v>
      </c>
      <c r="P75" s="7">
        <v>54000000</v>
      </c>
      <c r="Q75" s="7">
        <v>73156000000</v>
      </c>
      <c r="R75" s="7" t="e">
        <v>#VALUE!</v>
      </c>
      <c r="S75" s="7">
        <v>2229000000</v>
      </c>
      <c r="T75" s="7">
        <v>8142000000</v>
      </c>
      <c r="U75" s="7">
        <v>6681000000</v>
      </c>
      <c r="V75" s="7">
        <v>6418000000</v>
      </c>
      <c r="W75" s="7">
        <v>263000000</v>
      </c>
      <c r="X75">
        <v>83.671000000000006</v>
      </c>
      <c r="Y75">
        <v>24.754712233844213</v>
      </c>
      <c r="Z75">
        <v>17.530779265377731</v>
      </c>
      <c r="AA75">
        <v>8780745</v>
      </c>
      <c r="AB75">
        <v>38971.086430072428</v>
      </c>
      <c r="AC75">
        <v>297333335691.27802</v>
      </c>
      <c r="AD75">
        <v>56.970115282801117</v>
      </c>
      <c r="AE75" s="15">
        <v>5495.59</v>
      </c>
      <c r="AF75" s="23">
        <v>2.0099999999999998</v>
      </c>
      <c r="AG75" s="23">
        <v>30.59</v>
      </c>
      <c r="AH75" s="26">
        <v>13947.449760811829</v>
      </c>
      <c r="AI75">
        <f t="shared" si="47"/>
        <v>16291.631063195662</v>
      </c>
      <c r="AJ75">
        <f t="shared" si="25"/>
        <v>296.67186554216073</v>
      </c>
      <c r="AK75">
        <f t="shared" si="26"/>
        <v>82.225369259669876</v>
      </c>
      <c r="AL75">
        <f t="shared" si="27"/>
        <v>470.3473338537903</v>
      </c>
      <c r="AM75">
        <f t="shared" si="28"/>
        <v>6992.761775908536</v>
      </c>
      <c r="AN75">
        <f t="shared" si="29"/>
        <v>6730.6361817818424</v>
      </c>
      <c r="AO75">
        <f t="shared" si="30"/>
        <v>8.1997598153687417</v>
      </c>
      <c r="AP75">
        <f t="shared" si="31"/>
        <v>7.4936693868231E-2</v>
      </c>
      <c r="AQ75" t="e">
        <f t="shared" ref="AQ75:AQ138" si="51">L75/$AA75</f>
        <v>#VALUE!</v>
      </c>
      <c r="AR75">
        <f t="shared" ref="AR75:AR138" si="52">M75/$AA75</f>
        <v>248.15661996789567</v>
      </c>
      <c r="AS75">
        <f t="shared" ref="AS75:AS138" si="53">N75/$AA75</f>
        <v>0</v>
      </c>
      <c r="AT75">
        <f t="shared" ref="AT75:AT138" si="54">O75/$AA75</f>
        <v>4.0998799076843708</v>
      </c>
      <c r="AU75">
        <f t="shared" ref="AU75:AU138" si="55">P75/$AA75</f>
        <v>6.1498198615265558</v>
      </c>
      <c r="AV75">
        <f t="shared" ref="AV75:AV138" si="56">Q75/$AA75</f>
        <v>8331.4115146266067</v>
      </c>
      <c r="AW75" t="e">
        <f t="shared" ref="AW75:AW138" si="57">R75/$AA75</f>
        <v>#VALUE!</v>
      </c>
      <c r="AX75">
        <f t="shared" ref="AX75:AX138" si="58">S75/$AA75</f>
        <v>253.85089761745729</v>
      </c>
      <c r="AY75">
        <f t="shared" ref="AY75:AY138" si="59">T75/$AA75</f>
        <v>927.25617245461524</v>
      </c>
      <c r="AZ75">
        <f t="shared" ref="AZ75:AZ138" si="60">U75/$AA75</f>
        <v>760.86937953442452</v>
      </c>
      <c r="BA75">
        <f t="shared" ref="BA75:BA138" si="61">V75/$AA75</f>
        <v>730.91747909773028</v>
      </c>
      <c r="BB75">
        <f t="shared" ref="BB75:BB138" si="62">W75/$AA75</f>
        <v>29.951900436694153</v>
      </c>
      <c r="BC75">
        <f t="shared" si="48"/>
        <v>8.2746965092369731</v>
      </c>
      <c r="BD75">
        <v>83.671000000000006</v>
      </c>
      <c r="BE75">
        <v>24.754712233844213</v>
      </c>
      <c r="BF75">
        <v>17.530779265377731</v>
      </c>
      <c r="BG75">
        <v>8780745</v>
      </c>
      <c r="BH75">
        <v>38971.086430072428</v>
      </c>
      <c r="BI75">
        <v>10.570575276570596</v>
      </c>
      <c r="BJ75">
        <v>297333335691.27802</v>
      </c>
      <c r="BK75">
        <v>56.970115282801117</v>
      </c>
      <c r="BL75" s="15">
        <v>5495.59</v>
      </c>
      <c r="BM75" s="23">
        <v>2.0099999999999998</v>
      </c>
      <c r="BN75" s="23">
        <v>30.59</v>
      </c>
      <c r="BO75" s="26">
        <v>13947.449760811829</v>
      </c>
      <c r="BV75" s="5" t="s">
        <v>67</v>
      </c>
      <c r="BW75" s="5" t="s">
        <v>74</v>
      </c>
      <c r="BX75" s="14">
        <v>43826699525.714302</v>
      </c>
      <c r="BY75" s="14">
        <v>2901944000</v>
      </c>
      <c r="BZ75" s="14">
        <v>7035278000</v>
      </c>
      <c r="CA75" s="14">
        <v>5352222000</v>
      </c>
      <c r="CB75" s="14">
        <v>0</v>
      </c>
      <c r="CC75" s="14">
        <v>14840278000</v>
      </c>
      <c r="CD75" s="14" t="e">
        <v>#VALUE!</v>
      </c>
      <c r="CE75" s="14">
        <v>0</v>
      </c>
      <c r="CF75" s="14">
        <v>0</v>
      </c>
      <c r="CG75" s="14" t="e">
        <v>#VALUE!</v>
      </c>
      <c r="CH75" s="24">
        <v>135588525.714286</v>
      </c>
      <c r="CI75" s="14">
        <v>13301389000</v>
      </c>
      <c r="CJ75" s="14">
        <v>0</v>
      </c>
      <c r="CK75" s="14">
        <v>1336111000</v>
      </c>
      <c r="CL75" s="14">
        <v>2004167000</v>
      </c>
      <c r="CM75" s="14">
        <v>0</v>
      </c>
      <c r="CN75" s="14">
        <v>2678889000</v>
      </c>
      <c r="CO75" s="14" t="e">
        <v>#VALUE!</v>
      </c>
      <c r="CP75" s="14">
        <v>14840278000</v>
      </c>
      <c r="CQ75" s="14">
        <v>19253333000</v>
      </c>
      <c r="CR75">
        <v>83.671000000000006</v>
      </c>
      <c r="CS75">
        <v>24.754712233844213</v>
      </c>
      <c r="CT75">
        <v>17.530779265377731</v>
      </c>
      <c r="CU75">
        <v>8780745</v>
      </c>
      <c r="CV75">
        <v>38971.086430072428</v>
      </c>
      <c r="CW75">
        <v>297333335691.27802</v>
      </c>
      <c r="CX75">
        <v>56.970115282801117</v>
      </c>
      <c r="CY75" s="15">
        <v>5495.59</v>
      </c>
      <c r="CZ75" s="23">
        <v>2.0099999999999998</v>
      </c>
      <c r="DA75" s="23">
        <v>30.59</v>
      </c>
      <c r="DB75" s="26">
        <v>4597.907738909259</v>
      </c>
      <c r="DC75">
        <f t="shared" si="49"/>
        <v>4991.227911266561</v>
      </c>
      <c r="DD75">
        <f t="shared" si="32"/>
        <v>330.48949718958926</v>
      </c>
      <c r="DE75">
        <f t="shared" si="33"/>
        <v>801.2165254770523</v>
      </c>
      <c r="DF75">
        <f t="shared" si="34"/>
        <v>609.54076220184049</v>
      </c>
      <c r="DG75">
        <f t="shared" si="35"/>
        <v>0</v>
      </c>
      <c r="DH75">
        <f t="shared" si="36"/>
        <v>1690.0932665736223</v>
      </c>
      <c r="DI75" t="e">
        <f t="shared" si="37"/>
        <v>#VALUE!</v>
      </c>
      <c r="DJ75">
        <f t="shared" si="38"/>
        <v>0</v>
      </c>
      <c r="DK75">
        <f t="shared" si="39"/>
        <v>0</v>
      </c>
      <c r="DL75" t="e">
        <f t="shared" si="40"/>
        <v>#VALUE!</v>
      </c>
      <c r="DM75">
        <f t="shared" si="41"/>
        <v>15.441574230237411</v>
      </c>
      <c r="DN75">
        <f t="shared" si="42"/>
        <v>1514.8360418164973</v>
      </c>
      <c r="DO75">
        <f t="shared" si="43"/>
        <v>0</v>
      </c>
      <c r="DP75">
        <f t="shared" si="44"/>
        <v>152.16374009266866</v>
      </c>
      <c r="DQ75">
        <f t="shared" si="45"/>
        <v>228.24566708177952</v>
      </c>
      <c r="DR75">
        <f t="shared" si="46"/>
        <v>0</v>
      </c>
      <c r="DS75">
        <f t="shared" ref="DS75:DS138" si="63">CN75/$CU75</f>
        <v>305.08675516712992</v>
      </c>
      <c r="DT75" t="e">
        <f t="shared" ref="DT75:DT138" si="64">CO75/$CU75</f>
        <v>#VALUE!</v>
      </c>
      <c r="DU75">
        <f t="shared" ref="DU75:DU138" si="65">CP75/$CU75</f>
        <v>1690.0932665736223</v>
      </c>
      <c r="DV75">
        <f t="shared" ref="DV75:DV138" si="66">CQ75/$CU75</f>
        <v>2192.676475629346</v>
      </c>
      <c r="DW75">
        <v>83.671000000000006</v>
      </c>
      <c r="DX75">
        <v>24.754712233844213</v>
      </c>
      <c r="DY75">
        <v>17.530779265377731</v>
      </c>
      <c r="DZ75">
        <v>8780745</v>
      </c>
      <c r="EA75">
        <v>38971.086430072428</v>
      </c>
      <c r="EB75">
        <v>297333335691.27802</v>
      </c>
      <c r="EC75">
        <v>56.970115282801117</v>
      </c>
      <c r="ED75" s="15">
        <v>5495.59</v>
      </c>
      <c r="EE75" s="23">
        <v>2.0099999999999998</v>
      </c>
      <c r="EF75" s="23">
        <v>30.59</v>
      </c>
      <c r="EG75" s="26">
        <v>4597.907738909259</v>
      </c>
      <c r="EN75">
        <v>3</v>
      </c>
      <c r="EO75">
        <v>3</v>
      </c>
      <c r="EP75">
        <v>0</v>
      </c>
      <c r="EQ75">
        <v>0</v>
      </c>
      <c r="ER75">
        <v>0</v>
      </c>
      <c r="ES75" s="30">
        <v>5.6916104278188252E-2</v>
      </c>
      <c r="ET75">
        <v>6</v>
      </c>
      <c r="EU75" s="35">
        <f t="shared" si="50"/>
        <v>0.4393060214060508</v>
      </c>
    </row>
    <row r="76" spans="2:151" x14ac:dyDescent="0.3">
      <c r="B76" s="5" t="s">
        <v>67</v>
      </c>
      <c r="C76" s="5" t="s">
        <v>75</v>
      </c>
      <c r="D76" s="7">
        <v>148350810000</v>
      </c>
      <c r="E76" s="7">
        <v>2269000000</v>
      </c>
      <c r="F76" s="7">
        <v>667000000</v>
      </c>
      <c r="G76" s="7">
        <v>3949000000</v>
      </c>
      <c r="H76" s="7">
        <v>70555810000</v>
      </c>
      <c r="I76" s="7">
        <v>68102000000</v>
      </c>
      <c r="J76" s="7">
        <v>99000000</v>
      </c>
      <c r="K76" s="7">
        <v>810000</v>
      </c>
      <c r="L76" s="7" t="e">
        <v>#VALUE!</v>
      </c>
      <c r="M76" s="7">
        <v>2278000000</v>
      </c>
      <c r="N76" s="7">
        <v>0</v>
      </c>
      <c r="O76" s="7">
        <v>46000000</v>
      </c>
      <c r="P76" s="7">
        <v>70000000</v>
      </c>
      <c r="Q76" s="7">
        <v>69935000000</v>
      </c>
      <c r="R76" s="7" t="e">
        <v>#VALUE!</v>
      </c>
      <c r="S76" s="7">
        <v>2354000000</v>
      </c>
      <c r="T76" s="7">
        <v>7802000000</v>
      </c>
      <c r="U76" s="7">
        <v>7720000000</v>
      </c>
      <c r="V76" s="7">
        <v>9401000000</v>
      </c>
      <c r="W76" s="7">
        <v>-1681000000</v>
      </c>
      <c r="X76">
        <v>83.823999999999998</v>
      </c>
      <c r="Y76">
        <v>26.580446495689163</v>
      </c>
      <c r="Z76">
        <v>19.548359867462338</v>
      </c>
      <c r="AA76">
        <v>8826939</v>
      </c>
      <c r="AB76">
        <v>40354.363835877943</v>
      </c>
      <c r="AC76">
        <v>309506914307.51154</v>
      </c>
      <c r="AD76">
        <v>57.0179793657014</v>
      </c>
      <c r="AE76" s="14">
        <v>5464.56</v>
      </c>
      <c r="AF76" s="23">
        <v>2.2999999999999998</v>
      </c>
      <c r="AG76" s="23">
        <v>37.51</v>
      </c>
      <c r="AH76" s="26">
        <v>14112.026877796066</v>
      </c>
      <c r="AI76">
        <f t="shared" si="47"/>
        <v>16806.597394634766</v>
      </c>
      <c r="AJ76">
        <f t="shared" ref="AJ76:AJ138" si="67">E76/$AA76</f>
        <v>257.05400252567733</v>
      </c>
      <c r="AK76">
        <f t="shared" ref="AK76:AK138" si="68">F76/$AA76</f>
        <v>75.564133840734598</v>
      </c>
      <c r="AL76">
        <f t="shared" ref="AL76:AL138" si="69">G76/$AA76</f>
        <v>447.38045657730271</v>
      </c>
      <c r="AM76">
        <f t="shared" ref="AM76:AM138" si="70">H76/$AA76</f>
        <v>7993.2363869286964</v>
      </c>
      <c r="AN76">
        <f t="shared" ref="AN76:AN138" si="71">I76/$AA76</f>
        <v>7715.2453415617802</v>
      </c>
      <c r="AO76">
        <f t="shared" ref="AO76:AO138" si="72">J76/$AA76</f>
        <v>11.215666042327923</v>
      </c>
      <c r="AP76">
        <f t="shared" ref="AP76:AP138" si="73">K76/$AA76</f>
        <v>9.1764540346319382E-2</v>
      </c>
      <c r="AQ76" t="e">
        <f t="shared" si="51"/>
        <v>#VALUE!</v>
      </c>
      <c r="AR76">
        <f t="shared" si="52"/>
        <v>258.07360852952536</v>
      </c>
      <c r="AS76">
        <f t="shared" si="53"/>
        <v>0</v>
      </c>
      <c r="AT76">
        <f t="shared" si="54"/>
        <v>5.2113195752230759</v>
      </c>
      <c r="AU76">
        <f t="shared" si="55"/>
        <v>7.930268918817724</v>
      </c>
      <c r="AV76">
        <f t="shared" si="56"/>
        <v>7922.9050976788212</v>
      </c>
      <c r="AW76" t="e">
        <f t="shared" si="57"/>
        <v>#VALUE!</v>
      </c>
      <c r="AX76">
        <f t="shared" si="58"/>
        <v>266.68361478424174</v>
      </c>
      <c r="AY76">
        <f t="shared" si="59"/>
        <v>883.8851157802269</v>
      </c>
      <c r="AZ76">
        <f t="shared" si="60"/>
        <v>874.59537218961179</v>
      </c>
      <c r="BA76">
        <f t="shared" si="61"/>
        <v>1065.0351157972202</v>
      </c>
      <c r="BB76">
        <f t="shared" si="62"/>
        <v>-190.43974360760848</v>
      </c>
      <c r="BC76">
        <f t="shared" si="48"/>
        <v>11.307430582674243</v>
      </c>
      <c r="BD76">
        <v>83.823999999999998</v>
      </c>
      <c r="BE76">
        <v>26.580446495689163</v>
      </c>
      <c r="BF76">
        <v>19.548359867462338</v>
      </c>
      <c r="BG76">
        <v>8826939</v>
      </c>
      <c r="BH76">
        <v>40354.363835877943</v>
      </c>
      <c r="BI76">
        <v>10.605454817438403</v>
      </c>
      <c r="BJ76">
        <v>309506914307.51154</v>
      </c>
      <c r="BK76">
        <v>57.0179793657014</v>
      </c>
      <c r="BL76" s="14">
        <v>5464.56</v>
      </c>
      <c r="BM76" s="23">
        <v>2.2999999999999998</v>
      </c>
      <c r="BN76" s="23">
        <v>37.51</v>
      </c>
      <c r="BO76" s="26">
        <v>14112.026877796066</v>
      </c>
      <c r="BV76" s="5" t="s">
        <v>67</v>
      </c>
      <c r="BW76" s="5" t="s">
        <v>75</v>
      </c>
      <c r="BX76" s="14">
        <v>45491782364.285698</v>
      </c>
      <c r="BY76" s="14">
        <v>2801667000</v>
      </c>
      <c r="BZ76" s="14">
        <v>6288056000</v>
      </c>
      <c r="CA76" s="14">
        <v>4419167000</v>
      </c>
      <c r="CB76" s="14">
        <v>0</v>
      </c>
      <c r="CC76" s="14">
        <v>16623611000</v>
      </c>
      <c r="CD76" s="14" t="e">
        <v>#VALUE!</v>
      </c>
      <c r="CE76" s="14">
        <v>0</v>
      </c>
      <c r="CF76" s="14">
        <v>0</v>
      </c>
      <c r="CG76" s="14" t="e">
        <v>#VALUE!</v>
      </c>
      <c r="CH76" s="24">
        <v>190671364.285714</v>
      </c>
      <c r="CI76" s="14">
        <v>14816667000</v>
      </c>
      <c r="CJ76" s="14">
        <v>0</v>
      </c>
      <c r="CK76" s="14">
        <v>1593056000</v>
      </c>
      <c r="CL76" s="14">
        <v>2389722000</v>
      </c>
      <c r="CM76" s="14">
        <v>0</v>
      </c>
      <c r="CN76" s="14">
        <v>3271944000</v>
      </c>
      <c r="CO76" s="14" t="e">
        <v>#VALUE!</v>
      </c>
      <c r="CP76" s="14">
        <v>16623611000</v>
      </c>
      <c r="CQ76" s="14">
        <v>18438611000</v>
      </c>
      <c r="CR76">
        <v>83.823999999999998</v>
      </c>
      <c r="CS76">
        <v>26.580446495689163</v>
      </c>
      <c r="CT76">
        <v>19.548359867462338</v>
      </c>
      <c r="CU76">
        <v>8826939</v>
      </c>
      <c r="CV76">
        <v>40354.363835877943</v>
      </c>
      <c r="CW76">
        <v>309506914307.51154</v>
      </c>
      <c r="CX76">
        <v>57.0179793657014</v>
      </c>
      <c r="CY76" s="14">
        <v>5464.56</v>
      </c>
      <c r="CZ76" s="23">
        <v>2.2999999999999998</v>
      </c>
      <c r="DA76" s="23">
        <v>37.51</v>
      </c>
      <c r="DB76" s="26">
        <v>4664.1310166777075</v>
      </c>
      <c r="DC76">
        <f t="shared" si="49"/>
        <v>5153.7438249302159</v>
      </c>
      <c r="DD76">
        <f t="shared" ref="DD76:DD138" si="74">BY76/$CU76</f>
        <v>317.39961044253278</v>
      </c>
      <c r="DE76">
        <f t="shared" ref="DE76:DE138" si="75">BZ76/$CU76</f>
        <v>712.37107223693283</v>
      </c>
      <c r="DF76">
        <f t="shared" ref="DF76:DF138" si="76">CA76/$CU76</f>
        <v>500.64546724521375</v>
      </c>
      <c r="DG76">
        <f t="shared" ref="DG76:DG138" si="77">CB76/$CU76</f>
        <v>0</v>
      </c>
      <c r="DH76">
        <f t="shared" ref="DH76:DH138" si="78">CC76/$CU76</f>
        <v>1883.2815090259489</v>
      </c>
      <c r="DI76" t="e">
        <f t="shared" ref="DI76:DI138" si="79">CD76/$CU76</f>
        <v>#VALUE!</v>
      </c>
      <c r="DJ76">
        <f t="shared" ref="DJ76:DJ138" si="80">CE76/$CU76</f>
        <v>0</v>
      </c>
      <c r="DK76">
        <f t="shared" ref="DK76:DK138" si="81">CF76/$CU76</f>
        <v>0</v>
      </c>
      <c r="DL76" t="e">
        <f t="shared" ref="DL76:DL138" si="82">CG76/$CU76</f>
        <v>#VALUE!</v>
      </c>
      <c r="DM76">
        <f t="shared" ref="DM76:DM138" si="83">CH76/$CU76</f>
        <v>21.60107419862242</v>
      </c>
      <c r="DN76">
        <f t="shared" ref="DN76:DN138" si="84">CI76/$CU76</f>
        <v>1678.5736255796035</v>
      </c>
      <c r="DO76">
        <f t="shared" ref="DO76:DO138" si="85">CJ76/$CU76</f>
        <v>0</v>
      </c>
      <c r="DP76">
        <f t="shared" ref="DP76:DP138" si="86">CK76/$CU76</f>
        <v>180.47660689622984</v>
      </c>
      <c r="DQ76">
        <f t="shared" ref="DQ76:DQ138" si="87">CL76/$CU76</f>
        <v>270.73054430307042</v>
      </c>
      <c r="DR76">
        <f t="shared" ref="DR76:DR138" si="88">CM76/$CU76</f>
        <v>0</v>
      </c>
      <c r="DS76">
        <f t="shared" si="63"/>
        <v>370.67708296160197</v>
      </c>
      <c r="DT76" t="e">
        <f t="shared" si="64"/>
        <v>#VALUE!</v>
      </c>
      <c r="DU76">
        <f t="shared" si="65"/>
        <v>1883.2815090259489</v>
      </c>
      <c r="DV76">
        <f t="shared" si="66"/>
        <v>2088.902053135294</v>
      </c>
      <c r="DW76">
        <v>83.823999999999998</v>
      </c>
      <c r="DX76">
        <v>26.580446495689163</v>
      </c>
      <c r="DY76">
        <v>19.548359867462338</v>
      </c>
      <c r="DZ76">
        <v>8826939</v>
      </c>
      <c r="EA76">
        <v>40354.363835877943</v>
      </c>
      <c r="EB76">
        <v>309506914307.51154</v>
      </c>
      <c r="EC76">
        <v>57.0179793657014</v>
      </c>
      <c r="ED76" s="14">
        <v>5464.56</v>
      </c>
      <c r="EE76" s="23">
        <v>2.2999999999999998</v>
      </c>
      <c r="EF76" s="23">
        <v>37.51</v>
      </c>
      <c r="EG76" s="26">
        <v>4664.1310166777075</v>
      </c>
      <c r="EN76">
        <v>3</v>
      </c>
      <c r="EO76">
        <v>4</v>
      </c>
      <c r="EP76">
        <v>0</v>
      </c>
      <c r="EQ76">
        <v>0</v>
      </c>
      <c r="ER76">
        <v>0</v>
      </c>
      <c r="ES76" s="30">
        <v>5.2591556459988323E-2</v>
      </c>
      <c r="ET76">
        <v>7</v>
      </c>
      <c r="EU76" s="35">
        <f t="shared" si="50"/>
        <v>0.40531740111540732</v>
      </c>
    </row>
    <row r="77" spans="2:151" x14ac:dyDescent="0.3">
      <c r="B77" s="5" t="s">
        <v>67</v>
      </c>
      <c r="C77" s="5" t="s">
        <v>76</v>
      </c>
      <c r="D77" s="7">
        <v>140661911000</v>
      </c>
      <c r="E77" s="7">
        <v>3691000000</v>
      </c>
      <c r="F77" s="7">
        <v>574000000</v>
      </c>
      <c r="G77" s="7">
        <v>7221000000</v>
      </c>
      <c r="H77" s="7">
        <v>54002911000</v>
      </c>
      <c r="I77" s="7">
        <v>51740000000</v>
      </c>
      <c r="J77" s="7">
        <v>144000000</v>
      </c>
      <c r="K77" s="7">
        <v>911000</v>
      </c>
      <c r="L77" s="7" t="e">
        <v>#VALUE!</v>
      </c>
      <c r="M77" s="7">
        <v>2017000000</v>
      </c>
      <c r="N77" s="7">
        <v>0</v>
      </c>
      <c r="O77" s="7">
        <v>50000000</v>
      </c>
      <c r="P77" s="7">
        <v>74000000</v>
      </c>
      <c r="Q77" s="7">
        <v>74274000000</v>
      </c>
      <c r="R77" s="7" t="e">
        <v>#VALUE!</v>
      </c>
      <c r="S77" s="7">
        <v>2118000000</v>
      </c>
      <c r="T77" s="7">
        <v>12350000000</v>
      </c>
      <c r="U77" s="7">
        <v>15885000000</v>
      </c>
      <c r="V77" s="7">
        <v>9747000000</v>
      </c>
      <c r="W77" s="7">
        <v>6138000000</v>
      </c>
      <c r="X77">
        <v>83.914000000000001</v>
      </c>
      <c r="Y77">
        <v>25.963450406648576</v>
      </c>
      <c r="Z77">
        <v>19.09044336263614</v>
      </c>
      <c r="AA77">
        <v>8840998</v>
      </c>
      <c r="AB77">
        <v>40977.067892662933</v>
      </c>
      <c r="AC77">
        <v>314783454064.38702</v>
      </c>
      <c r="AD77">
        <v>56.902087289827733</v>
      </c>
      <c r="AE77" s="15">
        <v>5699.17</v>
      </c>
      <c r="AF77" s="23">
        <v>2.41</v>
      </c>
      <c r="AG77" s="23">
        <v>34.950000000000003</v>
      </c>
      <c r="AH77" s="26">
        <v>14252.237121746724</v>
      </c>
      <c r="AI77">
        <f t="shared" si="47"/>
        <v>15910.184687294353</v>
      </c>
      <c r="AJ77">
        <f t="shared" si="67"/>
        <v>417.4868040915743</v>
      </c>
      <c r="AK77">
        <f t="shared" si="68"/>
        <v>64.924796951656361</v>
      </c>
      <c r="AL77">
        <f t="shared" si="69"/>
        <v>816.76299440402545</v>
      </c>
      <c r="AM77">
        <f t="shared" si="70"/>
        <v>6108.2369886295646</v>
      </c>
      <c r="AN77">
        <f t="shared" si="71"/>
        <v>5852.2804778374566</v>
      </c>
      <c r="AO77">
        <f t="shared" si="72"/>
        <v>16.287753939091491</v>
      </c>
      <c r="AP77">
        <f t="shared" si="73"/>
        <v>0.10304266554522465</v>
      </c>
      <c r="AQ77" t="e">
        <f t="shared" si="51"/>
        <v>#VALUE!</v>
      </c>
      <c r="AR77">
        <f t="shared" si="52"/>
        <v>228.14166454963569</v>
      </c>
      <c r="AS77">
        <f t="shared" si="53"/>
        <v>0</v>
      </c>
      <c r="AT77">
        <f t="shared" si="54"/>
        <v>5.6554701177401014</v>
      </c>
      <c r="AU77">
        <f t="shared" si="55"/>
        <v>8.3700957742553506</v>
      </c>
      <c r="AV77">
        <f t="shared" si="56"/>
        <v>8401.0877505005665</v>
      </c>
      <c r="AW77" t="e">
        <f t="shared" si="57"/>
        <v>#VALUE!</v>
      </c>
      <c r="AX77">
        <f t="shared" si="58"/>
        <v>239.56571418747069</v>
      </c>
      <c r="AY77">
        <f t="shared" si="59"/>
        <v>1396.9011190818051</v>
      </c>
      <c r="AZ77">
        <f t="shared" si="60"/>
        <v>1796.7428564060301</v>
      </c>
      <c r="BA77">
        <f t="shared" si="61"/>
        <v>1102.4773447522552</v>
      </c>
      <c r="BB77">
        <f t="shared" si="62"/>
        <v>694.26551165377487</v>
      </c>
      <c r="BC77">
        <f t="shared" si="48"/>
        <v>16.390796604636716</v>
      </c>
      <c r="BD77">
        <v>83.914000000000001</v>
      </c>
      <c r="BE77">
        <v>25.963450406648576</v>
      </c>
      <c r="BF77">
        <v>19.09044336263614</v>
      </c>
      <c r="BG77">
        <v>8840998</v>
      </c>
      <c r="BH77">
        <v>40977.067892662933</v>
      </c>
      <c r="BI77">
        <v>10.620767869517689</v>
      </c>
      <c r="BJ77">
        <v>314783454064.38702</v>
      </c>
      <c r="BK77">
        <v>56.902087289827733</v>
      </c>
      <c r="BL77" s="15">
        <v>5699.17</v>
      </c>
      <c r="BM77" s="23">
        <v>2.41</v>
      </c>
      <c r="BN77" s="23">
        <v>34.950000000000003</v>
      </c>
      <c r="BO77" s="26">
        <v>14252.237121746724</v>
      </c>
      <c r="BV77" s="5" t="s">
        <v>67</v>
      </c>
      <c r="BW77" s="5" t="s">
        <v>76</v>
      </c>
      <c r="BX77" s="14">
        <v>49462561485.714302</v>
      </c>
      <c r="BY77" s="14">
        <v>2580556000</v>
      </c>
      <c r="BZ77" s="14">
        <v>8959444000</v>
      </c>
      <c r="CA77" s="14">
        <v>5880000000</v>
      </c>
      <c r="CB77" s="14">
        <v>0</v>
      </c>
      <c r="CC77" s="14">
        <v>19540556000</v>
      </c>
      <c r="CD77" s="14" t="e">
        <v>#VALUE!</v>
      </c>
      <c r="CE77" s="14">
        <v>0</v>
      </c>
      <c r="CF77" s="14">
        <v>0</v>
      </c>
      <c r="CG77" s="14" t="e">
        <v>#VALUE!</v>
      </c>
      <c r="CH77" s="24">
        <v>254228485.714286</v>
      </c>
      <c r="CI77" s="14">
        <v>17682500000</v>
      </c>
      <c r="CJ77" s="14">
        <v>0</v>
      </c>
      <c r="CK77" s="14">
        <v>1526389000</v>
      </c>
      <c r="CL77" s="14">
        <v>2290000000</v>
      </c>
      <c r="CM77" s="14">
        <v>0</v>
      </c>
      <c r="CN77" s="14">
        <v>1651111000</v>
      </c>
      <c r="CO77" s="14" t="e">
        <v>#VALUE!</v>
      </c>
      <c r="CP77" s="14">
        <v>19540556000</v>
      </c>
      <c r="CQ77" s="14">
        <v>21100556000</v>
      </c>
      <c r="CR77">
        <v>83.914000000000001</v>
      </c>
      <c r="CS77">
        <v>25.963450406648576</v>
      </c>
      <c r="CT77">
        <v>19.09044336263614</v>
      </c>
      <c r="CU77">
        <v>8840998</v>
      </c>
      <c r="CV77">
        <v>40977.067892662933</v>
      </c>
      <c r="CW77">
        <v>314783454064.38702</v>
      </c>
      <c r="CX77">
        <v>56.902087289827733</v>
      </c>
      <c r="CY77" s="15">
        <v>5699.17</v>
      </c>
      <c r="CZ77" s="23">
        <v>2.41</v>
      </c>
      <c r="DA77" s="23">
        <v>34.950000000000003</v>
      </c>
      <c r="DB77" s="26">
        <v>5136.6435604265853</v>
      </c>
      <c r="DC77">
        <f t="shared" si="49"/>
        <v>5594.6807685867934</v>
      </c>
      <c r="DD77">
        <f t="shared" si="74"/>
        <v>291.88514690309847</v>
      </c>
      <c r="DE77">
        <f t="shared" si="75"/>
        <v>1013.3973562713169</v>
      </c>
      <c r="DF77">
        <f t="shared" si="76"/>
        <v>665.08328584623587</v>
      </c>
      <c r="DG77">
        <f t="shared" si="77"/>
        <v>0</v>
      </c>
      <c r="DH77">
        <f t="shared" si="78"/>
        <v>2210.2206108405408</v>
      </c>
      <c r="DI77" t="e">
        <f t="shared" si="79"/>
        <v>#VALUE!</v>
      </c>
      <c r="DJ77">
        <f t="shared" si="80"/>
        <v>0</v>
      </c>
      <c r="DK77">
        <f t="shared" si="81"/>
        <v>0</v>
      </c>
      <c r="DL77" t="e">
        <f t="shared" si="82"/>
        <v>#VALUE!</v>
      </c>
      <c r="DM77">
        <f t="shared" si="83"/>
        <v>28.755632080709216</v>
      </c>
      <c r="DN77">
        <f t="shared" si="84"/>
        <v>2000.0570071387867</v>
      </c>
      <c r="DO77">
        <f t="shared" si="85"/>
        <v>0</v>
      </c>
      <c r="DP77">
        <f t="shared" si="86"/>
        <v>172.64894755094392</v>
      </c>
      <c r="DQ77">
        <f t="shared" si="87"/>
        <v>259.02053139249665</v>
      </c>
      <c r="DR77">
        <f t="shared" si="88"/>
        <v>0</v>
      </c>
      <c r="DS77">
        <f t="shared" si="63"/>
        <v>186.75617843143954</v>
      </c>
      <c r="DT77" t="e">
        <f t="shared" si="64"/>
        <v>#VALUE!</v>
      </c>
      <c r="DU77">
        <f t="shared" si="65"/>
        <v>2210.2206108405408</v>
      </c>
      <c r="DV77">
        <f t="shared" si="66"/>
        <v>2386.6712785140321</v>
      </c>
      <c r="DW77">
        <v>83.914000000000001</v>
      </c>
      <c r="DX77">
        <v>25.963450406648576</v>
      </c>
      <c r="DY77">
        <v>19.09044336263614</v>
      </c>
      <c r="DZ77">
        <v>8840998</v>
      </c>
      <c r="EA77">
        <v>40977.067892662933</v>
      </c>
      <c r="EB77">
        <v>314783454064.38702</v>
      </c>
      <c r="EC77">
        <v>56.902087289827733</v>
      </c>
      <c r="ED77" s="15">
        <v>5699.17</v>
      </c>
      <c r="EE77" s="23">
        <v>2.41</v>
      </c>
      <c r="EF77" s="23">
        <v>34.950000000000003</v>
      </c>
      <c r="EG77" s="26">
        <v>5136.6435604265853</v>
      </c>
      <c r="EN77">
        <v>3</v>
      </c>
      <c r="EO77">
        <v>4</v>
      </c>
      <c r="EP77">
        <v>0</v>
      </c>
      <c r="EQ77">
        <v>0</v>
      </c>
      <c r="ER77">
        <v>0</v>
      </c>
      <c r="ES77" s="30">
        <v>8.7799176850369962E-2</v>
      </c>
      <c r="ET77">
        <v>7</v>
      </c>
      <c r="EU77" s="35">
        <f t="shared" si="50"/>
        <v>0.42659650786775832</v>
      </c>
    </row>
    <row r="78" spans="2:151" x14ac:dyDescent="0.3">
      <c r="B78" s="5" t="s">
        <v>67</v>
      </c>
      <c r="C78" s="5" t="s">
        <v>77</v>
      </c>
      <c r="D78" s="7">
        <v>149249063000</v>
      </c>
      <c r="E78" s="7">
        <v>2008000000</v>
      </c>
      <c r="F78" s="7">
        <v>610000000</v>
      </c>
      <c r="G78" s="7">
        <v>3732000000</v>
      </c>
      <c r="H78" s="7">
        <v>72033063000</v>
      </c>
      <c r="I78" s="7">
        <v>69056000000</v>
      </c>
      <c r="J78" s="7">
        <v>203000000</v>
      </c>
      <c r="K78" s="7">
        <v>1063000</v>
      </c>
      <c r="L78" s="7" t="e">
        <v>#VALUE!</v>
      </c>
      <c r="M78" s="7">
        <v>2689000000</v>
      </c>
      <c r="N78" s="7">
        <v>0</v>
      </c>
      <c r="O78" s="7">
        <v>38000000</v>
      </c>
      <c r="P78" s="7">
        <v>62000000</v>
      </c>
      <c r="Q78" s="7">
        <v>69928000000</v>
      </c>
      <c r="R78" s="7" t="e">
        <v>#VALUE!</v>
      </c>
      <c r="S78" s="7">
        <v>2773000000</v>
      </c>
      <c r="T78" s="7">
        <v>7245000000</v>
      </c>
      <c r="U78" s="7">
        <v>10252000000</v>
      </c>
      <c r="V78" s="7">
        <v>12960000000</v>
      </c>
      <c r="W78" s="7">
        <v>-2708000000</v>
      </c>
      <c r="X78">
        <v>83.941999999999993</v>
      </c>
      <c r="Y78">
        <v>25.960693860631217</v>
      </c>
      <c r="Z78">
        <v>19.293708195541477</v>
      </c>
      <c r="AA78">
        <v>8846062</v>
      </c>
      <c r="AB78">
        <v>42208.785619218863</v>
      </c>
      <c r="AC78">
        <v>324431161307.23267</v>
      </c>
      <c r="AD78">
        <v>56.688392580538718</v>
      </c>
      <c r="AE78" s="14">
        <v>5213.0600000000004</v>
      </c>
      <c r="AF78" s="23">
        <v>2.34</v>
      </c>
      <c r="AG78" s="23">
        <v>33.200000000000003</v>
      </c>
      <c r="AH78" s="26">
        <v>14171.39066450632</v>
      </c>
      <c r="AI78">
        <f t="shared" si="47"/>
        <v>16871.808382080071</v>
      </c>
      <c r="AJ78">
        <f t="shared" si="67"/>
        <v>226.99366113418603</v>
      </c>
      <c r="AK78">
        <f t="shared" si="68"/>
        <v>68.957237695146162</v>
      </c>
      <c r="AL78">
        <f t="shared" si="69"/>
        <v>421.88264111194337</v>
      </c>
      <c r="AM78">
        <f t="shared" si="70"/>
        <v>8142.9525363941602</v>
      </c>
      <c r="AN78">
        <f t="shared" si="71"/>
        <v>7806.4114856983815</v>
      </c>
      <c r="AO78">
        <f t="shared" si="72"/>
        <v>22.948064347728966</v>
      </c>
      <c r="AP78">
        <f t="shared" si="73"/>
        <v>0.12016646503268912</v>
      </c>
      <c r="AQ78" t="e">
        <f t="shared" si="51"/>
        <v>#VALUE!</v>
      </c>
      <c r="AR78">
        <f t="shared" si="52"/>
        <v>303.97706911843937</v>
      </c>
      <c r="AS78">
        <f t="shared" si="53"/>
        <v>0</v>
      </c>
      <c r="AT78">
        <f t="shared" si="54"/>
        <v>4.295696774451728</v>
      </c>
      <c r="AU78">
        <f t="shared" si="55"/>
        <v>7.0087684214738717</v>
      </c>
      <c r="AV78">
        <f t="shared" si="56"/>
        <v>7904.9864222068536</v>
      </c>
      <c r="AW78" t="e">
        <f t="shared" si="57"/>
        <v>#VALUE!</v>
      </c>
      <c r="AX78">
        <f t="shared" si="58"/>
        <v>313.47281988301688</v>
      </c>
      <c r="AY78">
        <f t="shared" si="59"/>
        <v>819.00850344480966</v>
      </c>
      <c r="AZ78">
        <f t="shared" si="60"/>
        <v>1158.9337718862926</v>
      </c>
      <c r="BA78">
        <f t="shared" si="61"/>
        <v>1465.0586893919576</v>
      </c>
      <c r="BB78">
        <f t="shared" si="62"/>
        <v>-306.12491750566522</v>
      </c>
      <c r="BC78">
        <f t="shared" si="48"/>
        <v>23.068230812761655</v>
      </c>
      <c r="BD78">
        <v>83.941999999999993</v>
      </c>
      <c r="BE78">
        <v>25.960693860631217</v>
      </c>
      <c r="BF78">
        <v>19.293708195541477</v>
      </c>
      <c r="BG78">
        <v>8846062</v>
      </c>
      <c r="BH78">
        <v>42208.785619218863</v>
      </c>
      <c r="BI78">
        <v>10.65038366838445</v>
      </c>
      <c r="BJ78">
        <v>324431161307.23267</v>
      </c>
      <c r="BK78">
        <v>56.688392580538718</v>
      </c>
      <c r="BL78" s="14">
        <v>5213.0600000000004</v>
      </c>
      <c r="BM78" s="23">
        <v>2.34</v>
      </c>
      <c r="BN78" s="23">
        <v>33.200000000000003</v>
      </c>
      <c r="BO78" s="26">
        <v>14171.39066450632</v>
      </c>
      <c r="BV78" s="5" t="s">
        <v>67</v>
      </c>
      <c r="BW78" s="5" t="s">
        <v>77</v>
      </c>
      <c r="BX78" s="14">
        <v>45500981890</v>
      </c>
      <c r="BY78" s="14">
        <v>3201389000</v>
      </c>
      <c r="BZ78" s="14">
        <v>5282500000</v>
      </c>
      <c r="CA78" s="14">
        <v>3928333000</v>
      </c>
      <c r="CB78" s="14">
        <v>0</v>
      </c>
      <c r="CC78" s="14">
        <v>18615556000</v>
      </c>
      <c r="CD78" s="14" t="e">
        <v>#VALUE!</v>
      </c>
      <c r="CE78" s="14">
        <v>0</v>
      </c>
      <c r="CF78" s="14">
        <v>0</v>
      </c>
      <c r="CG78" s="14" t="e">
        <v>#VALUE!</v>
      </c>
      <c r="CH78" s="24">
        <v>326259890</v>
      </c>
      <c r="CI78" s="14">
        <v>16498056000</v>
      </c>
      <c r="CJ78" s="14">
        <v>0</v>
      </c>
      <c r="CK78" s="14">
        <v>1720833000</v>
      </c>
      <c r="CL78" s="14">
        <v>2581111000</v>
      </c>
      <c r="CM78" s="14">
        <v>0</v>
      </c>
      <c r="CN78" s="14">
        <v>2096944000</v>
      </c>
      <c r="CO78" s="14" t="e">
        <v>#VALUE!</v>
      </c>
      <c r="CP78" s="14">
        <v>18615556000</v>
      </c>
      <c r="CQ78" s="14">
        <v>17146389000</v>
      </c>
      <c r="CR78">
        <v>83.941999999999993</v>
      </c>
      <c r="CS78">
        <v>25.960693860631217</v>
      </c>
      <c r="CT78">
        <v>19.293708195541477</v>
      </c>
      <c r="CU78">
        <v>8846062</v>
      </c>
      <c r="CV78">
        <v>42208.785619218863</v>
      </c>
      <c r="CW78">
        <v>324431161307.23267</v>
      </c>
      <c r="CX78">
        <v>56.688392580538718</v>
      </c>
      <c r="CY78" s="14">
        <v>5213.0600000000004</v>
      </c>
      <c r="CZ78" s="23">
        <v>2.34</v>
      </c>
      <c r="DA78" s="23">
        <v>33.200000000000003</v>
      </c>
      <c r="DB78" s="26">
        <v>4603.5236451353403</v>
      </c>
      <c r="DC78">
        <f t="shared" si="49"/>
        <v>5143.6426615594601</v>
      </c>
      <c r="DD78">
        <f t="shared" si="74"/>
        <v>361.89990529119058</v>
      </c>
      <c r="DE78">
        <f t="shared" si="75"/>
        <v>597.1583739747698</v>
      </c>
      <c r="DF78">
        <f t="shared" si="76"/>
        <v>444.07703676505997</v>
      </c>
      <c r="DG78">
        <f t="shared" si="77"/>
        <v>0</v>
      </c>
      <c r="DH78">
        <f t="shared" si="78"/>
        <v>2104.3890490480399</v>
      </c>
      <c r="DI78" t="e">
        <f t="shared" si="79"/>
        <v>#VALUE!</v>
      </c>
      <c r="DJ78">
        <f t="shared" si="80"/>
        <v>0</v>
      </c>
      <c r="DK78">
        <f t="shared" si="81"/>
        <v>0</v>
      </c>
      <c r="DL78" t="e">
        <f t="shared" si="82"/>
        <v>#VALUE!</v>
      </c>
      <c r="DM78">
        <f t="shared" si="83"/>
        <v>36.881935713315144</v>
      </c>
      <c r="DN78">
        <f t="shared" si="84"/>
        <v>1865.0169985243151</v>
      </c>
      <c r="DO78">
        <f t="shared" si="85"/>
        <v>0</v>
      </c>
      <c r="DP78">
        <f t="shared" si="86"/>
        <v>194.53096756500236</v>
      </c>
      <c r="DQ78">
        <f t="shared" si="87"/>
        <v>291.78079466320719</v>
      </c>
      <c r="DR78">
        <f t="shared" si="88"/>
        <v>0</v>
      </c>
      <c r="DS78">
        <f t="shared" si="63"/>
        <v>237.04830465805011</v>
      </c>
      <c r="DT78" t="e">
        <f t="shared" si="64"/>
        <v>#VALUE!</v>
      </c>
      <c r="DU78">
        <f t="shared" si="65"/>
        <v>2104.3890490480399</v>
      </c>
      <c r="DV78">
        <f t="shared" si="66"/>
        <v>1938.3075768630154</v>
      </c>
      <c r="DW78">
        <v>83.941999999999993</v>
      </c>
      <c r="DX78">
        <v>25.960693860631217</v>
      </c>
      <c r="DY78">
        <v>19.293708195541477</v>
      </c>
      <c r="DZ78">
        <v>8846062</v>
      </c>
      <c r="EA78">
        <v>42208.785619218863</v>
      </c>
      <c r="EB78">
        <v>324431161307.23267</v>
      </c>
      <c r="EC78">
        <v>56.688392580538718</v>
      </c>
      <c r="ED78" s="14">
        <v>5213.0600000000004</v>
      </c>
      <c r="EE78" s="23">
        <v>2.34</v>
      </c>
      <c r="EF78" s="23">
        <v>33.200000000000003</v>
      </c>
      <c r="EG78" s="26">
        <v>4603.5236451353403</v>
      </c>
      <c r="EN78">
        <v>3</v>
      </c>
      <c r="EO78">
        <v>4</v>
      </c>
      <c r="EP78">
        <v>1</v>
      </c>
      <c r="EQ78">
        <v>0</v>
      </c>
      <c r="ER78">
        <v>0</v>
      </c>
      <c r="ES78" s="30">
        <v>4.8543018323672818E-2</v>
      </c>
      <c r="ET78">
        <v>8</v>
      </c>
      <c r="EU78" s="35">
        <f t="shared" si="50"/>
        <v>0.37683558217385094</v>
      </c>
    </row>
    <row r="79" spans="2:151" x14ac:dyDescent="0.3">
      <c r="B79" s="5" t="s">
        <v>67</v>
      </c>
      <c r="C79" s="5" t="s">
        <v>78</v>
      </c>
      <c r="D79" s="7">
        <v>158831215000</v>
      </c>
      <c r="E79" s="7">
        <v>2042000000</v>
      </c>
      <c r="F79" s="7">
        <v>431000000</v>
      </c>
      <c r="G79" s="7">
        <v>3366000000</v>
      </c>
      <c r="H79" s="7">
        <v>78098215000</v>
      </c>
      <c r="I79" s="7">
        <v>75000000000</v>
      </c>
      <c r="J79" s="7">
        <v>317000000</v>
      </c>
      <c r="K79" s="7">
        <v>1215000</v>
      </c>
      <c r="L79" s="7" t="e">
        <v>#VALUE!</v>
      </c>
      <c r="M79" s="7">
        <v>2693000000</v>
      </c>
      <c r="N79" s="7">
        <v>166000000</v>
      </c>
      <c r="O79" s="7">
        <v>66000000</v>
      </c>
      <c r="P79" s="7">
        <v>262000000</v>
      </c>
      <c r="Q79" s="7">
        <v>73583000000</v>
      </c>
      <c r="R79" s="7" t="e">
        <v>#VALUE!</v>
      </c>
      <c r="S79" s="7">
        <v>2780000000</v>
      </c>
      <c r="T79" s="7">
        <v>7110000000</v>
      </c>
      <c r="U79" s="7">
        <v>6102000000</v>
      </c>
      <c r="V79" s="7">
        <v>16799000000</v>
      </c>
      <c r="W79" s="7">
        <v>-10697000000</v>
      </c>
      <c r="X79">
        <v>83.97</v>
      </c>
      <c r="Y79">
        <v>26.039762345342215</v>
      </c>
      <c r="Z79">
        <v>19.605162650420585</v>
      </c>
      <c r="AA79">
        <v>8850974</v>
      </c>
      <c r="AB79">
        <v>43976.435709215701</v>
      </c>
      <c r="AC79">
        <v>338205617434.59088</v>
      </c>
      <c r="AD79">
        <v>56.384788632554041</v>
      </c>
      <c r="AE79" s="15">
        <v>5493.29</v>
      </c>
      <c r="AF79" s="23">
        <v>2.06</v>
      </c>
      <c r="AG79" s="23">
        <v>27.22</v>
      </c>
      <c r="AH79" s="26">
        <v>14285.320494419871</v>
      </c>
      <c r="AI79">
        <f t="shared" si="47"/>
        <v>17945.054973610815</v>
      </c>
      <c r="AJ79">
        <f t="shared" si="67"/>
        <v>230.70907224447839</v>
      </c>
      <c r="AK79">
        <f t="shared" si="68"/>
        <v>48.695205747977568</v>
      </c>
      <c r="AL79">
        <f t="shared" si="69"/>
        <v>380.29712888095708</v>
      </c>
      <c r="AM79">
        <f t="shared" si="70"/>
        <v>8823.6859581781628</v>
      </c>
      <c r="AN79">
        <f t="shared" si="71"/>
        <v>8473.6436916434286</v>
      </c>
      <c r="AO79">
        <f t="shared" si="72"/>
        <v>35.815267336679554</v>
      </c>
      <c r="AP79">
        <f t="shared" si="73"/>
        <v>0.13727302780462353</v>
      </c>
      <c r="AQ79" t="e">
        <f t="shared" si="51"/>
        <v>#VALUE!</v>
      </c>
      <c r="AR79">
        <f t="shared" si="52"/>
        <v>304.26029948794337</v>
      </c>
      <c r="AS79">
        <f t="shared" si="53"/>
        <v>18.754998037504119</v>
      </c>
      <c r="AT79">
        <f t="shared" si="54"/>
        <v>7.4568064486462164</v>
      </c>
      <c r="AU79">
        <f t="shared" si="55"/>
        <v>29.601261962807708</v>
      </c>
      <c r="AV79">
        <f t="shared" si="56"/>
        <v>8313.5483168293122</v>
      </c>
      <c r="AW79" t="e">
        <f t="shared" si="57"/>
        <v>#VALUE!</v>
      </c>
      <c r="AX79">
        <f t="shared" si="58"/>
        <v>314.08972617024972</v>
      </c>
      <c r="AY79">
        <f t="shared" si="59"/>
        <v>803.30142196779695</v>
      </c>
      <c r="AZ79">
        <f t="shared" si="60"/>
        <v>689.41565075210929</v>
      </c>
      <c r="BA79">
        <f t="shared" si="61"/>
        <v>1897.9832050122393</v>
      </c>
      <c r="BB79">
        <f t="shared" si="62"/>
        <v>-1208.56755426013</v>
      </c>
      <c r="BC79">
        <f t="shared" si="48"/>
        <v>35.952540364484179</v>
      </c>
      <c r="BD79">
        <v>83.97</v>
      </c>
      <c r="BE79">
        <v>26.039762345342215</v>
      </c>
      <c r="BF79">
        <v>19.605162650420585</v>
      </c>
      <c r="BG79">
        <v>8850974</v>
      </c>
      <c r="BH79">
        <v>43976.435709215701</v>
      </c>
      <c r="BI79">
        <v>10.69140921737789</v>
      </c>
      <c r="BJ79">
        <v>338205617434.59088</v>
      </c>
      <c r="BK79">
        <v>56.384788632554041</v>
      </c>
      <c r="BL79" s="15">
        <v>5493.29</v>
      </c>
      <c r="BM79" s="23">
        <v>2.06</v>
      </c>
      <c r="BN79" s="23">
        <v>27.22</v>
      </c>
      <c r="BO79" s="26">
        <v>14285.320494419871</v>
      </c>
      <c r="BV79" s="5" t="s">
        <v>67</v>
      </c>
      <c r="BW79" s="5" t="s">
        <v>78</v>
      </c>
      <c r="BX79" s="14">
        <v>47779543577.142899</v>
      </c>
      <c r="BY79" s="14">
        <v>2785556000</v>
      </c>
      <c r="BZ79" s="14">
        <v>7485000000</v>
      </c>
      <c r="CA79" s="14">
        <v>5680833000</v>
      </c>
      <c r="CB79" s="14">
        <v>0</v>
      </c>
      <c r="CC79" s="14">
        <v>18382500000</v>
      </c>
      <c r="CD79" s="14" t="e">
        <v>#VALUE!</v>
      </c>
      <c r="CE79" s="14">
        <v>0</v>
      </c>
      <c r="CF79" s="14">
        <v>0</v>
      </c>
      <c r="CG79" s="14" t="e">
        <v>#VALUE!</v>
      </c>
      <c r="CH79" s="24">
        <v>406765577.14285702</v>
      </c>
      <c r="CI79" s="14">
        <v>16583332999.999998</v>
      </c>
      <c r="CJ79" s="14">
        <v>168889000</v>
      </c>
      <c r="CK79" s="14">
        <v>1586389000</v>
      </c>
      <c r="CL79" s="14">
        <v>2548333000</v>
      </c>
      <c r="CM79" s="14">
        <v>0</v>
      </c>
      <c r="CN79" s="14">
        <v>1562778000</v>
      </c>
      <c r="CO79" s="14" t="e">
        <v>#VALUE!</v>
      </c>
      <c r="CP79" s="14">
        <v>18382500000</v>
      </c>
      <c r="CQ79" s="14">
        <v>18429722000</v>
      </c>
      <c r="CR79">
        <v>83.97</v>
      </c>
      <c r="CS79">
        <v>26.039762345342215</v>
      </c>
      <c r="CT79">
        <v>19.605162650420585</v>
      </c>
      <c r="CU79">
        <v>8850974</v>
      </c>
      <c r="CV79">
        <v>43976.435709215701</v>
      </c>
      <c r="CW79">
        <v>338205617434.59088</v>
      </c>
      <c r="CX79">
        <v>56.384788632554041</v>
      </c>
      <c r="CY79" s="15">
        <v>5493.29</v>
      </c>
      <c r="CZ79" s="23">
        <v>2.06</v>
      </c>
      <c r="DA79" s="23">
        <v>27.22</v>
      </c>
      <c r="DB79" s="26">
        <v>4818.9298180943315</v>
      </c>
      <c r="DC79">
        <f t="shared" si="49"/>
        <v>5398.2243736274559</v>
      </c>
      <c r="DD79">
        <f t="shared" si="74"/>
        <v>314.71745369492669</v>
      </c>
      <c r="DE79">
        <f t="shared" si="75"/>
        <v>845.6696404260141</v>
      </c>
      <c r="DF79">
        <f t="shared" si="76"/>
        <v>641.83139618306416</v>
      </c>
      <c r="DG79">
        <f t="shared" si="77"/>
        <v>0</v>
      </c>
      <c r="DH79">
        <f t="shared" si="78"/>
        <v>2076.8900688218041</v>
      </c>
      <c r="DI79" t="e">
        <f t="shared" si="79"/>
        <v>#VALUE!</v>
      </c>
      <c r="DJ79">
        <f t="shared" si="80"/>
        <v>0</v>
      </c>
      <c r="DK79">
        <f t="shared" si="81"/>
        <v>0</v>
      </c>
      <c r="DL79" t="e">
        <f t="shared" si="82"/>
        <v>#VALUE!</v>
      </c>
      <c r="DM79">
        <f t="shared" si="83"/>
        <v>45.957154223123581</v>
      </c>
      <c r="DN79">
        <f t="shared" si="84"/>
        <v>1873.616734158297</v>
      </c>
      <c r="DO79">
        <f t="shared" si="85"/>
        <v>19.081402792506225</v>
      </c>
      <c r="DP79">
        <f t="shared" si="86"/>
        <v>179.23326856456703</v>
      </c>
      <c r="DQ79">
        <f t="shared" si="87"/>
        <v>287.91554466209027</v>
      </c>
      <c r="DR79">
        <f t="shared" si="88"/>
        <v>0</v>
      </c>
      <c r="DS79">
        <f t="shared" si="63"/>
        <v>176.56565254852177</v>
      </c>
      <c r="DT79" t="e">
        <f t="shared" si="64"/>
        <v>#VALUE!</v>
      </c>
      <c r="DU79">
        <f t="shared" si="65"/>
        <v>2076.8900688218041</v>
      </c>
      <c r="DV79">
        <f t="shared" si="66"/>
        <v>2082.2253008538946</v>
      </c>
      <c r="DW79">
        <v>83.97</v>
      </c>
      <c r="DX79">
        <v>26.039762345342215</v>
      </c>
      <c r="DY79">
        <v>19.605162650420585</v>
      </c>
      <c r="DZ79">
        <v>8850974</v>
      </c>
      <c r="EA79">
        <v>43976.435709215701</v>
      </c>
      <c r="EB79">
        <v>338205617434.59088</v>
      </c>
      <c r="EC79">
        <v>56.384788632554041</v>
      </c>
      <c r="ED79" s="15">
        <v>5493.29</v>
      </c>
      <c r="EE79" s="23">
        <v>2.06</v>
      </c>
      <c r="EF79" s="23">
        <v>27.22</v>
      </c>
      <c r="EG79" s="26">
        <v>4818.9298180943315</v>
      </c>
      <c r="EN79">
        <v>3</v>
      </c>
      <c r="EO79">
        <v>5</v>
      </c>
      <c r="EP79">
        <v>1</v>
      </c>
      <c r="EQ79">
        <v>0</v>
      </c>
      <c r="ER79">
        <v>0</v>
      </c>
      <c r="ES79" s="30">
        <v>4.4764500479329582E-2</v>
      </c>
      <c r="ET79">
        <v>9</v>
      </c>
      <c r="EU79" s="35">
        <f t="shared" si="50"/>
        <v>0.38572411162204018</v>
      </c>
    </row>
    <row r="80" spans="2:151" x14ac:dyDescent="0.3">
      <c r="B80" s="5" t="s">
        <v>67</v>
      </c>
      <c r="C80" s="5" t="s">
        <v>79</v>
      </c>
      <c r="D80" s="7">
        <v>154860316000</v>
      </c>
      <c r="E80" s="7">
        <v>2242000000</v>
      </c>
      <c r="F80" s="7">
        <v>398000000</v>
      </c>
      <c r="G80" s="7">
        <v>3141000000</v>
      </c>
      <c r="H80" s="7">
        <v>74747316000</v>
      </c>
      <c r="I80" s="7">
        <v>71691000000</v>
      </c>
      <c r="J80" s="7">
        <v>358000000</v>
      </c>
      <c r="K80" s="7">
        <v>1316000</v>
      </c>
      <c r="L80" s="7" t="e">
        <v>#VALUE!</v>
      </c>
      <c r="M80" s="7">
        <v>2636000000</v>
      </c>
      <c r="N80" s="7">
        <v>107000000</v>
      </c>
      <c r="O80" s="7">
        <v>52000000</v>
      </c>
      <c r="P80" s="7">
        <v>185000000</v>
      </c>
      <c r="Q80" s="7">
        <v>73188000000</v>
      </c>
      <c r="R80" s="7" t="e">
        <v>#VALUE!</v>
      </c>
      <c r="S80" s="7">
        <v>2697000000</v>
      </c>
      <c r="T80" s="7">
        <v>6903000000</v>
      </c>
      <c r="U80" s="7">
        <v>8456000000</v>
      </c>
      <c r="V80" s="7">
        <v>15938000000</v>
      </c>
      <c r="W80" s="7">
        <v>-7482000000</v>
      </c>
      <c r="X80">
        <v>83.998000000000005</v>
      </c>
      <c r="Y80">
        <v>25.667215960856719</v>
      </c>
      <c r="Z80">
        <v>19.420086519349937</v>
      </c>
      <c r="AA80">
        <v>8857874</v>
      </c>
      <c r="AB80">
        <v>45788.222793372246</v>
      </c>
      <c r="AC80">
        <v>352413884474.60321</v>
      </c>
      <c r="AD80">
        <v>55.981027732018042</v>
      </c>
      <c r="AE80" s="14">
        <v>5262.84</v>
      </c>
      <c r="AF80" s="23">
        <v>1.82</v>
      </c>
      <c r="AG80" s="23">
        <v>24.6</v>
      </c>
      <c r="AH80" s="26">
        <v>14290.110703263019</v>
      </c>
      <c r="AI80">
        <f t="shared" si="47"/>
        <v>17482.786050016064</v>
      </c>
      <c r="AJ80">
        <f t="shared" si="67"/>
        <v>253.1081385894629</v>
      </c>
      <c r="AK80">
        <f t="shared" si="68"/>
        <v>44.931774825426508</v>
      </c>
      <c r="AL80">
        <f t="shared" si="69"/>
        <v>354.59976061976045</v>
      </c>
      <c r="AM80">
        <f t="shared" si="70"/>
        <v>8438.5165108467336</v>
      </c>
      <c r="AN80">
        <f t="shared" si="71"/>
        <v>8093.4770578131956</v>
      </c>
      <c r="AO80">
        <f t="shared" si="72"/>
        <v>40.416018561564549</v>
      </c>
      <c r="AP80">
        <f t="shared" si="73"/>
        <v>0.14856838108105849</v>
      </c>
      <c r="AQ80" t="e">
        <f t="shared" si="51"/>
        <v>#VALUE!</v>
      </c>
      <c r="AR80">
        <f t="shared" si="52"/>
        <v>297.58833778850322</v>
      </c>
      <c r="AS80">
        <f t="shared" si="53"/>
        <v>12.079648005830744</v>
      </c>
      <c r="AT80">
        <f t="shared" si="54"/>
        <v>5.8704831430205484</v>
      </c>
      <c r="AU80">
        <f t="shared" si="55"/>
        <v>20.885372720361566</v>
      </c>
      <c r="AV80">
        <f t="shared" si="56"/>
        <v>8262.4792359882285</v>
      </c>
      <c r="AW80" t="e">
        <f t="shared" si="57"/>
        <v>#VALUE!</v>
      </c>
      <c r="AX80">
        <f t="shared" si="58"/>
        <v>304.4748660908927</v>
      </c>
      <c r="AY80">
        <f t="shared" si="59"/>
        <v>779.30663723597786</v>
      </c>
      <c r="AZ80">
        <f t="shared" si="60"/>
        <v>954.63087418041846</v>
      </c>
      <c r="BA80">
        <f t="shared" si="61"/>
        <v>1799.3030833357982</v>
      </c>
      <c r="BB80">
        <f t="shared" si="62"/>
        <v>-844.67220915537973</v>
      </c>
      <c r="BC80">
        <f t="shared" si="48"/>
        <v>40.564586942645604</v>
      </c>
      <c r="BD80">
        <v>83.998000000000005</v>
      </c>
      <c r="BE80">
        <v>25.667215960856719</v>
      </c>
      <c r="BF80">
        <v>19.420086519349937</v>
      </c>
      <c r="BG80">
        <v>8857874</v>
      </c>
      <c r="BH80">
        <v>45788.222793372246</v>
      </c>
      <c r="BI80">
        <v>10.731782192785511</v>
      </c>
      <c r="BJ80">
        <v>352413884474.60321</v>
      </c>
      <c r="BK80">
        <v>55.981027732018042</v>
      </c>
      <c r="BL80" s="14">
        <v>5262.84</v>
      </c>
      <c r="BM80" s="23">
        <v>1.82</v>
      </c>
      <c r="BN80" s="23">
        <v>24.6</v>
      </c>
      <c r="BO80" s="26">
        <v>14290.110703263019</v>
      </c>
      <c r="BV80" s="5" t="s">
        <v>67</v>
      </c>
      <c r="BW80" s="5" t="s">
        <v>79</v>
      </c>
      <c r="BX80" s="14">
        <v>48253245547.142899</v>
      </c>
      <c r="BY80" s="14">
        <v>2908889000</v>
      </c>
      <c r="BZ80" s="14">
        <v>4609722000</v>
      </c>
      <c r="CA80" s="14">
        <v>2939167000</v>
      </c>
      <c r="CB80" s="14">
        <v>0</v>
      </c>
      <c r="CC80" s="14">
        <v>21895000000</v>
      </c>
      <c r="CD80" s="14" t="e">
        <v>#VALUE!</v>
      </c>
      <c r="CE80" s="14">
        <v>0</v>
      </c>
      <c r="CF80" s="14">
        <v>0</v>
      </c>
      <c r="CG80" s="14" t="e">
        <v>#VALUE!</v>
      </c>
      <c r="CH80" s="24">
        <v>495745547.14285702</v>
      </c>
      <c r="CI80" s="14">
        <v>19893333000</v>
      </c>
      <c r="CJ80" s="14">
        <v>140833000</v>
      </c>
      <c r="CK80" s="14">
        <v>1706667000</v>
      </c>
      <c r="CL80" s="14">
        <v>2700556000</v>
      </c>
      <c r="CM80" s="14">
        <v>0</v>
      </c>
      <c r="CN80" s="14">
        <v>1479722000</v>
      </c>
      <c r="CO80" s="14" t="e">
        <v>#VALUE!</v>
      </c>
      <c r="CP80" s="14">
        <v>21895000000</v>
      </c>
      <c r="CQ80" s="14">
        <v>15411944000</v>
      </c>
      <c r="CR80">
        <v>83.998000000000005</v>
      </c>
      <c r="CS80">
        <v>25.667215960856719</v>
      </c>
      <c r="CT80">
        <v>19.420086519349937</v>
      </c>
      <c r="CU80">
        <v>8857874</v>
      </c>
      <c r="CV80">
        <v>45788.222793372246</v>
      </c>
      <c r="CW80">
        <v>352413884474.60321</v>
      </c>
      <c r="CX80">
        <v>55.981027732018042</v>
      </c>
      <c r="CY80" s="14">
        <v>5262.84</v>
      </c>
      <c r="CZ80" s="23">
        <v>1.82</v>
      </c>
      <c r="DA80" s="23">
        <v>24.6</v>
      </c>
      <c r="DB80" s="26">
        <v>4945.9133697819952</v>
      </c>
      <c r="DC80">
        <f t="shared" si="49"/>
        <v>5447.4973957794946</v>
      </c>
      <c r="DD80">
        <f t="shared" si="74"/>
        <v>328.39584306572885</v>
      </c>
      <c r="DE80">
        <f t="shared" si="75"/>
        <v>520.40952490405709</v>
      </c>
      <c r="DF80">
        <f t="shared" si="76"/>
        <v>331.81404476965918</v>
      </c>
      <c r="DG80">
        <f t="shared" si="77"/>
        <v>0</v>
      </c>
      <c r="DH80">
        <f t="shared" si="78"/>
        <v>2471.8120849314405</v>
      </c>
      <c r="DI80" t="e">
        <f t="shared" si="79"/>
        <v>#VALUE!</v>
      </c>
      <c r="DJ80">
        <f t="shared" si="80"/>
        <v>0</v>
      </c>
      <c r="DK80">
        <f t="shared" si="81"/>
        <v>0</v>
      </c>
      <c r="DL80" t="e">
        <f t="shared" si="82"/>
        <v>#VALUE!</v>
      </c>
      <c r="DM80">
        <f t="shared" si="83"/>
        <v>55.966651494800786</v>
      </c>
      <c r="DN80">
        <f t="shared" si="84"/>
        <v>2245.8360775960464</v>
      </c>
      <c r="DO80">
        <f t="shared" si="85"/>
        <v>15.899187547711787</v>
      </c>
      <c r="DP80">
        <f t="shared" si="86"/>
        <v>192.67230488941252</v>
      </c>
      <c r="DQ80">
        <f t="shared" si="87"/>
        <v>304.87631682275003</v>
      </c>
      <c r="DR80">
        <f t="shared" si="88"/>
        <v>0</v>
      </c>
      <c r="DS80">
        <f t="shared" si="63"/>
        <v>167.05159725685871</v>
      </c>
      <c r="DT80" t="e">
        <f t="shared" si="64"/>
        <v>#VALUE!</v>
      </c>
      <c r="DU80">
        <f t="shared" si="65"/>
        <v>2471.8120849314405</v>
      </c>
      <c r="DV80">
        <f t="shared" si="66"/>
        <v>1739.9145664072439</v>
      </c>
      <c r="DW80">
        <v>83.998000000000005</v>
      </c>
      <c r="DX80">
        <v>25.667215960856719</v>
      </c>
      <c r="DY80">
        <v>19.420086519349937</v>
      </c>
      <c r="DZ80">
        <v>8857874</v>
      </c>
      <c r="EA80">
        <v>45788.222793372246</v>
      </c>
      <c r="EB80">
        <v>352413884474.60321</v>
      </c>
      <c r="EC80">
        <v>55.981027732018042</v>
      </c>
      <c r="ED80" s="14">
        <v>5262.84</v>
      </c>
      <c r="EE80" s="23">
        <v>1.82</v>
      </c>
      <c r="EF80" s="23">
        <v>24.6</v>
      </c>
      <c r="EG80" s="26">
        <v>4945.9133697819952</v>
      </c>
      <c r="EN80">
        <v>4</v>
      </c>
      <c r="EO80">
        <v>5</v>
      </c>
      <c r="EP80">
        <v>1</v>
      </c>
      <c r="EQ80">
        <v>0</v>
      </c>
      <c r="ER80">
        <v>0</v>
      </c>
      <c r="ES80" s="30">
        <v>4.4575654875972218E-2</v>
      </c>
      <c r="ET80">
        <v>10</v>
      </c>
      <c r="EU80" s="35">
        <f t="shared" si="50"/>
        <v>0.31939704418312542</v>
      </c>
    </row>
    <row r="81" spans="2:151" x14ac:dyDescent="0.3">
      <c r="B81" s="5" t="s">
        <v>67</v>
      </c>
      <c r="C81" s="5" t="s">
        <v>80</v>
      </c>
      <c r="D81" s="7">
        <v>145266418000</v>
      </c>
      <c r="E81" s="7">
        <v>1636000000</v>
      </c>
      <c r="F81" s="7">
        <v>462000000</v>
      </c>
      <c r="G81" s="7">
        <v>1533000000</v>
      </c>
      <c r="H81" s="7">
        <v>83140418000</v>
      </c>
      <c r="I81" s="7">
        <v>78584000000</v>
      </c>
      <c r="J81" s="7">
        <v>457000000</v>
      </c>
      <c r="K81" s="7">
        <v>1418000</v>
      </c>
      <c r="L81" s="7" t="e">
        <v>#VALUE!</v>
      </c>
      <c r="M81" s="7">
        <v>3970000000</v>
      </c>
      <c r="N81" s="7">
        <v>101000000</v>
      </c>
      <c r="O81" s="7">
        <v>96000000</v>
      </c>
      <c r="P81" s="7">
        <v>244000000</v>
      </c>
      <c r="Q81" s="7">
        <v>57316000000</v>
      </c>
      <c r="R81" s="7" t="e">
        <v>#VALUE!</v>
      </c>
      <c r="S81" s="7">
        <v>4098000000</v>
      </c>
      <c r="T81" s="7">
        <v>4775000000</v>
      </c>
      <c r="U81" s="7">
        <v>18308000000</v>
      </c>
      <c r="V81" s="7">
        <v>13630000000</v>
      </c>
      <c r="W81" s="7">
        <v>4678000000</v>
      </c>
      <c r="X81">
        <v>84.025999999999996</v>
      </c>
      <c r="Y81">
        <v>25.999194616384159</v>
      </c>
      <c r="Z81">
        <v>19.858269089459853</v>
      </c>
      <c r="AA81">
        <v>8872109</v>
      </c>
      <c r="AB81">
        <v>47831.860560081455</v>
      </c>
      <c r="AC81">
        <v>368734580231.65613</v>
      </c>
      <c r="AD81">
        <v>55.510420928164251</v>
      </c>
      <c r="AE81" s="15">
        <v>4925.62</v>
      </c>
      <c r="AF81" s="23">
        <v>3.33</v>
      </c>
      <c r="AG81" s="23">
        <v>31.03</v>
      </c>
      <c r="AH81" s="26">
        <v>14508.951598267695</v>
      </c>
      <c r="AI81">
        <f t="shared" si="47"/>
        <v>16373.380669691953</v>
      </c>
      <c r="AJ81">
        <f t="shared" si="67"/>
        <v>184.39809519923617</v>
      </c>
      <c r="AK81">
        <f t="shared" si="68"/>
        <v>52.073300722522681</v>
      </c>
      <c r="AL81">
        <f t="shared" si="69"/>
        <v>172.78867967018891</v>
      </c>
      <c r="AM81">
        <f t="shared" si="70"/>
        <v>9370.9869885502976</v>
      </c>
      <c r="AN81">
        <f t="shared" si="71"/>
        <v>8857.4204848024292</v>
      </c>
      <c r="AO81">
        <f t="shared" si="72"/>
        <v>51.509736861889323</v>
      </c>
      <c r="AP81">
        <f t="shared" si="73"/>
        <v>0.15982671087562156</v>
      </c>
      <c r="AQ81" t="e">
        <f t="shared" si="51"/>
        <v>#VALUE!</v>
      </c>
      <c r="AR81">
        <f t="shared" si="52"/>
        <v>447.46970534288971</v>
      </c>
      <c r="AS81">
        <f t="shared" si="53"/>
        <v>11.383989984793921</v>
      </c>
      <c r="AT81">
        <f t="shared" si="54"/>
        <v>10.820426124160557</v>
      </c>
      <c r="AU81">
        <f t="shared" si="55"/>
        <v>27.501916398908083</v>
      </c>
      <c r="AV81">
        <f t="shared" si="56"/>
        <v>6460.2452472123596</v>
      </c>
      <c r="AW81" t="e">
        <f t="shared" si="57"/>
        <v>#VALUE!</v>
      </c>
      <c r="AX81">
        <f t="shared" si="58"/>
        <v>461.89694017510379</v>
      </c>
      <c r="AY81">
        <f t="shared" si="59"/>
        <v>538.20348690486105</v>
      </c>
      <c r="AZ81">
        <f t="shared" si="60"/>
        <v>2063.5454320951198</v>
      </c>
      <c r="BA81">
        <f t="shared" si="61"/>
        <v>1536.2750840865458</v>
      </c>
      <c r="BB81">
        <f t="shared" si="62"/>
        <v>527.27034800857382</v>
      </c>
      <c r="BC81">
        <f t="shared" si="48"/>
        <v>51.669563572764943</v>
      </c>
      <c r="BD81">
        <v>84.025999999999996</v>
      </c>
      <c r="BE81">
        <v>25.999194616384159</v>
      </c>
      <c r="BF81">
        <v>19.858269089459853</v>
      </c>
      <c r="BG81">
        <v>8872109</v>
      </c>
      <c r="BH81">
        <v>47831.860560081455</v>
      </c>
      <c r="BI81">
        <v>10.775447235354983</v>
      </c>
      <c r="BJ81">
        <v>368734580231.65613</v>
      </c>
      <c r="BK81">
        <v>55.510420928164251</v>
      </c>
      <c r="BL81" s="15">
        <v>4925.62</v>
      </c>
      <c r="BM81" s="23">
        <v>3.33</v>
      </c>
      <c r="BN81" s="23">
        <v>31.03</v>
      </c>
      <c r="BO81" s="26">
        <v>14508.951598267695</v>
      </c>
      <c r="BV81" s="5" t="s">
        <v>67</v>
      </c>
      <c r="BW81" s="5" t="s">
        <v>80</v>
      </c>
      <c r="BX81" s="14">
        <v>46178498628.571404</v>
      </c>
      <c r="BY81" s="14">
        <v>2166667000</v>
      </c>
      <c r="BZ81" s="14">
        <v>2750556000</v>
      </c>
      <c r="CA81" s="14">
        <v>1665833000</v>
      </c>
      <c r="CB81" s="14">
        <v>0</v>
      </c>
      <c r="CC81" s="14">
        <v>22231944000</v>
      </c>
      <c r="CD81" s="14" t="e">
        <v>#VALUE!</v>
      </c>
      <c r="CE81" s="14">
        <v>0</v>
      </c>
      <c r="CF81" s="14">
        <v>0</v>
      </c>
      <c r="CG81" s="14" t="e">
        <v>#VALUE!</v>
      </c>
      <c r="CH81" s="24">
        <v>677942628.57142901</v>
      </c>
      <c r="CI81" s="14">
        <v>20091667000</v>
      </c>
      <c r="CJ81" s="14">
        <v>141111000</v>
      </c>
      <c r="CK81" s="14">
        <v>1850833000</v>
      </c>
      <c r="CL81" s="14">
        <v>2917778000</v>
      </c>
      <c r="CM81" s="14">
        <v>0</v>
      </c>
      <c r="CN81" s="14">
        <v>2021111000</v>
      </c>
      <c r="CO81" s="14" t="e">
        <v>#VALUE!</v>
      </c>
      <c r="CP81" s="14">
        <v>22231944000</v>
      </c>
      <c r="CQ81" s="14">
        <v>12129722000</v>
      </c>
      <c r="CR81">
        <v>84.025999999999996</v>
      </c>
      <c r="CS81">
        <v>25.999194616384159</v>
      </c>
      <c r="CT81">
        <v>19.858269089459853</v>
      </c>
      <c r="CU81">
        <v>8872109</v>
      </c>
      <c r="CV81">
        <v>47831.860560081455</v>
      </c>
      <c r="CW81">
        <v>368734580231.65613</v>
      </c>
      <c r="CX81">
        <v>55.510420928164251</v>
      </c>
      <c r="CY81" s="15">
        <v>4925.62</v>
      </c>
      <c r="CZ81" s="23">
        <v>3.33</v>
      </c>
      <c r="DA81" s="23">
        <v>31.03</v>
      </c>
      <c r="DB81" s="26">
        <v>4653.6599289851802</v>
      </c>
      <c r="DC81">
        <f t="shared" si="49"/>
        <v>5204.9065930740262</v>
      </c>
      <c r="DD81">
        <f t="shared" si="74"/>
        <v>244.21104384538106</v>
      </c>
      <c r="DE81">
        <f t="shared" si="75"/>
        <v>310.02279164965171</v>
      </c>
      <c r="DF81">
        <f t="shared" si="76"/>
        <v>187.7606553300912</v>
      </c>
      <c r="DG81">
        <f t="shared" si="77"/>
        <v>0</v>
      </c>
      <c r="DH81">
        <f t="shared" si="78"/>
        <v>2505.8240380049433</v>
      </c>
      <c r="DI81" t="e">
        <f t="shared" si="79"/>
        <v>#VALUE!</v>
      </c>
      <c r="DJ81">
        <f t="shared" si="80"/>
        <v>0</v>
      </c>
      <c r="DK81">
        <f t="shared" si="81"/>
        <v>0</v>
      </c>
      <c r="DL81" t="e">
        <f t="shared" si="82"/>
        <v>#VALUE!</v>
      </c>
      <c r="DM81">
        <f t="shared" si="83"/>
        <v>76.412793009128833</v>
      </c>
      <c r="DN81">
        <f t="shared" si="84"/>
        <v>2264.5874842159851</v>
      </c>
      <c r="DO81">
        <f t="shared" si="85"/>
        <v>15.90501198756688</v>
      </c>
      <c r="DP81">
        <f t="shared" si="86"/>
        <v>208.61251817352559</v>
      </c>
      <c r="DQ81">
        <f t="shared" si="87"/>
        <v>328.87084683021817</v>
      </c>
      <c r="DR81">
        <f t="shared" si="88"/>
        <v>0</v>
      </c>
      <c r="DS81">
        <f t="shared" si="63"/>
        <v>227.80502358571113</v>
      </c>
      <c r="DT81" t="e">
        <f t="shared" si="64"/>
        <v>#VALUE!</v>
      </c>
      <c r="DU81">
        <f t="shared" si="65"/>
        <v>2505.8240380049433</v>
      </c>
      <c r="DV81">
        <f t="shared" si="66"/>
        <v>1367.1745917458859</v>
      </c>
      <c r="DW81">
        <v>84.025999999999996</v>
      </c>
      <c r="DX81">
        <v>25.999194616384159</v>
      </c>
      <c r="DY81">
        <v>19.858269089459853</v>
      </c>
      <c r="DZ81">
        <v>8872109</v>
      </c>
      <c r="EA81">
        <v>47831.860560081455</v>
      </c>
      <c r="EB81">
        <v>368734580231.65613</v>
      </c>
      <c r="EC81">
        <v>55.510420928164251</v>
      </c>
      <c r="ED81" s="15">
        <v>4925.62</v>
      </c>
      <c r="EE81" s="23">
        <v>3.33</v>
      </c>
      <c r="EF81" s="23">
        <v>31.03</v>
      </c>
      <c r="EG81" s="26">
        <v>4653.6599289851802</v>
      </c>
      <c r="EN81">
        <v>4</v>
      </c>
      <c r="EO81">
        <v>5</v>
      </c>
      <c r="EP81">
        <v>1</v>
      </c>
      <c r="EQ81">
        <v>0</v>
      </c>
      <c r="ER81">
        <v>0</v>
      </c>
      <c r="ES81" s="30">
        <v>3.2870639103939357E-2</v>
      </c>
      <c r="ET81">
        <v>10</v>
      </c>
      <c r="EU81" s="35">
        <f t="shared" si="50"/>
        <v>0.26267034139769846</v>
      </c>
    </row>
    <row r="82" spans="2:151" x14ac:dyDescent="0.3">
      <c r="B82" s="5" t="s">
        <v>67</v>
      </c>
      <c r="C82" s="5" t="s">
        <v>81</v>
      </c>
      <c r="D82" s="7">
        <v>161616519000</v>
      </c>
      <c r="E82" s="7">
        <v>1879000000</v>
      </c>
      <c r="F82" s="7">
        <v>361000000</v>
      </c>
      <c r="G82" s="7">
        <v>2310000000</v>
      </c>
      <c r="H82" s="7">
        <v>83320519000</v>
      </c>
      <c r="I82" s="7">
        <v>79060000000</v>
      </c>
      <c r="J82" s="7">
        <v>482000000</v>
      </c>
      <c r="K82" s="7">
        <v>1519000</v>
      </c>
      <c r="L82" s="7" t="e">
        <v>#VALUE!</v>
      </c>
      <c r="M82" s="7">
        <v>3666000000</v>
      </c>
      <c r="N82" s="7">
        <v>109000000</v>
      </c>
      <c r="O82" s="7">
        <v>90000000</v>
      </c>
      <c r="P82" s="7">
        <v>244000000</v>
      </c>
      <c r="Q82" s="7">
        <v>72109000000</v>
      </c>
      <c r="R82" s="7" t="e">
        <v>#VALUE!</v>
      </c>
      <c r="S82" s="7">
        <v>3777000000</v>
      </c>
      <c r="T82" s="7">
        <v>6165000000</v>
      </c>
      <c r="U82" s="7">
        <v>11164000000</v>
      </c>
      <c r="V82" s="7">
        <v>18454000000</v>
      </c>
      <c r="W82" s="7">
        <v>-7290000000</v>
      </c>
      <c r="X82">
        <v>84.070999999999998</v>
      </c>
      <c r="Y82">
        <v>25.680184318182814</v>
      </c>
      <c r="Z82">
        <v>18.969186749116396</v>
      </c>
      <c r="AA82">
        <v>8895960</v>
      </c>
      <c r="AB82">
        <v>48352.753395857384</v>
      </c>
      <c r="AC82">
        <v>373752198445.94965</v>
      </c>
      <c r="AD82">
        <v>55.011155416806936</v>
      </c>
      <c r="AE82" s="14">
        <v>5422.89</v>
      </c>
      <c r="AF82" s="23">
        <v>3.58</v>
      </c>
      <c r="AG82" s="23">
        <v>34.47</v>
      </c>
      <c r="AH82" s="26">
        <v>14871.357279034486</v>
      </c>
      <c r="AI82">
        <f t="shared" si="47"/>
        <v>18167.406215855288</v>
      </c>
      <c r="AJ82">
        <f t="shared" si="67"/>
        <v>211.21947490771092</v>
      </c>
      <c r="AK82">
        <f t="shared" si="68"/>
        <v>40.580218436233977</v>
      </c>
      <c r="AL82">
        <f t="shared" si="69"/>
        <v>259.66843376094317</v>
      </c>
      <c r="AM82">
        <f t="shared" si="70"/>
        <v>9366.1076488653271</v>
      </c>
      <c r="AN82">
        <f t="shared" si="71"/>
        <v>8887.1802481126269</v>
      </c>
      <c r="AO82">
        <f t="shared" si="72"/>
        <v>54.181898299902429</v>
      </c>
      <c r="AP82">
        <f t="shared" si="73"/>
        <v>0.17075166704886263</v>
      </c>
      <c r="AQ82" t="e">
        <f t="shared" si="51"/>
        <v>#VALUE!</v>
      </c>
      <c r="AR82">
        <f t="shared" si="52"/>
        <v>412.0971766959384</v>
      </c>
      <c r="AS82">
        <f t="shared" si="53"/>
        <v>12.252752935040176</v>
      </c>
      <c r="AT82">
        <f t="shared" si="54"/>
        <v>10.116951964712072</v>
      </c>
      <c r="AU82">
        <f t="shared" si="55"/>
        <v>27.428180882108283</v>
      </c>
      <c r="AV82">
        <f t="shared" si="56"/>
        <v>8105.8143247046974</v>
      </c>
      <c r="AW82" t="e">
        <f t="shared" si="57"/>
        <v>#VALUE!</v>
      </c>
      <c r="AX82">
        <f t="shared" si="58"/>
        <v>424.57475078574993</v>
      </c>
      <c r="AY82">
        <f t="shared" si="59"/>
        <v>693.01120958277693</v>
      </c>
      <c r="AZ82">
        <f t="shared" si="60"/>
        <v>1254.9516859338396</v>
      </c>
      <c r="BA82">
        <f t="shared" si="61"/>
        <v>2074.4247950755175</v>
      </c>
      <c r="BB82">
        <f t="shared" si="62"/>
        <v>-819.47310914167781</v>
      </c>
      <c r="BC82">
        <f t="shared" si="48"/>
        <v>54.35264996695129</v>
      </c>
      <c r="BD82">
        <v>84.070999999999998</v>
      </c>
      <c r="BE82">
        <v>25.680184318182814</v>
      </c>
      <c r="BF82">
        <v>18.969186749116396</v>
      </c>
      <c r="BG82">
        <v>8895960</v>
      </c>
      <c r="BH82">
        <v>48352.753395857384</v>
      </c>
      <c r="BI82">
        <v>10.786278446433897</v>
      </c>
      <c r="BJ82">
        <v>373752198445.94965</v>
      </c>
      <c r="BK82">
        <v>55.011155416806936</v>
      </c>
      <c r="BL82" s="14">
        <v>5422.89</v>
      </c>
      <c r="BM82" s="23">
        <v>3.58</v>
      </c>
      <c r="BN82" s="23">
        <v>34.47</v>
      </c>
      <c r="BO82" s="26">
        <v>14871.357279034486</v>
      </c>
      <c r="BV82" s="5" t="s">
        <v>67</v>
      </c>
      <c r="BW82" s="5" t="s">
        <v>81</v>
      </c>
      <c r="BX82" s="14">
        <v>51987423671.428596</v>
      </c>
      <c r="BY82" s="14">
        <v>2758611000</v>
      </c>
      <c r="BZ82" s="14">
        <v>3787222000</v>
      </c>
      <c r="CA82" s="14">
        <v>2534444000</v>
      </c>
      <c r="CB82" s="14">
        <v>0</v>
      </c>
      <c r="CC82" s="14">
        <v>25207778000</v>
      </c>
      <c r="CD82" s="14" t="e">
        <v>#VALUE!</v>
      </c>
      <c r="CE82" s="14">
        <v>0</v>
      </c>
      <c r="CF82" s="14">
        <v>0</v>
      </c>
      <c r="CG82" s="14" t="e">
        <v>#VALUE!</v>
      </c>
      <c r="CH82" s="24">
        <v>1398256671.42857</v>
      </c>
      <c r="CI82" s="14">
        <v>22955833000</v>
      </c>
      <c r="CJ82" s="14">
        <v>154167000</v>
      </c>
      <c r="CK82" s="14">
        <v>1930278000</v>
      </c>
      <c r="CL82" s="14">
        <v>3049444000</v>
      </c>
      <c r="CM82" s="14">
        <v>0</v>
      </c>
      <c r="CN82" s="14">
        <v>1666944000</v>
      </c>
      <c r="CO82" s="14" t="e">
        <v>#VALUE!</v>
      </c>
      <c r="CP82" s="14">
        <v>25207778000</v>
      </c>
      <c r="CQ82" s="14">
        <v>13873611000</v>
      </c>
      <c r="CR82">
        <v>84.070999999999998</v>
      </c>
      <c r="CS82">
        <v>25.680184318182814</v>
      </c>
      <c r="CT82">
        <v>18.969186749116396</v>
      </c>
      <c r="CU82">
        <v>8895960</v>
      </c>
      <c r="CV82">
        <v>48352.753395857384</v>
      </c>
      <c r="CW82">
        <v>373752198445.94965</v>
      </c>
      <c r="CX82">
        <v>55.011155416806936</v>
      </c>
      <c r="CY82" s="14">
        <v>5422.89</v>
      </c>
      <c r="CZ82" s="23">
        <v>3.58</v>
      </c>
      <c r="DA82" s="23">
        <v>34.47</v>
      </c>
      <c r="DB82" s="26">
        <v>5212.3535945904887</v>
      </c>
      <c r="DC82">
        <f t="shared" si="49"/>
        <v>5843.9363116997602</v>
      </c>
      <c r="DD82">
        <f t="shared" si="74"/>
        <v>310.09705529251482</v>
      </c>
      <c r="DE82">
        <f t="shared" si="75"/>
        <v>425.72381170778647</v>
      </c>
      <c r="DF82">
        <f t="shared" si="76"/>
        <v>284.89831339169689</v>
      </c>
      <c r="DG82">
        <f t="shared" si="77"/>
        <v>0</v>
      </c>
      <c r="DH82">
        <f t="shared" si="78"/>
        <v>2833.6208795902858</v>
      </c>
      <c r="DI82" t="e">
        <f t="shared" si="79"/>
        <v>#VALUE!</v>
      </c>
      <c r="DJ82">
        <f t="shared" si="80"/>
        <v>0</v>
      </c>
      <c r="DK82">
        <f t="shared" si="81"/>
        <v>0</v>
      </c>
      <c r="DL82" t="e">
        <f t="shared" si="82"/>
        <v>#VALUE!</v>
      </c>
      <c r="DM82">
        <f t="shared" si="83"/>
        <v>157.17883976867816</v>
      </c>
      <c r="DN82">
        <f t="shared" si="84"/>
        <v>2580.4784418994691</v>
      </c>
      <c r="DO82">
        <f t="shared" si="85"/>
        <v>17.330001483819622</v>
      </c>
      <c r="DP82">
        <f t="shared" si="86"/>
        <v>216.9836644948943</v>
      </c>
      <c r="DQ82">
        <f t="shared" si="87"/>
        <v>342.7897607453271</v>
      </c>
      <c r="DR82">
        <f t="shared" si="88"/>
        <v>0</v>
      </c>
      <c r="DS82">
        <f t="shared" si="63"/>
        <v>187.38213750961111</v>
      </c>
      <c r="DT82" t="e">
        <f t="shared" si="64"/>
        <v>#VALUE!</v>
      </c>
      <c r="DU82">
        <f t="shared" si="65"/>
        <v>2833.6208795902858</v>
      </c>
      <c r="DV82">
        <f t="shared" si="66"/>
        <v>1559.5406229344555</v>
      </c>
      <c r="DW82">
        <v>84.070999999999998</v>
      </c>
      <c r="DX82">
        <v>25.680184318182814</v>
      </c>
      <c r="DY82">
        <v>18.969186749116396</v>
      </c>
      <c r="DZ82">
        <v>8895960</v>
      </c>
      <c r="EA82">
        <v>48352.753395857384</v>
      </c>
      <c r="EB82">
        <v>373752198445.94965</v>
      </c>
      <c r="EC82">
        <v>55.011155416806936</v>
      </c>
      <c r="ED82" s="14">
        <v>5422.89</v>
      </c>
      <c r="EE82" s="23">
        <v>3.58</v>
      </c>
      <c r="EF82" s="23">
        <v>34.47</v>
      </c>
      <c r="EG82" s="26">
        <v>5212.3535945904887</v>
      </c>
      <c r="EN82">
        <v>4</v>
      </c>
      <c r="EO82">
        <v>5</v>
      </c>
      <c r="EP82">
        <v>2</v>
      </c>
      <c r="EQ82">
        <v>0</v>
      </c>
      <c r="ER82">
        <v>0</v>
      </c>
      <c r="ES82" s="30">
        <v>3.8145853147598108E-2</v>
      </c>
      <c r="ET82">
        <v>11</v>
      </c>
      <c r="EU82" s="35">
        <f t="shared" si="50"/>
        <v>0.26686475343891103</v>
      </c>
    </row>
    <row r="83" spans="2:151" x14ac:dyDescent="0.3">
      <c r="B83" s="5" t="s">
        <v>67</v>
      </c>
      <c r="C83" s="5" t="s">
        <v>82</v>
      </c>
      <c r="D83" s="7">
        <v>146734671000</v>
      </c>
      <c r="E83" s="7">
        <v>2373000000</v>
      </c>
      <c r="F83" s="7">
        <v>510000000</v>
      </c>
      <c r="G83" s="7">
        <v>2955000000</v>
      </c>
      <c r="H83" s="7">
        <v>71144671000</v>
      </c>
      <c r="I83" s="7">
        <v>66360000000</v>
      </c>
      <c r="J83" s="7">
        <v>608000000</v>
      </c>
      <c r="K83" s="7">
        <v>1671000</v>
      </c>
      <c r="L83" s="7" t="e">
        <v>#VALUE!</v>
      </c>
      <c r="M83" s="7">
        <v>4036000000</v>
      </c>
      <c r="N83" s="7">
        <v>97000000</v>
      </c>
      <c r="O83" s="7">
        <v>112000000</v>
      </c>
      <c r="P83" s="7">
        <v>264000000</v>
      </c>
      <c r="Q83" s="7">
        <v>68111000000</v>
      </c>
      <c r="R83" s="7" t="e">
        <v>#VALUE!</v>
      </c>
      <c r="S83" s="7">
        <v>4175000000</v>
      </c>
      <c r="T83" s="7">
        <v>7444000000</v>
      </c>
      <c r="U83" s="7">
        <v>20110000000</v>
      </c>
      <c r="V83" s="7">
        <v>14754000000</v>
      </c>
      <c r="W83" s="7">
        <v>5356000000</v>
      </c>
      <c r="X83">
        <v>84.132999999999996</v>
      </c>
      <c r="Y83">
        <v>25.455810214251063</v>
      </c>
      <c r="Z83">
        <v>18.61229042640106</v>
      </c>
      <c r="AA83">
        <v>8924958</v>
      </c>
      <c r="AB83">
        <v>49293.389339736794</v>
      </c>
      <c r="AC83">
        <v>382265044440.17859</v>
      </c>
      <c r="AD83">
        <v>54.521324391771707</v>
      </c>
      <c r="AE83" s="21">
        <v>5210.8999999999996</v>
      </c>
      <c r="AF83" s="23">
        <v>2.75</v>
      </c>
      <c r="AG83" s="23">
        <v>28.55</v>
      </c>
      <c r="AH83" s="26">
        <v>14669.760892245427</v>
      </c>
      <c r="AI83">
        <f t="shared" si="47"/>
        <v>16440.936864912979</v>
      </c>
      <c r="AJ83">
        <f t="shared" si="67"/>
        <v>265.88360415813719</v>
      </c>
      <c r="AK83">
        <f t="shared" si="68"/>
        <v>57.14312605168562</v>
      </c>
      <c r="AL83">
        <f t="shared" si="69"/>
        <v>331.09399506417844</v>
      </c>
      <c r="AM83">
        <f t="shared" si="70"/>
        <v>7971.4292212915734</v>
      </c>
      <c r="AN83">
        <f t="shared" si="71"/>
        <v>7435.3291074310937</v>
      </c>
      <c r="AO83">
        <f t="shared" si="72"/>
        <v>68.123569881225208</v>
      </c>
      <c r="AP83">
        <f t="shared" si="73"/>
        <v>0.18722777182816994</v>
      </c>
      <c r="AQ83" t="e">
        <f t="shared" si="51"/>
        <v>#VALUE!</v>
      </c>
      <c r="AR83">
        <f t="shared" si="52"/>
        <v>452.2150132247121</v>
      </c>
      <c r="AS83">
        <f t="shared" si="53"/>
        <v>10.868398484340206</v>
      </c>
      <c r="AT83">
        <f t="shared" si="54"/>
        <v>12.54907866233096</v>
      </c>
      <c r="AU83">
        <f t="shared" si="55"/>
        <v>29.579971132637262</v>
      </c>
      <c r="AV83">
        <f t="shared" si="56"/>
        <v>7631.5205068752148</v>
      </c>
      <c r="AW83" t="e">
        <f t="shared" si="57"/>
        <v>#VALUE!</v>
      </c>
      <c r="AX83">
        <f t="shared" si="58"/>
        <v>467.7893162074264</v>
      </c>
      <c r="AY83">
        <f t="shared" si="59"/>
        <v>834.06554966421129</v>
      </c>
      <c r="AZ83">
        <f t="shared" si="60"/>
        <v>2253.2318919596037</v>
      </c>
      <c r="BA83">
        <f t="shared" si="61"/>
        <v>1653.1170230717053</v>
      </c>
      <c r="BB83">
        <f t="shared" si="62"/>
        <v>600.11486888789841</v>
      </c>
      <c r="BC83">
        <f t="shared" si="48"/>
        <v>68.310797653053385</v>
      </c>
      <c r="BD83">
        <v>84.132999999999996</v>
      </c>
      <c r="BE83">
        <v>25.455810214251063</v>
      </c>
      <c r="BF83">
        <v>18.61229042640106</v>
      </c>
      <c r="BG83">
        <v>8924958</v>
      </c>
      <c r="BH83">
        <v>49293.389339736794</v>
      </c>
      <c r="BI83">
        <v>10.80554526056798</v>
      </c>
      <c r="BJ83">
        <v>382265044440.17859</v>
      </c>
      <c r="BK83">
        <v>54.521324391771707</v>
      </c>
      <c r="BL83" s="21">
        <v>5210.8999999999996</v>
      </c>
      <c r="BM83" s="23">
        <v>2.75</v>
      </c>
      <c r="BN83" s="23">
        <v>28.55</v>
      </c>
      <c r="BO83" s="26">
        <v>14669.760892245427</v>
      </c>
      <c r="BV83" s="5" t="s">
        <v>67</v>
      </c>
      <c r="BW83" s="5" t="s">
        <v>82</v>
      </c>
      <c r="BX83" s="14">
        <v>53810463828.571404</v>
      </c>
      <c r="BY83" s="14">
        <v>2576667000</v>
      </c>
      <c r="BZ83" s="14">
        <v>4525278000</v>
      </c>
      <c r="CA83" s="14">
        <v>2856389000</v>
      </c>
      <c r="CB83" s="14">
        <v>0</v>
      </c>
      <c r="CC83" s="14">
        <v>23918889000</v>
      </c>
      <c r="CD83" s="14" t="e">
        <v>#VALUE!</v>
      </c>
      <c r="CE83" s="14">
        <v>0</v>
      </c>
      <c r="CF83" s="14">
        <v>0</v>
      </c>
      <c r="CG83" s="14" t="e">
        <v>#VALUE!</v>
      </c>
      <c r="CH83" s="24">
        <v>3050741828.5714302</v>
      </c>
      <c r="CI83" s="14">
        <v>21875000000</v>
      </c>
      <c r="CJ83" s="14">
        <v>400556000</v>
      </c>
      <c r="CK83" s="14">
        <v>1767222000</v>
      </c>
      <c r="CL83" s="14">
        <v>3050833000</v>
      </c>
      <c r="CM83" s="14">
        <v>0</v>
      </c>
      <c r="CN83" s="14">
        <v>1291944000</v>
      </c>
      <c r="CO83" s="14" t="e">
        <v>#VALUE!</v>
      </c>
      <c r="CP83" s="14">
        <v>23918889000</v>
      </c>
      <c r="CQ83" s="14">
        <v>15315000000</v>
      </c>
      <c r="CR83">
        <v>84.132999999999996</v>
      </c>
      <c r="CS83">
        <v>25.455810214251063</v>
      </c>
      <c r="CT83">
        <v>18.61229042640106</v>
      </c>
      <c r="CU83">
        <v>8924958</v>
      </c>
      <c r="CV83">
        <v>49293.389339736794</v>
      </c>
      <c r="CW83">
        <v>382265044440.17859</v>
      </c>
      <c r="CX83">
        <v>54.521324391771707</v>
      </c>
      <c r="CY83" s="21">
        <v>5210.8999999999996</v>
      </c>
      <c r="CZ83" s="23">
        <v>2.75</v>
      </c>
      <c r="DA83" s="23">
        <v>28.55</v>
      </c>
      <c r="DB83" s="26">
        <v>5228.347072084558</v>
      </c>
      <c r="DC83">
        <f t="shared" si="49"/>
        <v>6029.2119950112265</v>
      </c>
      <c r="DD83">
        <f t="shared" si="74"/>
        <v>288.70354347886007</v>
      </c>
      <c r="DE83">
        <f t="shared" si="75"/>
        <v>507.03633563317607</v>
      </c>
      <c r="DF83">
        <f t="shared" si="76"/>
        <v>320.04509152872203</v>
      </c>
      <c r="DG83">
        <f t="shared" si="77"/>
        <v>0</v>
      </c>
      <c r="DH83">
        <f t="shared" si="78"/>
        <v>2680.0001747907386</v>
      </c>
      <c r="DI83" t="e">
        <f t="shared" si="79"/>
        <v>#VALUE!</v>
      </c>
      <c r="DJ83">
        <f t="shared" si="80"/>
        <v>0</v>
      </c>
      <c r="DK83">
        <f t="shared" si="81"/>
        <v>0</v>
      </c>
      <c r="DL83" t="e">
        <f t="shared" si="82"/>
        <v>#VALUE!</v>
      </c>
      <c r="DM83">
        <f t="shared" si="83"/>
        <v>341.82142129648457</v>
      </c>
      <c r="DN83">
        <f t="shared" si="84"/>
        <v>2450.9919262365156</v>
      </c>
      <c r="DO83">
        <f t="shared" si="85"/>
        <v>44.880435291684286</v>
      </c>
      <c r="DP83">
        <f t="shared" si="86"/>
        <v>198.00899903394503</v>
      </c>
      <c r="DQ83">
        <f t="shared" si="87"/>
        <v>341.83163663067097</v>
      </c>
      <c r="DR83">
        <f t="shared" si="88"/>
        <v>0</v>
      </c>
      <c r="DS83">
        <f t="shared" si="63"/>
        <v>144.75631145827242</v>
      </c>
      <c r="DT83" t="e">
        <f t="shared" si="64"/>
        <v>#VALUE!</v>
      </c>
      <c r="DU83">
        <f t="shared" si="65"/>
        <v>2680.0001747907386</v>
      </c>
      <c r="DV83">
        <f t="shared" si="66"/>
        <v>1715.9744617285594</v>
      </c>
      <c r="DW83">
        <v>84.132999999999996</v>
      </c>
      <c r="DX83">
        <v>25.455810214251063</v>
      </c>
      <c r="DY83">
        <v>18.61229042640106</v>
      </c>
      <c r="DZ83">
        <v>8924958</v>
      </c>
      <c r="EA83">
        <v>49293.389339736794</v>
      </c>
      <c r="EB83">
        <v>382265044440.17859</v>
      </c>
      <c r="EC83">
        <v>54.521324391771707</v>
      </c>
      <c r="ED83" s="21">
        <v>5210.8999999999996</v>
      </c>
      <c r="EE83" s="23">
        <v>2.75</v>
      </c>
      <c r="EF83" s="23">
        <v>28.55</v>
      </c>
      <c r="EG83" s="26">
        <v>5228.347072084558</v>
      </c>
      <c r="EN83">
        <v>5</v>
      </c>
      <c r="EO83">
        <v>5</v>
      </c>
      <c r="EP83">
        <v>2</v>
      </c>
      <c r="EQ83">
        <v>0</v>
      </c>
      <c r="ER83">
        <v>1</v>
      </c>
      <c r="ES83" s="30">
        <v>5.0731023208550351E-2</v>
      </c>
      <c r="ET83">
        <v>13</v>
      </c>
      <c r="EU83" s="35">
        <f t="shared" si="50"/>
        <v>0.284610072286132</v>
      </c>
    </row>
    <row r="84" spans="2:151" x14ac:dyDescent="0.3">
      <c r="B84" s="5" t="s">
        <v>67</v>
      </c>
      <c r="C84" s="5" t="s">
        <v>83</v>
      </c>
      <c r="D84" s="7">
        <v>135436821000</v>
      </c>
      <c r="E84" s="7">
        <v>2846000000</v>
      </c>
      <c r="F84" s="7">
        <v>700000000</v>
      </c>
      <c r="G84" s="7">
        <v>3871000000</v>
      </c>
      <c r="H84" s="7">
        <v>58730821000</v>
      </c>
      <c r="I84" s="7">
        <v>53539998000</v>
      </c>
      <c r="J84" s="7">
        <v>679000000</v>
      </c>
      <c r="K84" s="7">
        <v>1823000</v>
      </c>
      <c r="L84" s="7" t="e">
        <v>#VALUE!</v>
      </c>
      <c r="M84" s="7">
        <v>4305000000</v>
      </c>
      <c r="N84" s="7">
        <v>113000000</v>
      </c>
      <c r="O84" s="7">
        <v>142000000</v>
      </c>
      <c r="P84" s="7">
        <v>326000000</v>
      </c>
      <c r="Q84" s="7">
        <v>67415000000</v>
      </c>
      <c r="R84" s="7" t="e">
        <v>#VALUE!</v>
      </c>
      <c r="S84" s="7">
        <v>4510000000</v>
      </c>
      <c r="T84" s="7">
        <v>9233000000</v>
      </c>
      <c r="U84" s="7">
        <v>24287000000</v>
      </c>
      <c r="V84" s="7">
        <v>11457000000</v>
      </c>
      <c r="W84" s="7">
        <v>12830000000</v>
      </c>
      <c r="X84">
        <v>84.195999999999998</v>
      </c>
      <c r="Y84">
        <v>24.89480544142846</v>
      </c>
      <c r="Z84">
        <v>17.865139965122083</v>
      </c>
      <c r="AA84">
        <v>8958229</v>
      </c>
      <c r="AB84">
        <v>50034.050478061152</v>
      </c>
      <c r="AC84">
        <v>389455236312.00702</v>
      </c>
      <c r="AD84">
        <v>54.050665867829338</v>
      </c>
      <c r="AE84" s="14">
        <v>5224.63</v>
      </c>
      <c r="AF84" s="23">
        <v>3.59</v>
      </c>
      <c r="AG84" s="23">
        <v>40.090000000000003</v>
      </c>
      <c r="AH84" s="26">
        <v>14449.619472157287</v>
      </c>
      <c r="AI84">
        <f t="shared" si="47"/>
        <v>15118.704935986789</v>
      </c>
      <c r="AJ84">
        <f t="shared" si="67"/>
        <v>317.69672331439619</v>
      </c>
      <c r="AK84">
        <f t="shared" si="68"/>
        <v>78.140444947321626</v>
      </c>
      <c r="AL84">
        <f t="shared" si="69"/>
        <v>432.11666055868858</v>
      </c>
      <c r="AM84">
        <f t="shared" si="70"/>
        <v>6556.074978659286</v>
      </c>
      <c r="AN84">
        <f t="shared" si="71"/>
        <v>5976.6275231410136</v>
      </c>
      <c r="AO84">
        <f t="shared" si="72"/>
        <v>75.796231598901969</v>
      </c>
      <c r="AP84">
        <f t="shared" si="73"/>
        <v>0.20350004448423903</v>
      </c>
      <c r="AQ84" t="e">
        <f t="shared" si="51"/>
        <v>#VALUE!</v>
      </c>
      <c r="AR84">
        <f t="shared" si="52"/>
        <v>480.56373642602796</v>
      </c>
      <c r="AS84">
        <f t="shared" si="53"/>
        <v>12.614100398639062</v>
      </c>
      <c r="AT84">
        <f t="shared" si="54"/>
        <v>15.851347403599528</v>
      </c>
      <c r="AU84">
        <f t="shared" si="55"/>
        <v>36.391121504038352</v>
      </c>
      <c r="AV84">
        <f t="shared" si="56"/>
        <v>7525.4829944624098</v>
      </c>
      <c r="AW84" t="e">
        <f t="shared" si="57"/>
        <v>#VALUE!</v>
      </c>
      <c r="AX84">
        <f t="shared" si="58"/>
        <v>503.44772387488644</v>
      </c>
      <c r="AY84">
        <f t="shared" si="59"/>
        <v>1030.6724688551722</v>
      </c>
      <c r="AZ84">
        <f t="shared" si="60"/>
        <v>2711.1385520508575</v>
      </c>
      <c r="BA84">
        <f t="shared" si="61"/>
        <v>1278.9358253735197</v>
      </c>
      <c r="BB84">
        <f t="shared" si="62"/>
        <v>1432.2027266773378</v>
      </c>
      <c r="BC84">
        <f t="shared" si="48"/>
        <v>75.999731643386212</v>
      </c>
      <c r="BD84">
        <v>84.195999999999998</v>
      </c>
      <c r="BE84">
        <v>24.89480544142846</v>
      </c>
      <c r="BF84">
        <v>17.865139965122083</v>
      </c>
      <c r="BG84">
        <v>8958229</v>
      </c>
      <c r="BH84">
        <v>50034.050478061152</v>
      </c>
      <c r="BI84">
        <v>10.82045906218972</v>
      </c>
      <c r="BJ84">
        <v>389455236312.00702</v>
      </c>
      <c r="BK84">
        <v>54.050665867829338</v>
      </c>
      <c r="BL84" s="14">
        <v>5224.63</v>
      </c>
      <c r="BM84" s="23">
        <v>3.59</v>
      </c>
      <c r="BN84" s="23">
        <v>40.090000000000003</v>
      </c>
      <c r="BO84" s="26">
        <v>14449.619472157287</v>
      </c>
      <c r="BV84" s="5" t="s">
        <v>67</v>
      </c>
      <c r="BW84" s="5" t="s">
        <v>83</v>
      </c>
      <c r="BX84" s="14">
        <v>57090505857.142899</v>
      </c>
      <c r="BY84" s="14">
        <v>2819167000</v>
      </c>
      <c r="BZ84" s="14">
        <v>4211111000</v>
      </c>
      <c r="CA84" s="14">
        <v>2493889000</v>
      </c>
      <c r="CB84" s="14">
        <v>0</v>
      </c>
      <c r="CC84" s="14">
        <v>25989444000</v>
      </c>
      <c r="CD84" s="14" t="e">
        <v>#VALUE!</v>
      </c>
      <c r="CE84" s="14">
        <v>0</v>
      </c>
      <c r="CF84" s="14">
        <v>0</v>
      </c>
      <c r="CG84" s="14" t="e">
        <v>#VALUE!</v>
      </c>
      <c r="CH84" s="24">
        <v>5508283857.1428604</v>
      </c>
      <c r="CI84" s="14">
        <v>23477222000</v>
      </c>
      <c r="CJ84" s="14">
        <v>344722000</v>
      </c>
      <c r="CK84" s="14">
        <v>2231111000</v>
      </c>
      <c r="CL84" s="14">
        <v>3636111000</v>
      </c>
      <c r="CM84" s="14">
        <v>0</v>
      </c>
      <c r="CN84" s="14">
        <v>511111000</v>
      </c>
      <c r="CO84" s="14" t="e">
        <v>#VALUE!</v>
      </c>
      <c r="CP84" s="14">
        <v>25989444000</v>
      </c>
      <c r="CQ84" s="14">
        <v>15632778000</v>
      </c>
      <c r="CR84">
        <v>84.195999999999998</v>
      </c>
      <c r="CS84">
        <v>24.89480544142846</v>
      </c>
      <c r="CT84">
        <v>17.865139965122083</v>
      </c>
      <c r="CU84">
        <v>8958229</v>
      </c>
      <c r="CV84">
        <v>50034.050478061152</v>
      </c>
      <c r="CW84">
        <v>389455236312.00702</v>
      </c>
      <c r="CX84">
        <v>54.050665867829338</v>
      </c>
      <c r="CY84" s="14">
        <v>5224.63</v>
      </c>
      <c r="CZ84" s="23">
        <v>3.59</v>
      </c>
      <c r="DA84" s="23">
        <v>40.090000000000003</v>
      </c>
      <c r="DB84" s="26">
        <v>5274.7900530587121</v>
      </c>
      <c r="DC84">
        <f t="shared" si="49"/>
        <v>6372.9678999211674</v>
      </c>
      <c r="DD84">
        <f t="shared" si="74"/>
        <v>314.70137680115118</v>
      </c>
      <c r="DE84">
        <f t="shared" si="75"/>
        <v>470.08298180365784</v>
      </c>
      <c r="DF84">
        <f t="shared" si="76"/>
        <v>278.39085158461569</v>
      </c>
      <c r="DG84">
        <f t="shared" si="77"/>
        <v>0</v>
      </c>
      <c r="DH84">
        <f t="shared" si="78"/>
        <v>2901.1810258478545</v>
      </c>
      <c r="DI84" t="e">
        <f t="shared" si="79"/>
        <v>#VALUE!</v>
      </c>
      <c r="DJ84">
        <f t="shared" si="80"/>
        <v>0</v>
      </c>
      <c r="DK84">
        <f t="shared" si="81"/>
        <v>0</v>
      </c>
      <c r="DL84" t="e">
        <f t="shared" si="82"/>
        <v>#VALUE!</v>
      </c>
      <c r="DM84">
        <f t="shared" si="83"/>
        <v>614.88535927613157</v>
      </c>
      <c r="DN84">
        <f t="shared" si="84"/>
        <v>2620.7436760100686</v>
      </c>
      <c r="DO84">
        <f t="shared" si="85"/>
        <v>38.481043518758007</v>
      </c>
      <c r="DP84">
        <f t="shared" si="86"/>
        <v>249.05715180980528</v>
      </c>
      <c r="DQ84">
        <f t="shared" si="87"/>
        <v>405.89618773978651</v>
      </c>
      <c r="DR84">
        <f t="shared" si="88"/>
        <v>0</v>
      </c>
      <c r="DS84">
        <f t="shared" si="63"/>
        <v>57.054915653529285</v>
      </c>
      <c r="DT84" t="e">
        <f t="shared" si="64"/>
        <v>#VALUE!</v>
      </c>
      <c r="DU84">
        <f t="shared" si="65"/>
        <v>2901.1810258478545</v>
      </c>
      <c r="DV84">
        <f t="shared" si="66"/>
        <v>1745.0746124038581</v>
      </c>
      <c r="DW84">
        <v>84.195999999999998</v>
      </c>
      <c r="DX84">
        <v>24.89480544142846</v>
      </c>
      <c r="DY84">
        <v>17.865139965122083</v>
      </c>
      <c r="DZ84">
        <v>8958229</v>
      </c>
      <c r="EA84">
        <v>50034.050478061152</v>
      </c>
      <c r="EB84">
        <v>389455236312.00702</v>
      </c>
      <c r="EC84">
        <v>54.050665867829338</v>
      </c>
      <c r="ED84" s="14">
        <v>5224.63</v>
      </c>
      <c r="EE84" s="23">
        <v>3.59</v>
      </c>
      <c r="EF84" s="23">
        <v>40.090000000000003</v>
      </c>
      <c r="EG84" s="26">
        <v>5274.7900530587121</v>
      </c>
      <c r="EN84">
        <v>5</v>
      </c>
      <c r="EO84">
        <v>5</v>
      </c>
      <c r="EP84">
        <v>2</v>
      </c>
      <c r="EQ84">
        <v>0</v>
      </c>
      <c r="ER84">
        <v>2</v>
      </c>
      <c r="ES84" s="30">
        <v>6.8172007669908316E-2</v>
      </c>
      <c r="ET84">
        <v>14</v>
      </c>
      <c r="EU84" s="35">
        <f t="shared" si="50"/>
        <v>0.27382447861151854</v>
      </c>
    </row>
    <row r="85" spans="2:151" x14ac:dyDescent="0.3">
      <c r="B85" s="5" t="s">
        <v>67</v>
      </c>
      <c r="C85" s="5" t="s">
        <v>84</v>
      </c>
      <c r="D85" s="7">
        <v>151739141000</v>
      </c>
      <c r="E85" s="7">
        <v>1010000000</v>
      </c>
      <c r="F85" s="7">
        <v>749000000</v>
      </c>
      <c r="G85" s="7">
        <v>1954000000</v>
      </c>
      <c r="H85" s="7">
        <v>68186676999.999992</v>
      </c>
      <c r="I85" s="7">
        <v>60123331000</v>
      </c>
      <c r="J85" s="7">
        <v>860000000</v>
      </c>
      <c r="K85" s="7">
        <v>1975000</v>
      </c>
      <c r="L85" s="7" t="e">
        <v>#VALUE!</v>
      </c>
      <c r="M85" s="7">
        <v>6611000000</v>
      </c>
      <c r="N85" s="7">
        <v>58000000</v>
      </c>
      <c r="O85" s="7">
        <v>492704000</v>
      </c>
      <c r="P85" s="7">
        <v>798464000</v>
      </c>
      <c r="Q85" s="7">
        <v>77486000000</v>
      </c>
      <c r="R85" s="7" t="e">
        <v>#VALUE!</v>
      </c>
      <c r="S85" s="7">
        <v>7201371000</v>
      </c>
      <c r="T85" s="7">
        <v>6011464000</v>
      </c>
      <c r="U85" s="7">
        <v>15646000000</v>
      </c>
      <c r="V85" s="7">
        <v>17750000000</v>
      </c>
      <c r="W85" s="7">
        <v>-2104000000</v>
      </c>
      <c r="X85">
        <v>84.257999999999996</v>
      </c>
      <c r="Y85">
        <v>24.74661172916197</v>
      </c>
      <c r="Z85">
        <v>17.159277126425028</v>
      </c>
      <c r="AA85">
        <v>8993531</v>
      </c>
      <c r="AB85">
        <v>51920.633406624445</v>
      </c>
      <c r="AC85">
        <v>405732636290.60767</v>
      </c>
      <c r="AD85">
        <v>53.623371104041631</v>
      </c>
      <c r="AE85" s="15">
        <v>5281.26</v>
      </c>
      <c r="AF85" s="23">
        <v>3.95</v>
      </c>
      <c r="AG85" s="23">
        <v>66.569999999999993</v>
      </c>
      <c r="AH85" s="26">
        <v>14494.97425489001</v>
      </c>
      <c r="AI85">
        <f t="shared" si="47"/>
        <v>16872.031797077256</v>
      </c>
      <c r="AJ85">
        <f t="shared" si="67"/>
        <v>112.30294308208867</v>
      </c>
      <c r="AK85">
        <f t="shared" si="68"/>
        <v>83.282083533152885</v>
      </c>
      <c r="AL85">
        <f t="shared" si="69"/>
        <v>217.26727800237748</v>
      </c>
      <c r="AM85">
        <f t="shared" si="70"/>
        <v>7581.7470357304592</v>
      </c>
      <c r="AN85">
        <f t="shared" si="71"/>
        <v>6685.1752665332451</v>
      </c>
      <c r="AO85">
        <f t="shared" si="72"/>
        <v>95.624288168907185</v>
      </c>
      <c r="AP85">
        <f t="shared" si="73"/>
        <v>0.21960228969022288</v>
      </c>
      <c r="AQ85" t="e">
        <f t="shared" si="51"/>
        <v>#VALUE!</v>
      </c>
      <c r="AR85">
        <f t="shared" si="52"/>
        <v>735.08391754028537</v>
      </c>
      <c r="AS85">
        <f t="shared" si="53"/>
        <v>6.4490798997635075</v>
      </c>
      <c r="AT85">
        <f t="shared" si="54"/>
        <v>54.784266602294473</v>
      </c>
      <c r="AU85">
        <f t="shared" si="55"/>
        <v>88.782036777323611</v>
      </c>
      <c r="AV85">
        <f t="shared" si="56"/>
        <v>8615.7483640185364</v>
      </c>
      <c r="AW85" t="e">
        <f t="shared" si="57"/>
        <v>#VALUE!</v>
      </c>
      <c r="AX85">
        <f t="shared" si="58"/>
        <v>800.72787873861785</v>
      </c>
      <c r="AY85">
        <f t="shared" si="59"/>
        <v>668.42089052675749</v>
      </c>
      <c r="AZ85">
        <f t="shared" si="60"/>
        <v>1739.6948984775836</v>
      </c>
      <c r="BA85">
        <f t="shared" si="61"/>
        <v>1973.6408313931424</v>
      </c>
      <c r="BB85">
        <f t="shared" si="62"/>
        <v>-233.94593291555898</v>
      </c>
      <c r="BC85">
        <f t="shared" si="48"/>
        <v>95.843890458597414</v>
      </c>
      <c r="BD85">
        <v>84.257999999999996</v>
      </c>
      <c r="BE85">
        <v>24.74661172916197</v>
      </c>
      <c r="BF85">
        <v>17.159277126425028</v>
      </c>
      <c r="BG85">
        <v>8993531</v>
      </c>
      <c r="BH85">
        <v>51920.633406624445</v>
      </c>
      <c r="BI85">
        <v>10.857471550968896</v>
      </c>
      <c r="BJ85">
        <v>405732636290.60767</v>
      </c>
      <c r="BK85">
        <v>53.623371104041631</v>
      </c>
      <c r="BL85" s="15">
        <v>5281.26</v>
      </c>
      <c r="BM85" s="23">
        <v>3.95</v>
      </c>
      <c r="BN85" s="23">
        <v>66.569999999999993</v>
      </c>
      <c r="BO85" s="26">
        <v>14494.97425489001</v>
      </c>
      <c r="BV85" s="5" t="s">
        <v>67</v>
      </c>
      <c r="BW85" s="5" t="s">
        <v>84</v>
      </c>
      <c r="BX85" s="14">
        <v>57957831000</v>
      </c>
      <c r="BY85" s="14">
        <v>2235000000</v>
      </c>
      <c r="BZ85" s="14">
        <v>3543333000</v>
      </c>
      <c r="CA85" s="14">
        <v>2370000000</v>
      </c>
      <c r="CB85" s="14">
        <v>0</v>
      </c>
      <c r="CC85" s="14">
        <v>25797222000</v>
      </c>
      <c r="CD85" s="14" t="e">
        <v>#VALUE!</v>
      </c>
      <c r="CE85" s="14">
        <v>0</v>
      </c>
      <c r="CF85" s="14">
        <v>0</v>
      </c>
      <c r="CG85" s="14" t="e">
        <v>#VALUE!</v>
      </c>
      <c r="CH85" s="24">
        <v>5931998000</v>
      </c>
      <c r="CI85" s="14">
        <v>23369722000</v>
      </c>
      <c r="CJ85" s="14">
        <v>163056000</v>
      </c>
      <c r="CK85" s="14">
        <v>2008611000</v>
      </c>
      <c r="CL85" s="14">
        <v>3176389000</v>
      </c>
      <c r="CM85" s="14">
        <v>0</v>
      </c>
      <c r="CN85" s="14">
        <v>356944000</v>
      </c>
      <c r="CO85" s="14" t="e">
        <v>#VALUE!</v>
      </c>
      <c r="CP85" s="14">
        <v>25797222000</v>
      </c>
      <c r="CQ85" s="14">
        <v>16499722000.000002</v>
      </c>
      <c r="CR85">
        <v>84.257999999999996</v>
      </c>
      <c r="CS85">
        <v>24.74661172916197</v>
      </c>
      <c r="CT85">
        <v>17.159277126425028</v>
      </c>
      <c r="CU85">
        <v>8993531</v>
      </c>
      <c r="CV85">
        <v>51920.633406624445</v>
      </c>
      <c r="CW85">
        <v>405732636290.60767</v>
      </c>
      <c r="CX85">
        <v>53.623371104041631</v>
      </c>
      <c r="CY85" s="15">
        <v>5281.26</v>
      </c>
      <c r="CZ85" s="23">
        <v>3.95</v>
      </c>
      <c r="DA85" s="23">
        <v>66.569999999999993</v>
      </c>
      <c r="DB85" s="26">
        <v>5290.2222256567748</v>
      </c>
      <c r="DC85">
        <f t="shared" si="49"/>
        <v>6444.3910851032815</v>
      </c>
      <c r="DD85">
        <f t="shared" si="74"/>
        <v>248.51195820640413</v>
      </c>
      <c r="DE85">
        <f t="shared" si="75"/>
        <v>393.98685566325395</v>
      </c>
      <c r="DF85">
        <f t="shared" si="76"/>
        <v>263.5227476282675</v>
      </c>
      <c r="DG85">
        <f t="shared" si="77"/>
        <v>0</v>
      </c>
      <c r="DH85">
        <f t="shared" si="78"/>
        <v>2868.4197563782236</v>
      </c>
      <c r="DI85" t="e">
        <f t="shared" si="79"/>
        <v>#VALUE!</v>
      </c>
      <c r="DJ85">
        <f t="shared" si="80"/>
        <v>0</v>
      </c>
      <c r="DK85">
        <f t="shared" si="81"/>
        <v>0</v>
      </c>
      <c r="DL85" t="e">
        <f t="shared" si="82"/>
        <v>#VALUE!</v>
      </c>
      <c r="DM85">
        <f t="shared" si="83"/>
        <v>659.58498391788498</v>
      </c>
      <c r="DN85">
        <f t="shared" si="84"/>
        <v>2598.5035243665698</v>
      </c>
      <c r="DO85">
        <f t="shared" si="85"/>
        <v>18.130365036824802</v>
      </c>
      <c r="DP85">
        <f t="shared" si="86"/>
        <v>223.33953149213585</v>
      </c>
      <c r="DQ85">
        <f t="shared" si="87"/>
        <v>353.18597334017085</v>
      </c>
      <c r="DR85">
        <f t="shared" si="88"/>
        <v>0</v>
      </c>
      <c r="DS85">
        <f t="shared" si="63"/>
        <v>39.688971995537685</v>
      </c>
      <c r="DT85" t="e">
        <f t="shared" si="64"/>
        <v>#VALUE!</v>
      </c>
      <c r="DU85">
        <f t="shared" si="65"/>
        <v>2868.4197563782236</v>
      </c>
      <c r="DV85">
        <f t="shared" si="66"/>
        <v>1834.6211293428578</v>
      </c>
      <c r="DW85">
        <v>84.257999999999996</v>
      </c>
      <c r="DX85">
        <v>24.74661172916197</v>
      </c>
      <c r="DY85">
        <v>17.159277126425028</v>
      </c>
      <c r="DZ85">
        <v>8993531</v>
      </c>
      <c r="EA85">
        <v>51920.633406624445</v>
      </c>
      <c r="EB85">
        <v>405732636290.60767</v>
      </c>
      <c r="EC85">
        <v>53.623371104041631</v>
      </c>
      <c r="ED85" s="15">
        <v>5281.26</v>
      </c>
      <c r="EE85" s="23">
        <v>3.95</v>
      </c>
      <c r="EF85" s="23">
        <v>66.569999999999993</v>
      </c>
      <c r="EG85" s="26">
        <v>5290.2222256567748</v>
      </c>
      <c r="EN85">
        <v>6</v>
      </c>
      <c r="EO85">
        <v>7</v>
      </c>
      <c r="EP85">
        <v>2</v>
      </c>
      <c r="EQ85">
        <v>0</v>
      </c>
      <c r="ER85">
        <v>3</v>
      </c>
      <c r="ES85" s="30">
        <v>3.9617095235829763E-2</v>
      </c>
      <c r="ET85">
        <v>18</v>
      </c>
      <c r="EU85" s="35">
        <f t="shared" si="50"/>
        <v>0.28468494619821094</v>
      </c>
    </row>
    <row r="86" spans="2:151" x14ac:dyDescent="0.3">
      <c r="B86" s="5" t="s">
        <v>67</v>
      </c>
      <c r="C86" s="5" t="s">
        <v>85</v>
      </c>
      <c r="D86" s="7">
        <v>158434392000</v>
      </c>
      <c r="E86" s="7">
        <v>648000000</v>
      </c>
      <c r="F86" s="7">
        <v>585000000</v>
      </c>
      <c r="G86" s="7">
        <v>1379000000</v>
      </c>
      <c r="H86" s="7">
        <v>81229937000</v>
      </c>
      <c r="I86" s="7">
        <v>72803000000</v>
      </c>
      <c r="J86" s="7">
        <v>935000000</v>
      </c>
      <c r="K86" s="7">
        <v>2127000</v>
      </c>
      <c r="L86" s="7" t="e">
        <v>#VALUE!</v>
      </c>
      <c r="M86" s="7">
        <v>6847923000</v>
      </c>
      <c r="N86" s="7">
        <v>80926000</v>
      </c>
      <c r="O86" s="7">
        <v>523600000</v>
      </c>
      <c r="P86" s="7">
        <v>866326000</v>
      </c>
      <c r="Q86" s="7">
        <v>72377000000</v>
      </c>
      <c r="R86" s="7" t="e">
        <v>#VALUE!</v>
      </c>
      <c r="S86" s="7">
        <v>7489810000</v>
      </c>
      <c r="T86" s="7">
        <v>4756326000</v>
      </c>
      <c r="U86" s="7">
        <v>14576000000</v>
      </c>
      <c r="V86" s="7">
        <v>21968000000</v>
      </c>
      <c r="W86" s="7">
        <v>-7392000000</v>
      </c>
      <c r="X86">
        <v>84.319000000000003</v>
      </c>
      <c r="Y86">
        <v>24.582109300508584</v>
      </c>
      <c r="Z86">
        <v>16.932050762160074</v>
      </c>
      <c r="AA86">
        <v>9029572</v>
      </c>
      <c r="AB86">
        <v>53157.841872083576</v>
      </c>
      <c r="AC86">
        <v>417065466380.56494</v>
      </c>
      <c r="AD86">
        <v>53.110702419738551</v>
      </c>
      <c r="AE86" s="14">
        <v>5085.0600000000004</v>
      </c>
      <c r="AF86" s="23">
        <v>5.87</v>
      </c>
      <c r="AG86" s="23">
        <v>56.12</v>
      </c>
      <c r="AH86" s="26">
        <v>14474.440258322527</v>
      </c>
      <c r="AI86">
        <f t="shared" si="47"/>
        <v>17546.168522716249</v>
      </c>
      <c r="AJ86">
        <f t="shared" si="67"/>
        <v>71.764198790374564</v>
      </c>
      <c r="AK86">
        <f t="shared" si="68"/>
        <v>64.787123907977033</v>
      </c>
      <c r="AL86">
        <f t="shared" si="69"/>
        <v>152.72041687025697</v>
      </c>
      <c r="AM86">
        <f t="shared" si="70"/>
        <v>8995.9897324037065</v>
      </c>
      <c r="AN86">
        <f t="shared" si="71"/>
        <v>8062.7298835426527</v>
      </c>
      <c r="AO86">
        <f t="shared" si="72"/>
        <v>103.54865103240773</v>
      </c>
      <c r="AP86">
        <f t="shared" si="73"/>
        <v>0.23555933769618317</v>
      </c>
      <c r="AQ86" t="e">
        <f t="shared" si="51"/>
        <v>#VALUE!</v>
      </c>
      <c r="AR86">
        <f t="shared" si="52"/>
        <v>758.38843745860822</v>
      </c>
      <c r="AS86">
        <f t="shared" si="53"/>
        <v>8.9623295544905126</v>
      </c>
      <c r="AT86">
        <f t="shared" si="54"/>
        <v>57.987244578148335</v>
      </c>
      <c r="AU86">
        <f t="shared" si="55"/>
        <v>95.943196421713012</v>
      </c>
      <c r="AV86">
        <f t="shared" si="56"/>
        <v>8015.551567671203</v>
      </c>
      <c r="AW86" t="e">
        <f t="shared" si="57"/>
        <v>#VALUE!</v>
      </c>
      <c r="AX86">
        <f t="shared" si="58"/>
        <v>829.47563849094956</v>
      </c>
      <c r="AY86">
        <f t="shared" si="59"/>
        <v>526.74988360467137</v>
      </c>
      <c r="AZ86">
        <f t="shared" si="60"/>
        <v>1614.2514839020055</v>
      </c>
      <c r="BA86">
        <f t="shared" si="61"/>
        <v>2432.894936769982</v>
      </c>
      <c r="BB86">
        <f t="shared" si="62"/>
        <v>-818.64345286797652</v>
      </c>
      <c r="BC86">
        <f t="shared" si="48"/>
        <v>103.78421037010392</v>
      </c>
      <c r="BD86">
        <v>84.319000000000003</v>
      </c>
      <c r="BE86">
        <v>24.582109300508584</v>
      </c>
      <c r="BF86">
        <v>16.932050762160074</v>
      </c>
      <c r="BG86">
        <v>9029572</v>
      </c>
      <c r="BH86">
        <v>53157.841872083576</v>
      </c>
      <c r="BI86">
        <v>10.881020915164951</v>
      </c>
      <c r="BJ86">
        <v>417065466380.56494</v>
      </c>
      <c r="BK86">
        <v>53.110702419738551</v>
      </c>
      <c r="BL86" s="14">
        <v>5085.0600000000004</v>
      </c>
      <c r="BM86" s="23">
        <v>5.87</v>
      </c>
      <c r="BN86" s="23">
        <v>56.12</v>
      </c>
      <c r="BO86" s="26">
        <v>14474.440258322527</v>
      </c>
      <c r="BV86" s="5" t="s">
        <v>67</v>
      </c>
      <c r="BW86" s="5" t="s">
        <v>85</v>
      </c>
      <c r="BX86" s="14">
        <v>60009250000</v>
      </c>
      <c r="BY86" s="14">
        <v>1830833000</v>
      </c>
      <c r="BZ86" s="14">
        <v>2905000000</v>
      </c>
      <c r="CA86" s="14">
        <v>1981944000</v>
      </c>
      <c r="CB86" s="14">
        <v>0</v>
      </c>
      <c r="CC86" s="14">
        <v>29130278000</v>
      </c>
      <c r="CD86" s="14" t="e">
        <v>#VALUE!</v>
      </c>
      <c r="CE86" s="14">
        <v>0</v>
      </c>
      <c r="CF86" s="14">
        <v>0</v>
      </c>
      <c r="CG86" s="14" t="e">
        <v>#VALUE!</v>
      </c>
      <c r="CH86" s="24">
        <v>6814250000</v>
      </c>
      <c r="CI86" s="14">
        <v>25745833000</v>
      </c>
      <c r="CJ86" s="14">
        <v>317778000</v>
      </c>
      <c r="CK86" s="14">
        <v>2382500000</v>
      </c>
      <c r="CL86" s="14">
        <v>3891667000</v>
      </c>
      <c r="CM86" s="14">
        <v>0</v>
      </c>
      <c r="CN86" s="14">
        <v>322778000</v>
      </c>
      <c r="CO86" s="14" t="e">
        <v>#VALUE!</v>
      </c>
      <c r="CP86" s="14">
        <v>29130278000</v>
      </c>
      <c r="CQ86" s="14">
        <v>14649167000</v>
      </c>
      <c r="CR86">
        <v>84.319000000000003</v>
      </c>
      <c r="CS86">
        <v>24.582109300508584</v>
      </c>
      <c r="CT86">
        <v>16.932050762160074</v>
      </c>
      <c r="CU86">
        <v>9029572</v>
      </c>
      <c r="CV86">
        <v>53157.841872083576</v>
      </c>
      <c r="CW86">
        <v>417065466380.56494</v>
      </c>
      <c r="CX86">
        <v>53.110702419738551</v>
      </c>
      <c r="CY86" s="14">
        <v>5085.0600000000004</v>
      </c>
      <c r="CZ86" s="23">
        <v>5.87</v>
      </c>
      <c r="DA86" s="23">
        <v>56.12</v>
      </c>
      <c r="DB86" s="26">
        <v>5376.0085134095298</v>
      </c>
      <c r="DC86">
        <f t="shared" si="49"/>
        <v>6645.8576331192662</v>
      </c>
      <c r="DD86">
        <f t="shared" si="74"/>
        <v>202.75966568515096</v>
      </c>
      <c r="DE86">
        <f t="shared" si="75"/>
        <v>321.72067513277483</v>
      </c>
      <c r="DF86">
        <f t="shared" si="76"/>
        <v>219.4947889002934</v>
      </c>
      <c r="DG86">
        <f t="shared" si="77"/>
        <v>0</v>
      </c>
      <c r="DH86">
        <f t="shared" si="78"/>
        <v>3226.0973166834488</v>
      </c>
      <c r="DI86" t="e">
        <f t="shared" si="79"/>
        <v>#VALUE!</v>
      </c>
      <c r="DJ86">
        <f t="shared" si="80"/>
        <v>0</v>
      </c>
      <c r="DK86">
        <f t="shared" si="81"/>
        <v>0</v>
      </c>
      <c r="DL86" t="e">
        <f t="shared" si="82"/>
        <v>#VALUE!</v>
      </c>
      <c r="DM86">
        <f t="shared" si="83"/>
        <v>754.65924630757695</v>
      </c>
      <c r="DN86">
        <f t="shared" si="84"/>
        <v>2851.2794404873234</v>
      </c>
      <c r="DO86">
        <f t="shared" si="85"/>
        <v>35.193030190135261</v>
      </c>
      <c r="DP86">
        <f t="shared" si="86"/>
        <v>263.8552524970176</v>
      </c>
      <c r="DQ86">
        <f t="shared" si="87"/>
        <v>430.99130279929102</v>
      </c>
      <c r="DR86">
        <f t="shared" si="88"/>
        <v>0</v>
      </c>
      <c r="DS86">
        <f t="shared" si="63"/>
        <v>35.746766291912841</v>
      </c>
      <c r="DT86" t="e">
        <f t="shared" si="64"/>
        <v>#VALUE!</v>
      </c>
      <c r="DU86">
        <f t="shared" si="65"/>
        <v>3226.0973166834488</v>
      </c>
      <c r="DV86">
        <f t="shared" si="66"/>
        <v>1622.3545257737576</v>
      </c>
      <c r="DW86">
        <v>84.319000000000003</v>
      </c>
      <c r="DX86">
        <v>24.582109300508584</v>
      </c>
      <c r="DY86">
        <v>16.932050762160074</v>
      </c>
      <c r="DZ86">
        <v>9029572</v>
      </c>
      <c r="EA86">
        <v>53157.841872083576</v>
      </c>
      <c r="EB86">
        <v>417065466380.56494</v>
      </c>
      <c r="EC86">
        <v>53.110702419738551</v>
      </c>
      <c r="ED86" s="14">
        <v>5085.0600000000004</v>
      </c>
      <c r="EE86" s="23">
        <v>5.87</v>
      </c>
      <c r="EF86" s="23">
        <v>56.12</v>
      </c>
      <c r="EG86" s="26">
        <v>5376.0085134095298</v>
      </c>
      <c r="EN86">
        <v>6</v>
      </c>
      <c r="EO86">
        <v>8</v>
      </c>
      <c r="EP86">
        <v>2</v>
      </c>
      <c r="EQ86">
        <v>0</v>
      </c>
      <c r="ER86">
        <v>3</v>
      </c>
      <c r="ES86" s="30">
        <v>3.0020792455213888E-2</v>
      </c>
      <c r="ET86">
        <v>19</v>
      </c>
      <c r="EU86" s="35">
        <f t="shared" si="50"/>
        <v>0.24411514891454233</v>
      </c>
    </row>
    <row r="87" spans="2:151" x14ac:dyDescent="0.3">
      <c r="B87" s="5" t="s">
        <v>67</v>
      </c>
      <c r="C87" s="5" t="s">
        <v>86</v>
      </c>
      <c r="D87" s="7">
        <v>143416522000</v>
      </c>
      <c r="E87" s="7">
        <v>879000000</v>
      </c>
      <c r="F87" s="7">
        <v>582000000</v>
      </c>
      <c r="G87" s="7">
        <v>1669000000</v>
      </c>
      <c r="H87" s="7">
        <v>71067828000</v>
      </c>
      <c r="I87" s="7">
        <v>61722206000</v>
      </c>
      <c r="J87" s="7">
        <v>984000000</v>
      </c>
      <c r="K87" s="7">
        <v>2430000</v>
      </c>
      <c r="L87" s="7" t="e">
        <v>#VALUE!</v>
      </c>
      <c r="M87" s="7">
        <v>7503168000</v>
      </c>
      <c r="N87" s="7">
        <v>145151000</v>
      </c>
      <c r="O87" s="7">
        <v>567579000</v>
      </c>
      <c r="P87" s="7">
        <v>996519000</v>
      </c>
      <c r="Q87" s="7">
        <v>66977000000</v>
      </c>
      <c r="R87" s="7" t="e">
        <v>#VALUE!</v>
      </c>
      <c r="S87" s="7">
        <v>8359191999.999999</v>
      </c>
      <c r="T87" s="7">
        <v>5238519000</v>
      </c>
      <c r="U87" s="7">
        <v>17537000000</v>
      </c>
      <c r="V87" s="7">
        <v>11497000000</v>
      </c>
      <c r="W87" s="7">
        <v>6040000000</v>
      </c>
      <c r="X87">
        <v>84.43</v>
      </c>
      <c r="Y87">
        <v>24.842775365242947</v>
      </c>
      <c r="Z87">
        <v>16.839892298799619</v>
      </c>
      <c r="AA87">
        <v>9080505</v>
      </c>
      <c r="AB87">
        <v>55331.39472772288</v>
      </c>
      <c r="AC87">
        <v>436567442203.26624</v>
      </c>
      <c r="AD87">
        <v>52.566041628723291</v>
      </c>
      <c r="AE87" s="15">
        <v>4985.68</v>
      </c>
      <c r="AF87" s="23">
        <v>7.96</v>
      </c>
      <c r="AG87" s="23">
        <v>60.24</v>
      </c>
      <c r="AH87" s="26">
        <v>14405.145984599812</v>
      </c>
      <c r="AI87">
        <f t="shared" si="47"/>
        <v>15793.892740546919</v>
      </c>
      <c r="AJ87">
        <f t="shared" si="67"/>
        <v>96.800783656856083</v>
      </c>
      <c r="AK87">
        <f t="shared" si="68"/>
        <v>64.093351636280147</v>
      </c>
      <c r="AL87">
        <f t="shared" si="69"/>
        <v>183.80035031091333</v>
      </c>
      <c r="AM87">
        <f t="shared" si="70"/>
        <v>7826.4180241076901</v>
      </c>
      <c r="AN87">
        <f t="shared" si="71"/>
        <v>6797.221740420825</v>
      </c>
      <c r="AO87">
        <f t="shared" si="72"/>
        <v>108.36401719948395</v>
      </c>
      <c r="AP87">
        <f t="shared" si="73"/>
        <v>0.26760626198653048</v>
      </c>
      <c r="AQ87" t="e">
        <f t="shared" si="51"/>
        <v>#VALUE!</v>
      </c>
      <c r="AR87">
        <f t="shared" si="52"/>
        <v>826.29413231973331</v>
      </c>
      <c r="AS87">
        <f t="shared" si="53"/>
        <v>15.984903923295015</v>
      </c>
      <c r="AT87">
        <f t="shared" si="54"/>
        <v>62.50522410372551</v>
      </c>
      <c r="AU87">
        <f t="shared" si="55"/>
        <v>109.74268501586641</v>
      </c>
      <c r="AV87">
        <f t="shared" si="56"/>
        <v>7375.9113617579642</v>
      </c>
      <c r="AW87" t="e">
        <f t="shared" si="57"/>
        <v>#VALUE!</v>
      </c>
      <c r="AX87">
        <f t="shared" si="58"/>
        <v>920.56466022539485</v>
      </c>
      <c r="AY87">
        <f t="shared" si="59"/>
        <v>576.897320138032</v>
      </c>
      <c r="AZ87">
        <f t="shared" si="60"/>
        <v>1931.2802536863314</v>
      </c>
      <c r="BA87">
        <f t="shared" si="61"/>
        <v>1266.1190099008811</v>
      </c>
      <c r="BB87">
        <f t="shared" si="62"/>
        <v>665.16124378545021</v>
      </c>
      <c r="BC87">
        <f t="shared" si="48"/>
        <v>108.63162346147048</v>
      </c>
      <c r="BD87">
        <v>84.43</v>
      </c>
      <c r="BE87">
        <v>24.842775365242947</v>
      </c>
      <c r="BF87">
        <v>16.839892298799619</v>
      </c>
      <c r="BG87">
        <v>9080505</v>
      </c>
      <c r="BH87">
        <v>55331.39472772288</v>
      </c>
      <c r="BI87">
        <v>10.921095743015677</v>
      </c>
      <c r="BJ87">
        <v>436567442203.26624</v>
      </c>
      <c r="BK87">
        <v>52.566041628723291</v>
      </c>
      <c r="BL87" s="15">
        <v>4985.68</v>
      </c>
      <c r="BM87" s="23">
        <v>7.96</v>
      </c>
      <c r="BN87" s="23">
        <v>60.24</v>
      </c>
      <c r="BO87" s="26">
        <v>14405.145984599812</v>
      </c>
      <c r="BV87" s="5" t="s">
        <v>67</v>
      </c>
      <c r="BW87" s="5" t="s">
        <v>86</v>
      </c>
      <c r="BX87" s="14">
        <v>61437256000</v>
      </c>
      <c r="BY87" s="14">
        <v>1769444000</v>
      </c>
      <c r="BZ87" s="14">
        <v>3102222000</v>
      </c>
      <c r="CA87" s="14">
        <v>2134722000.0000002</v>
      </c>
      <c r="CB87" s="14">
        <v>13889000</v>
      </c>
      <c r="CC87" s="14">
        <v>29565278000</v>
      </c>
      <c r="CD87" s="14" t="e">
        <v>#VALUE!</v>
      </c>
      <c r="CE87" s="14">
        <v>0</v>
      </c>
      <c r="CF87" s="14">
        <v>0</v>
      </c>
      <c r="CG87" s="14" t="e">
        <v>#VALUE!</v>
      </c>
      <c r="CH87" s="24">
        <v>8052534000</v>
      </c>
      <c r="CI87" s="14">
        <v>25849722000</v>
      </c>
      <c r="CJ87" s="14">
        <v>430000000</v>
      </c>
      <c r="CK87" s="14">
        <v>2401667000</v>
      </c>
      <c r="CL87" s="14">
        <v>4032500000</v>
      </c>
      <c r="CM87" s="14">
        <v>0</v>
      </c>
      <c r="CN87" s="14">
        <v>261666999.99999997</v>
      </c>
      <c r="CO87" s="14" t="e">
        <v>#VALUE!</v>
      </c>
      <c r="CP87" s="14">
        <v>29565278000</v>
      </c>
      <c r="CQ87" s="14">
        <v>14729167000</v>
      </c>
      <c r="CR87">
        <v>84.43</v>
      </c>
      <c r="CS87">
        <v>24.842775365242947</v>
      </c>
      <c r="CT87">
        <v>16.839892298799619</v>
      </c>
      <c r="CU87">
        <v>9080505</v>
      </c>
      <c r="CV87">
        <v>55331.39472772288</v>
      </c>
      <c r="CW87">
        <v>436567442203.26624</v>
      </c>
      <c r="CX87">
        <v>52.566041628723291</v>
      </c>
      <c r="CY87" s="15">
        <v>4985.68</v>
      </c>
      <c r="CZ87" s="23">
        <v>7.96</v>
      </c>
      <c r="DA87" s="23">
        <v>60.24</v>
      </c>
      <c r="DB87" s="26">
        <v>5353.4405759004076</v>
      </c>
      <c r="DC87">
        <f t="shared" si="49"/>
        <v>6765.8413271068075</v>
      </c>
      <c r="DD87">
        <f t="shared" si="74"/>
        <v>194.86184964382488</v>
      </c>
      <c r="DE87">
        <f t="shared" si="75"/>
        <v>341.63540463883891</v>
      </c>
      <c r="DF87">
        <f t="shared" si="76"/>
        <v>235.08846699605365</v>
      </c>
      <c r="DG87">
        <f t="shared" si="77"/>
        <v>1.5295404826053176</v>
      </c>
      <c r="DH87">
        <f t="shared" si="78"/>
        <v>3255.9068025401671</v>
      </c>
      <c r="DI87" t="e">
        <f t="shared" si="79"/>
        <v>#VALUE!</v>
      </c>
      <c r="DJ87">
        <f t="shared" si="80"/>
        <v>0</v>
      </c>
      <c r="DK87">
        <f t="shared" si="81"/>
        <v>0</v>
      </c>
      <c r="DL87" t="e">
        <f t="shared" si="82"/>
        <v>#VALUE!</v>
      </c>
      <c r="DM87">
        <f t="shared" si="83"/>
        <v>886.79363097096473</v>
      </c>
      <c r="DN87">
        <f t="shared" si="84"/>
        <v>2846.7273571238602</v>
      </c>
      <c r="DO87">
        <f t="shared" si="85"/>
        <v>47.354194507904573</v>
      </c>
      <c r="DP87">
        <f t="shared" si="86"/>
        <v>264.48606107259451</v>
      </c>
      <c r="DQ87">
        <f t="shared" si="87"/>
        <v>444.08323105377951</v>
      </c>
      <c r="DR87">
        <f t="shared" si="88"/>
        <v>0</v>
      </c>
      <c r="DS87">
        <f t="shared" si="63"/>
        <v>28.8163488704648</v>
      </c>
      <c r="DT87" t="e">
        <f t="shared" si="64"/>
        <v>#VALUE!</v>
      </c>
      <c r="DU87">
        <f t="shared" si="65"/>
        <v>3255.9068025401671</v>
      </c>
      <c r="DV87">
        <f t="shared" si="66"/>
        <v>1622.0647419939751</v>
      </c>
      <c r="DW87">
        <v>84.43</v>
      </c>
      <c r="DX87">
        <v>24.842775365242947</v>
      </c>
      <c r="DY87">
        <v>16.839892298799619</v>
      </c>
      <c r="DZ87">
        <v>9080505</v>
      </c>
      <c r="EA87">
        <v>55331.39472772288</v>
      </c>
      <c r="EB87">
        <v>436567442203.26624</v>
      </c>
      <c r="EC87">
        <v>52.566041628723291</v>
      </c>
      <c r="ED87" s="15">
        <v>4985.68</v>
      </c>
      <c r="EE87" s="23">
        <v>7.96</v>
      </c>
      <c r="EF87" s="23">
        <v>60.24</v>
      </c>
      <c r="EG87" s="26">
        <v>5353.4405759004076</v>
      </c>
      <c r="EN87">
        <v>6</v>
      </c>
      <c r="EO87">
        <v>8</v>
      </c>
      <c r="EP87">
        <v>1</v>
      </c>
      <c r="EQ87">
        <v>0</v>
      </c>
      <c r="ER87">
        <v>5</v>
      </c>
      <c r="ES87" s="30">
        <v>3.6526607443457593E-2</v>
      </c>
      <c r="ET87">
        <v>20</v>
      </c>
      <c r="EU87" s="35">
        <f t="shared" si="50"/>
        <v>0.23974324309015363</v>
      </c>
    </row>
    <row r="88" spans="2:151" x14ac:dyDescent="0.3">
      <c r="B88" s="5" t="s">
        <v>67</v>
      </c>
      <c r="C88" s="5" t="s">
        <v>87</v>
      </c>
      <c r="D88" s="7">
        <v>148921895000</v>
      </c>
      <c r="E88" s="7">
        <v>649000000</v>
      </c>
      <c r="F88" s="7">
        <v>824000000</v>
      </c>
      <c r="G88" s="7">
        <v>1077000000</v>
      </c>
      <c r="H88" s="7">
        <v>77423895000</v>
      </c>
      <c r="I88" s="7">
        <v>66158922999.999992</v>
      </c>
      <c r="J88" s="7">
        <v>1426000000</v>
      </c>
      <c r="K88" s="7">
        <v>3139000</v>
      </c>
      <c r="L88" s="7" t="e">
        <v>#VALUE!</v>
      </c>
      <c r="M88" s="7">
        <v>8496000000</v>
      </c>
      <c r="N88" s="7">
        <v>78000000</v>
      </c>
      <c r="O88" s="7">
        <v>1109000000</v>
      </c>
      <c r="P88" s="7">
        <v>820000000</v>
      </c>
      <c r="Q88" s="7">
        <v>66969000000</v>
      </c>
      <c r="R88" s="7" t="e">
        <v>#VALUE!</v>
      </c>
      <c r="S88" s="7">
        <v>9835833000</v>
      </c>
      <c r="T88" s="7">
        <v>4426000000</v>
      </c>
      <c r="U88" s="7">
        <v>16052000000</v>
      </c>
      <c r="V88" s="7">
        <v>14736000000</v>
      </c>
      <c r="W88" s="7">
        <v>1316000000</v>
      </c>
      <c r="X88">
        <v>84.587999999999994</v>
      </c>
      <c r="Y88">
        <v>25.024734681480403</v>
      </c>
      <c r="Z88">
        <v>16.864056016769766</v>
      </c>
      <c r="AA88">
        <v>9148092</v>
      </c>
      <c r="AB88">
        <v>56693.806136348809</v>
      </c>
      <c r="AC88">
        <v>450646355053.72614</v>
      </c>
      <c r="AD88">
        <v>52.280235429401642</v>
      </c>
      <c r="AE88" s="20">
        <v>5069.6000000000004</v>
      </c>
      <c r="AF88" s="23">
        <v>8.2200000000000006</v>
      </c>
      <c r="AG88" s="23">
        <v>85.27</v>
      </c>
      <c r="AH88" s="26">
        <v>14328.889543913112</v>
      </c>
      <c r="AI88">
        <f t="shared" si="47"/>
        <v>16279.01151409496</v>
      </c>
      <c r="AJ88">
        <f t="shared" si="67"/>
        <v>70.943755266125436</v>
      </c>
      <c r="AK88">
        <f t="shared" si="68"/>
        <v>90.073427333262501</v>
      </c>
      <c r="AL88">
        <f t="shared" si="69"/>
        <v>117.72946752175207</v>
      </c>
      <c r="AM88">
        <f t="shared" si="70"/>
        <v>8463.3926943454444</v>
      </c>
      <c r="AN88">
        <f t="shared" si="71"/>
        <v>7231.9914360284083</v>
      </c>
      <c r="AO88">
        <f t="shared" si="72"/>
        <v>155.87949924421397</v>
      </c>
      <c r="AP88">
        <f t="shared" si="73"/>
        <v>0.34313166067853273</v>
      </c>
      <c r="AQ88" t="e">
        <f t="shared" si="51"/>
        <v>#VALUE!</v>
      </c>
      <c r="AR88">
        <f t="shared" si="52"/>
        <v>928.71825075655124</v>
      </c>
      <c r="AS88">
        <f t="shared" si="53"/>
        <v>8.5263681213525189</v>
      </c>
      <c r="AT88">
        <f t="shared" si="54"/>
        <v>121.22746469974285</v>
      </c>
      <c r="AU88">
        <f t="shared" si="55"/>
        <v>89.636177686013653</v>
      </c>
      <c r="AV88">
        <f t="shared" si="56"/>
        <v>7320.5429066520101</v>
      </c>
      <c r="AW88" t="e">
        <f t="shared" si="57"/>
        <v>#VALUE!</v>
      </c>
      <c r="AX88">
        <f t="shared" si="58"/>
        <v>1075.1786274121423</v>
      </c>
      <c r="AY88">
        <f t="shared" si="59"/>
        <v>483.81673468084932</v>
      </c>
      <c r="AZ88">
        <f t="shared" si="60"/>
        <v>1754.6828344096234</v>
      </c>
      <c r="BA88">
        <f t="shared" si="61"/>
        <v>1610.8277004647528</v>
      </c>
      <c r="BB88">
        <f t="shared" si="62"/>
        <v>143.85513394487069</v>
      </c>
      <c r="BC88">
        <f t="shared" si="48"/>
        <v>156.2226309048925</v>
      </c>
      <c r="BD88">
        <v>84.587999999999994</v>
      </c>
      <c r="BE88">
        <v>25.024734681480403</v>
      </c>
      <c r="BF88">
        <v>16.864056016769766</v>
      </c>
      <c r="BG88">
        <v>9148092</v>
      </c>
      <c r="BH88">
        <v>56693.806136348809</v>
      </c>
      <c r="BI88">
        <v>10.945420244530972</v>
      </c>
      <c r="BJ88">
        <v>450646355053.72614</v>
      </c>
      <c r="BK88">
        <v>52.280235429401642</v>
      </c>
      <c r="BL88" s="20">
        <v>5069.6000000000004</v>
      </c>
      <c r="BM88" s="23">
        <v>8.2200000000000006</v>
      </c>
      <c r="BN88" s="23">
        <v>85.27</v>
      </c>
      <c r="BO88" s="26">
        <v>14328.889543913112</v>
      </c>
      <c r="BV88" s="5" t="s">
        <v>67</v>
      </c>
      <c r="BW88" s="5" t="s">
        <v>87</v>
      </c>
      <c r="BX88" s="14">
        <v>61550185000</v>
      </c>
      <c r="BY88" s="14">
        <v>2276944000</v>
      </c>
      <c r="BZ88" s="14">
        <v>1982500000</v>
      </c>
      <c r="CA88" s="14">
        <v>1273333000</v>
      </c>
      <c r="CB88" s="14">
        <v>0</v>
      </c>
      <c r="CC88" s="14">
        <v>30455278000</v>
      </c>
      <c r="CD88" s="14" t="e">
        <v>#VALUE!</v>
      </c>
      <c r="CE88" s="14">
        <v>0</v>
      </c>
      <c r="CF88" s="14">
        <v>0</v>
      </c>
      <c r="CG88" s="14" t="e">
        <v>#VALUE!</v>
      </c>
      <c r="CH88" s="24">
        <v>9142963000</v>
      </c>
      <c r="CI88" s="14">
        <v>24463889000</v>
      </c>
      <c r="CJ88" s="14">
        <v>228056000</v>
      </c>
      <c r="CK88" s="14">
        <v>4316389000</v>
      </c>
      <c r="CL88" s="14">
        <v>3107222000</v>
      </c>
      <c r="CM88" s="14">
        <v>0</v>
      </c>
      <c r="CN88" s="14">
        <v>244722000</v>
      </c>
      <c r="CO88" s="14" t="e">
        <v>#VALUE!</v>
      </c>
      <c r="CP88" s="14">
        <v>30455278000</v>
      </c>
      <c r="CQ88" s="14">
        <v>12774444000</v>
      </c>
      <c r="CR88">
        <v>84.587999999999994</v>
      </c>
      <c r="CS88">
        <v>25.024734681480403</v>
      </c>
      <c r="CT88">
        <v>16.864056016769766</v>
      </c>
      <c r="CU88">
        <v>9148092</v>
      </c>
      <c r="CV88">
        <v>56693.806136348809</v>
      </c>
      <c r="CW88">
        <v>450646355053.72614</v>
      </c>
      <c r="CX88">
        <v>52.280235429401642</v>
      </c>
      <c r="CY88" s="20">
        <v>5069.6000000000004</v>
      </c>
      <c r="CZ88" s="23">
        <v>8.2200000000000006</v>
      </c>
      <c r="DA88" s="23">
        <v>85.27</v>
      </c>
      <c r="DB88" s="26">
        <v>5203.7869724333877</v>
      </c>
      <c r="DC88">
        <f t="shared" si="49"/>
        <v>6728.1991698378197</v>
      </c>
      <c r="DD88">
        <f t="shared" si="74"/>
        <v>248.89824020134472</v>
      </c>
      <c r="DE88">
        <f t="shared" si="75"/>
        <v>216.71185641770984</v>
      </c>
      <c r="DF88">
        <f t="shared" si="76"/>
        <v>139.19110127007906</v>
      </c>
      <c r="DG88">
        <f t="shared" si="77"/>
        <v>0</v>
      </c>
      <c r="DH88">
        <f t="shared" si="78"/>
        <v>3329.1398905913934</v>
      </c>
      <c r="DI88" t="e">
        <f t="shared" si="79"/>
        <v>#VALUE!</v>
      </c>
      <c r="DJ88">
        <f t="shared" si="80"/>
        <v>0</v>
      </c>
      <c r="DK88">
        <f t="shared" si="81"/>
        <v>0</v>
      </c>
      <c r="DL88" t="e">
        <f t="shared" si="82"/>
        <v>#VALUE!</v>
      </c>
      <c r="DM88">
        <f t="shared" si="83"/>
        <v>999.43933663981511</v>
      </c>
      <c r="DN88">
        <f t="shared" si="84"/>
        <v>2674.2067088962376</v>
      </c>
      <c r="DO88">
        <f t="shared" si="85"/>
        <v>24.929351388245767</v>
      </c>
      <c r="DP88">
        <f t="shared" si="86"/>
        <v>471.83489190970096</v>
      </c>
      <c r="DQ88">
        <f t="shared" si="87"/>
        <v>339.65793085596431</v>
      </c>
      <c r="DR88">
        <f t="shared" si="88"/>
        <v>0</v>
      </c>
      <c r="DS88">
        <f t="shared" si="63"/>
        <v>26.751152043508089</v>
      </c>
      <c r="DT88" t="e">
        <f t="shared" si="64"/>
        <v>#VALUE!</v>
      </c>
      <c r="DU88">
        <f t="shared" si="65"/>
        <v>3329.1398905913934</v>
      </c>
      <c r="DV88">
        <f t="shared" si="66"/>
        <v>1396.4052832000377</v>
      </c>
      <c r="DW88">
        <v>84.587999999999994</v>
      </c>
      <c r="DX88">
        <v>25.024734681480403</v>
      </c>
      <c r="DY88">
        <v>16.864056016769766</v>
      </c>
      <c r="DZ88">
        <v>9148092</v>
      </c>
      <c r="EA88">
        <v>56693.806136348809</v>
      </c>
      <c r="EB88">
        <v>450646355053.72614</v>
      </c>
      <c r="EC88">
        <v>52.280235429401642</v>
      </c>
      <c r="ED88" s="20">
        <v>5069.6000000000004</v>
      </c>
      <c r="EE88" s="23">
        <v>8.2200000000000006</v>
      </c>
      <c r="EF88" s="23">
        <v>85.27</v>
      </c>
      <c r="EG88" s="26">
        <v>5203.7869724333877</v>
      </c>
      <c r="EN88">
        <v>6</v>
      </c>
      <c r="EO88">
        <v>8</v>
      </c>
      <c r="EP88">
        <v>2</v>
      </c>
      <c r="EQ88">
        <v>0</v>
      </c>
      <c r="ER88">
        <v>6</v>
      </c>
      <c r="ES88" s="30">
        <v>2.9720277196311529E-2</v>
      </c>
      <c r="ET88">
        <v>22</v>
      </c>
      <c r="EU88" s="35">
        <f t="shared" si="50"/>
        <v>0.2075451763467486</v>
      </c>
    </row>
    <row r="89" spans="2:151" x14ac:dyDescent="0.3">
      <c r="B89" s="5" t="s">
        <v>67</v>
      </c>
      <c r="C89" s="5" t="s">
        <v>88</v>
      </c>
      <c r="D89" s="7">
        <v>150038694000</v>
      </c>
      <c r="E89" s="7">
        <v>514000000</v>
      </c>
      <c r="F89" s="7">
        <v>603000000</v>
      </c>
      <c r="G89" s="7">
        <v>873000000</v>
      </c>
      <c r="H89" s="7">
        <v>81408504000</v>
      </c>
      <c r="I89" s="7">
        <v>69069322000</v>
      </c>
      <c r="J89" s="7">
        <v>1998000000</v>
      </c>
      <c r="K89" s="7">
        <v>4000000</v>
      </c>
      <c r="L89" s="7" t="e">
        <v>#VALUE!</v>
      </c>
      <c r="M89" s="7">
        <v>8931996000</v>
      </c>
      <c r="N89" s="7">
        <v>42188000</v>
      </c>
      <c r="O89" s="7">
        <v>1268706000</v>
      </c>
      <c r="P89" s="7">
        <v>888011000</v>
      </c>
      <c r="Q89" s="7">
        <v>63889000000</v>
      </c>
      <c r="R89" s="7" t="e">
        <v>#VALUE!</v>
      </c>
      <c r="S89" s="7">
        <v>10337182000</v>
      </c>
      <c r="T89" s="7">
        <v>4599011000</v>
      </c>
      <c r="U89" s="7">
        <v>12754000000</v>
      </c>
      <c r="V89" s="7">
        <v>14715000000</v>
      </c>
      <c r="W89" s="7">
        <v>-1961000000</v>
      </c>
      <c r="X89">
        <v>84.745999999999995</v>
      </c>
      <c r="Y89">
        <v>24.145660426977418</v>
      </c>
      <c r="Z89">
        <v>15.556759080264715</v>
      </c>
      <c r="AA89">
        <v>9219637</v>
      </c>
      <c r="AB89">
        <v>55734.566055375777</v>
      </c>
      <c r="AC89">
        <v>446486334527.75098</v>
      </c>
      <c r="AD89">
        <v>52.373769392887269</v>
      </c>
      <c r="AE89" s="15">
        <v>5074.88</v>
      </c>
      <c r="AF89" s="23">
        <v>13.32</v>
      </c>
      <c r="AG89" s="23">
        <v>146.71</v>
      </c>
      <c r="AH89" s="26">
        <v>13953.803206496415</v>
      </c>
      <c r="AI89">
        <f t="shared" si="47"/>
        <v>16273.817938819066</v>
      </c>
      <c r="AJ89">
        <f t="shared" si="67"/>
        <v>55.750568053818171</v>
      </c>
      <c r="AK89">
        <f t="shared" si="68"/>
        <v>65.403876530062945</v>
      </c>
      <c r="AL89">
        <f t="shared" si="69"/>
        <v>94.689194379344869</v>
      </c>
      <c r="AM89">
        <f t="shared" si="70"/>
        <v>8829.9033899056976</v>
      </c>
      <c r="AN89">
        <f t="shared" si="71"/>
        <v>7491.5446237200013</v>
      </c>
      <c r="AO89">
        <f t="shared" si="72"/>
        <v>216.71135208468621</v>
      </c>
      <c r="AP89">
        <f t="shared" si="73"/>
        <v>0.43385656073010248</v>
      </c>
      <c r="AQ89" t="e">
        <f t="shared" si="51"/>
        <v>#VALUE!</v>
      </c>
      <c r="AR89">
        <f t="shared" si="52"/>
        <v>968.80126625375817</v>
      </c>
      <c r="AS89">
        <f t="shared" si="53"/>
        <v>4.5758851460203909</v>
      </c>
      <c r="AT89">
        <f t="shared" si="54"/>
        <v>137.60910543441136</v>
      </c>
      <c r="AU89">
        <f t="shared" si="55"/>
        <v>96.317349587624761</v>
      </c>
      <c r="AV89">
        <f t="shared" si="56"/>
        <v>6929.6654521213795</v>
      </c>
      <c r="AW89" t="e">
        <f t="shared" si="57"/>
        <v>#VALUE!</v>
      </c>
      <c r="AX89">
        <f t="shared" si="58"/>
        <v>1121.2135575402806</v>
      </c>
      <c r="AY89">
        <f t="shared" si="59"/>
        <v>498.82777380497737</v>
      </c>
      <c r="AZ89">
        <f t="shared" si="60"/>
        <v>1383.3516438879319</v>
      </c>
      <c r="BA89">
        <f t="shared" si="61"/>
        <v>1596.0498227858645</v>
      </c>
      <c r="BB89">
        <f t="shared" si="62"/>
        <v>-212.69817889793276</v>
      </c>
      <c r="BC89">
        <f t="shared" si="48"/>
        <v>217.14520864541632</v>
      </c>
      <c r="BD89">
        <v>84.745999999999995</v>
      </c>
      <c r="BE89">
        <v>24.145660426977418</v>
      </c>
      <c r="BF89">
        <v>15.556759080264715</v>
      </c>
      <c r="BG89">
        <v>9219637</v>
      </c>
      <c r="BH89">
        <v>55734.566055375777</v>
      </c>
      <c r="BI89">
        <v>10.928355808938489</v>
      </c>
      <c r="BJ89">
        <v>446486334527.75098</v>
      </c>
      <c r="BK89">
        <v>52.373769392887269</v>
      </c>
      <c r="BL89" s="15">
        <v>5074.88</v>
      </c>
      <c r="BM89" s="23">
        <v>13.32</v>
      </c>
      <c r="BN89" s="23">
        <v>146.71</v>
      </c>
      <c r="BO89" s="26">
        <v>13953.803206496415</v>
      </c>
      <c r="BV89" s="5" t="s">
        <v>67</v>
      </c>
      <c r="BW89" s="5" t="s">
        <v>88</v>
      </c>
      <c r="BX89" s="14">
        <v>62523353000</v>
      </c>
      <c r="BY89" s="14">
        <v>1736111000</v>
      </c>
      <c r="BZ89" s="14">
        <v>1128611000</v>
      </c>
      <c r="CA89" s="14">
        <v>589444000</v>
      </c>
      <c r="CB89" s="14">
        <v>0</v>
      </c>
      <c r="CC89" s="14">
        <v>31492222000</v>
      </c>
      <c r="CD89" s="14" t="e">
        <v>#VALUE!</v>
      </c>
      <c r="CE89" s="14">
        <v>0</v>
      </c>
      <c r="CF89" s="14">
        <v>0</v>
      </c>
      <c r="CG89" s="14" t="e">
        <v>#VALUE!</v>
      </c>
      <c r="CH89" s="24">
        <v>9798353000</v>
      </c>
      <c r="CI89" s="14">
        <v>25341389000</v>
      </c>
      <c r="CJ89" s="14">
        <v>64167000</v>
      </c>
      <c r="CK89" s="14">
        <v>4940833000</v>
      </c>
      <c r="CL89" s="14">
        <v>3358056000</v>
      </c>
      <c r="CM89" s="14">
        <v>0</v>
      </c>
      <c r="CN89" s="14">
        <v>145000000</v>
      </c>
      <c r="CO89" s="14" t="e">
        <v>#VALUE!</v>
      </c>
      <c r="CP89" s="14">
        <v>31492222000</v>
      </c>
      <c r="CQ89" s="14">
        <v>12008056000</v>
      </c>
      <c r="CR89">
        <v>84.745999999999995</v>
      </c>
      <c r="CS89">
        <v>24.145660426977418</v>
      </c>
      <c r="CT89">
        <v>15.556759080264715</v>
      </c>
      <c r="CU89">
        <v>9219637</v>
      </c>
      <c r="CV89">
        <v>55734.566055375777</v>
      </c>
      <c r="CW89">
        <v>446486334527.75098</v>
      </c>
      <c r="CX89">
        <v>52.373769392887269</v>
      </c>
      <c r="CY89" s="15">
        <v>5074.88</v>
      </c>
      <c r="CZ89" s="23">
        <v>13.32</v>
      </c>
      <c r="DA89" s="23">
        <v>146.71</v>
      </c>
      <c r="DB89" s="26">
        <v>5124.6293915910001</v>
      </c>
      <c r="DC89">
        <f t="shared" si="49"/>
        <v>6781.5417244735345</v>
      </c>
      <c r="DD89">
        <f t="shared" si="74"/>
        <v>188.30578687642475</v>
      </c>
      <c r="DE89">
        <f t="shared" si="75"/>
        <v>122.41382171554042</v>
      </c>
      <c r="DF89">
        <f t="shared" si="76"/>
        <v>63.933536645748632</v>
      </c>
      <c r="DG89">
        <f t="shared" si="77"/>
        <v>0</v>
      </c>
      <c r="DH89">
        <f t="shared" si="78"/>
        <v>3415.7767816672176</v>
      </c>
      <c r="DI89" t="e">
        <f t="shared" si="79"/>
        <v>#VALUE!</v>
      </c>
      <c r="DJ89">
        <f t="shared" si="80"/>
        <v>0</v>
      </c>
      <c r="DK89">
        <f t="shared" si="81"/>
        <v>0</v>
      </c>
      <c r="DL89" t="e">
        <f t="shared" si="82"/>
        <v>#VALUE!</v>
      </c>
      <c r="DM89">
        <f t="shared" si="83"/>
        <v>1062.7699333498706</v>
      </c>
      <c r="DN89">
        <f t="shared" si="84"/>
        <v>2748.6319689159127</v>
      </c>
      <c r="DO89">
        <f t="shared" si="85"/>
        <v>6.9598184830921221</v>
      </c>
      <c r="DP89">
        <f t="shared" si="86"/>
        <v>535.90320313044867</v>
      </c>
      <c r="DQ89">
        <f t="shared" si="87"/>
        <v>364.22865672477127</v>
      </c>
      <c r="DR89">
        <f t="shared" si="88"/>
        <v>0</v>
      </c>
      <c r="DS89">
        <f t="shared" si="63"/>
        <v>15.727300326466215</v>
      </c>
      <c r="DT89" t="e">
        <f t="shared" si="64"/>
        <v>#VALUE!</v>
      </c>
      <c r="DU89">
        <f t="shared" si="65"/>
        <v>3415.7767816672176</v>
      </c>
      <c r="DV89">
        <f t="shared" si="66"/>
        <v>1302.443469303618</v>
      </c>
      <c r="DW89">
        <v>84.745999999999995</v>
      </c>
      <c r="DX89">
        <v>24.145660426977418</v>
      </c>
      <c r="DY89">
        <v>15.556759080264715</v>
      </c>
      <c r="DZ89">
        <v>9219637</v>
      </c>
      <c r="EA89">
        <v>55734.566055375777</v>
      </c>
      <c r="EB89">
        <v>446486334527.75098</v>
      </c>
      <c r="EC89">
        <v>52.373769392887269</v>
      </c>
      <c r="ED89" s="15">
        <v>5074.88</v>
      </c>
      <c r="EE89" s="23">
        <v>13.32</v>
      </c>
      <c r="EF89" s="23">
        <v>146.71</v>
      </c>
      <c r="EG89" s="26">
        <v>5124.6293915910001</v>
      </c>
      <c r="EN89">
        <v>5</v>
      </c>
      <c r="EO89">
        <v>8</v>
      </c>
      <c r="EP89">
        <v>2</v>
      </c>
      <c r="EQ89">
        <v>0</v>
      </c>
      <c r="ER89">
        <v>6</v>
      </c>
      <c r="ES89" s="30">
        <v>3.0652166300514452E-2</v>
      </c>
      <c r="ET89">
        <v>21</v>
      </c>
      <c r="EU89" s="35">
        <f t="shared" si="50"/>
        <v>0.19205713423590703</v>
      </c>
    </row>
    <row r="90" spans="2:151" x14ac:dyDescent="0.3">
      <c r="B90" s="5" t="s">
        <v>67</v>
      </c>
      <c r="C90" s="5" t="s">
        <v>89</v>
      </c>
      <c r="D90" s="7">
        <v>136734684000.00002</v>
      </c>
      <c r="E90" s="7">
        <v>515000000</v>
      </c>
      <c r="F90" s="7">
        <v>1548000000</v>
      </c>
      <c r="G90" s="7">
        <v>730000000</v>
      </c>
      <c r="H90" s="7">
        <v>79810094000</v>
      </c>
      <c r="I90" s="7">
        <v>65851683999.999992</v>
      </c>
      <c r="J90" s="7">
        <v>2491000000</v>
      </c>
      <c r="K90" s="7">
        <v>7000000</v>
      </c>
      <c r="L90" s="7" t="e">
        <v>#VALUE!</v>
      </c>
      <c r="M90" s="7">
        <v>10102950000</v>
      </c>
      <c r="N90" s="7">
        <v>49947000</v>
      </c>
      <c r="O90" s="7">
        <v>1048460000</v>
      </c>
      <c r="P90" s="7">
        <v>748590000</v>
      </c>
      <c r="Q90" s="7">
        <v>52173000000</v>
      </c>
      <c r="R90" s="7" t="e">
        <v>#VALUE!</v>
      </c>
      <c r="S90" s="7">
        <v>11460410000</v>
      </c>
      <c r="T90" s="7">
        <v>4626590000</v>
      </c>
      <c r="U90" s="7">
        <v>13765000000</v>
      </c>
      <c r="V90" s="7">
        <v>9080000000</v>
      </c>
      <c r="W90" s="7">
        <v>4685000000</v>
      </c>
      <c r="X90">
        <v>84.902000000000001</v>
      </c>
      <c r="Y90">
        <v>22.334996214070902</v>
      </c>
      <c r="Z90">
        <v>13.77861595336674</v>
      </c>
      <c r="AA90">
        <v>9298515</v>
      </c>
      <c r="AB90">
        <v>52910.071845327664</v>
      </c>
      <c r="AC90">
        <v>427485779310.79321</v>
      </c>
      <c r="AD90">
        <v>52.822013302897716</v>
      </c>
      <c r="AE90" s="14">
        <v>5294.04</v>
      </c>
      <c r="AF90" s="23">
        <v>8.61</v>
      </c>
      <c r="AG90" s="23">
        <v>69.58</v>
      </c>
      <c r="AH90" s="26">
        <v>13269.430620552455</v>
      </c>
      <c r="AI90">
        <f t="shared" si="47"/>
        <v>14705.002250359334</v>
      </c>
      <c r="AJ90">
        <f t="shared" si="67"/>
        <v>55.385187849887856</v>
      </c>
      <c r="AK90">
        <f t="shared" si="68"/>
        <v>166.47819571189592</v>
      </c>
      <c r="AL90">
        <f t="shared" si="69"/>
        <v>78.507159476540068</v>
      </c>
      <c r="AM90">
        <f t="shared" si="70"/>
        <v>8583.1010650625394</v>
      </c>
      <c r="AN90">
        <f t="shared" si="71"/>
        <v>7081.95706518729</v>
      </c>
      <c r="AO90">
        <f t="shared" si="72"/>
        <v>267.89223870693331</v>
      </c>
      <c r="AP90">
        <f t="shared" si="73"/>
        <v>0.75280837854216509</v>
      </c>
      <c r="AQ90" t="e">
        <f t="shared" si="51"/>
        <v>#VALUE!</v>
      </c>
      <c r="AR90">
        <f t="shared" si="52"/>
        <v>1086.5122011417952</v>
      </c>
      <c r="AS90">
        <f t="shared" si="53"/>
        <v>5.3715028690065028</v>
      </c>
      <c r="AT90">
        <f t="shared" si="54"/>
        <v>112.75563893804548</v>
      </c>
      <c r="AU90">
        <f t="shared" si="55"/>
        <v>80.506403441839907</v>
      </c>
      <c r="AV90">
        <f t="shared" si="56"/>
        <v>5610.8959333829107</v>
      </c>
      <c r="AW90" t="e">
        <f t="shared" si="57"/>
        <v>#VALUE!</v>
      </c>
      <c r="AX90">
        <f t="shared" si="58"/>
        <v>1232.4989527897735</v>
      </c>
      <c r="AY90">
        <f t="shared" si="59"/>
        <v>497.56224515419933</v>
      </c>
      <c r="AZ90">
        <f t="shared" si="60"/>
        <v>1480.3439043761289</v>
      </c>
      <c r="BA90">
        <f t="shared" si="61"/>
        <v>976.50001102326553</v>
      </c>
      <c r="BB90">
        <f t="shared" si="62"/>
        <v>503.84389335286335</v>
      </c>
      <c r="BC90">
        <f t="shared" si="48"/>
        <v>268.64504708547548</v>
      </c>
      <c r="BD90">
        <v>84.902000000000001</v>
      </c>
      <c r="BE90">
        <v>22.334996214070902</v>
      </c>
      <c r="BF90">
        <v>13.77861595336674</v>
      </c>
      <c r="BG90">
        <v>9298515</v>
      </c>
      <c r="BH90">
        <v>52910.071845327664</v>
      </c>
      <c r="BI90">
        <v>10.876348993775306</v>
      </c>
      <c r="BJ90">
        <v>427485779310.79321</v>
      </c>
      <c r="BK90">
        <v>52.822013302897716</v>
      </c>
      <c r="BL90" s="14">
        <v>5294.04</v>
      </c>
      <c r="BM90" s="23">
        <v>8.61</v>
      </c>
      <c r="BN90" s="23">
        <v>69.58</v>
      </c>
      <c r="BO90" s="26">
        <v>13269.430620552455</v>
      </c>
      <c r="BV90" s="5" t="s">
        <v>67</v>
      </c>
      <c r="BW90" s="5" t="s">
        <v>89</v>
      </c>
      <c r="BX90" s="14">
        <v>66421643000</v>
      </c>
      <c r="BY90" s="14">
        <v>4550000000</v>
      </c>
      <c r="BZ90" s="14">
        <v>1699444000</v>
      </c>
      <c r="CA90" s="14">
        <v>880833000</v>
      </c>
      <c r="CB90" s="14">
        <v>0</v>
      </c>
      <c r="CC90" s="14">
        <v>31501389000</v>
      </c>
      <c r="CD90" s="14" t="e">
        <v>#VALUE!</v>
      </c>
      <c r="CE90" s="14">
        <v>0</v>
      </c>
      <c r="CF90" s="14">
        <v>0</v>
      </c>
      <c r="CG90" s="14" t="e">
        <v>#VALUE!</v>
      </c>
      <c r="CH90" s="24">
        <v>10668587000</v>
      </c>
      <c r="CI90" s="14">
        <v>24443333000</v>
      </c>
      <c r="CJ90" s="14">
        <v>144444000</v>
      </c>
      <c r="CK90" s="14">
        <v>5226111000</v>
      </c>
      <c r="CL90" s="14">
        <v>3665556000</v>
      </c>
      <c r="CM90" s="14">
        <v>0</v>
      </c>
      <c r="CN90" s="14">
        <v>175833000</v>
      </c>
      <c r="CO90" s="14" t="e">
        <v>#VALUE!</v>
      </c>
      <c r="CP90" s="14">
        <v>31501389000</v>
      </c>
      <c r="CQ90" s="14">
        <v>14887222000</v>
      </c>
      <c r="CR90">
        <v>84.902000000000001</v>
      </c>
      <c r="CS90">
        <v>22.334996214070902</v>
      </c>
      <c r="CT90">
        <v>13.77861595336674</v>
      </c>
      <c r="CU90">
        <v>9298515</v>
      </c>
      <c r="CV90">
        <v>52910.071845327664</v>
      </c>
      <c r="CW90">
        <v>427485779310.79321</v>
      </c>
      <c r="CX90">
        <v>52.822013302897716</v>
      </c>
      <c r="CY90" s="14">
        <v>5294.04</v>
      </c>
      <c r="CZ90" s="23">
        <v>8.61</v>
      </c>
      <c r="DA90" s="23">
        <v>69.58</v>
      </c>
      <c r="DB90" s="26">
        <v>5328.1805033742694</v>
      </c>
      <c r="DC90">
        <f t="shared" si="49"/>
        <v>7143.2527667052209</v>
      </c>
      <c r="DD90">
        <f t="shared" si="74"/>
        <v>489.3254460524073</v>
      </c>
      <c r="DE90">
        <f t="shared" si="75"/>
        <v>182.76509743760158</v>
      </c>
      <c r="DF90">
        <f t="shared" si="76"/>
        <v>94.72835178520441</v>
      </c>
      <c r="DG90">
        <f t="shared" si="77"/>
        <v>0</v>
      </c>
      <c r="DH90">
        <f t="shared" si="78"/>
        <v>3387.7870821308566</v>
      </c>
      <c r="DI90" t="e">
        <f t="shared" si="79"/>
        <v>#VALUE!</v>
      </c>
      <c r="DJ90">
        <f t="shared" si="80"/>
        <v>0</v>
      </c>
      <c r="DK90">
        <f t="shared" si="81"/>
        <v>0</v>
      </c>
      <c r="DL90" t="e">
        <f t="shared" si="82"/>
        <v>#VALUE!</v>
      </c>
      <c r="DM90">
        <f t="shared" si="83"/>
        <v>1147.3430972580031</v>
      </c>
      <c r="DN90">
        <f t="shared" si="84"/>
        <v>2628.7351259851707</v>
      </c>
      <c r="DO90">
        <f t="shared" si="85"/>
        <v>15.534093347163498</v>
      </c>
      <c r="DP90">
        <f t="shared" si="86"/>
        <v>562.0371639987676</v>
      </c>
      <c r="DQ90">
        <f t="shared" si="87"/>
        <v>394.20875268792918</v>
      </c>
      <c r="DR90">
        <f t="shared" si="88"/>
        <v>0</v>
      </c>
      <c r="DS90">
        <f t="shared" si="63"/>
        <v>18.909793660600645</v>
      </c>
      <c r="DT90" t="e">
        <f t="shared" si="64"/>
        <v>#VALUE!</v>
      </c>
      <c r="DU90">
        <f t="shared" si="65"/>
        <v>3387.7870821308566</v>
      </c>
      <c r="DV90">
        <f t="shared" si="66"/>
        <v>1601.0322078310353</v>
      </c>
      <c r="DW90">
        <v>84.902000000000001</v>
      </c>
      <c r="DX90">
        <v>22.334996214070902</v>
      </c>
      <c r="DY90">
        <v>13.77861595336674</v>
      </c>
      <c r="DZ90">
        <v>9298515</v>
      </c>
      <c r="EA90">
        <v>52910.071845327664</v>
      </c>
      <c r="EB90">
        <v>427485779310.79321</v>
      </c>
      <c r="EC90">
        <v>52.822013302897716</v>
      </c>
      <c r="ED90" s="14">
        <v>5294.04</v>
      </c>
      <c r="EE90" s="23">
        <v>8.61</v>
      </c>
      <c r="EF90" s="23">
        <v>69.58</v>
      </c>
      <c r="EG90" s="26">
        <v>5328.1805033742694</v>
      </c>
      <c r="EN90">
        <v>6</v>
      </c>
      <c r="EO90">
        <v>10</v>
      </c>
      <c r="EP90">
        <v>3</v>
      </c>
      <c r="EQ90">
        <v>0</v>
      </c>
      <c r="ER90">
        <v>7</v>
      </c>
      <c r="ES90" s="30">
        <v>3.383625766817145E-2</v>
      </c>
      <c r="ET90">
        <v>26</v>
      </c>
      <c r="EU90" s="35">
        <f t="shared" si="50"/>
        <v>0.22413209501607781</v>
      </c>
    </row>
    <row r="91" spans="2:151" x14ac:dyDescent="0.3">
      <c r="B91" s="5" t="s">
        <v>67</v>
      </c>
      <c r="C91" s="5" t="s">
        <v>90</v>
      </c>
      <c r="D91" s="7">
        <v>148546510000</v>
      </c>
      <c r="E91" s="7">
        <v>1022000000</v>
      </c>
      <c r="F91" s="7">
        <v>2877000000</v>
      </c>
      <c r="G91" s="7">
        <v>1774000000</v>
      </c>
      <c r="H91" s="7">
        <v>82084621000</v>
      </c>
      <c r="I91" s="7">
        <v>66397788000</v>
      </c>
      <c r="J91" s="7">
        <v>3487000000</v>
      </c>
      <c r="K91" s="7">
        <v>8600000</v>
      </c>
      <c r="L91" s="7" t="e">
        <v>#VALUE!</v>
      </c>
      <c r="M91" s="7">
        <v>10260000000</v>
      </c>
      <c r="N91" s="7">
        <v>61222000</v>
      </c>
      <c r="O91" s="7">
        <v>1715500000</v>
      </c>
      <c r="P91" s="7">
        <v>1204889000</v>
      </c>
      <c r="Q91" s="7">
        <v>57828000000</v>
      </c>
      <c r="R91" s="7" t="e">
        <v>#VALUE!</v>
      </c>
      <c r="S91" s="7">
        <v>12191233000</v>
      </c>
      <c r="T91" s="7">
        <v>8530888999.999999</v>
      </c>
      <c r="U91" s="7">
        <v>14931000000</v>
      </c>
      <c r="V91" s="7">
        <v>12853000000</v>
      </c>
      <c r="W91" s="7">
        <v>2078000000</v>
      </c>
      <c r="X91">
        <v>85.055999999999997</v>
      </c>
      <c r="Y91">
        <v>23.859118785672994</v>
      </c>
      <c r="Z91">
        <v>14.920241439536921</v>
      </c>
      <c r="AA91">
        <v>9378126</v>
      </c>
      <c r="AB91">
        <v>55477.806547320812</v>
      </c>
      <c r="AC91">
        <v>452069357246.31836</v>
      </c>
      <c r="AD91">
        <v>53.566802633755096</v>
      </c>
      <c r="AE91" s="15">
        <v>5986.18</v>
      </c>
      <c r="AF91" s="23">
        <v>8.2899999999999991</v>
      </c>
      <c r="AG91" s="23">
        <v>92.5</v>
      </c>
      <c r="AH91" s="26">
        <v>13991.81453676823</v>
      </c>
      <c r="AI91">
        <f t="shared" si="47"/>
        <v>15839.679483939542</v>
      </c>
      <c r="AJ91">
        <f t="shared" si="67"/>
        <v>108.9769960437725</v>
      </c>
      <c r="AK91">
        <f t="shared" si="68"/>
        <v>306.77770804103079</v>
      </c>
      <c r="AL91">
        <f t="shared" si="69"/>
        <v>189.16359195856401</v>
      </c>
      <c r="AM91">
        <f t="shared" si="70"/>
        <v>8752.7743815768736</v>
      </c>
      <c r="AN91">
        <f t="shared" si="71"/>
        <v>7080.0699414787132</v>
      </c>
      <c r="AO91">
        <f t="shared" si="72"/>
        <v>371.8226861102101</v>
      </c>
      <c r="AP91">
        <f t="shared" si="73"/>
        <v>0.91702755966383898</v>
      </c>
      <c r="AQ91" t="e">
        <f t="shared" si="51"/>
        <v>#VALUE!</v>
      </c>
      <c r="AR91">
        <f t="shared" si="52"/>
        <v>1094.0352049012777</v>
      </c>
      <c r="AS91">
        <f t="shared" si="53"/>
        <v>6.5281699136906459</v>
      </c>
      <c r="AT91">
        <f t="shared" si="54"/>
        <v>182.92567193061811</v>
      </c>
      <c r="AU91">
        <f t="shared" si="55"/>
        <v>128.47865341113993</v>
      </c>
      <c r="AV91">
        <f t="shared" si="56"/>
        <v>6166.2639209581957</v>
      </c>
      <c r="AW91" t="e">
        <f t="shared" si="57"/>
        <v>#VALUE!</v>
      </c>
      <c r="AX91">
        <f t="shared" si="58"/>
        <v>1299.9647264282864</v>
      </c>
      <c r="AY91">
        <f t="shared" si="59"/>
        <v>909.65817691082407</v>
      </c>
      <c r="AZ91">
        <f t="shared" si="60"/>
        <v>1592.1091271326488</v>
      </c>
      <c r="BA91">
        <f t="shared" si="61"/>
        <v>1370.529677251084</v>
      </c>
      <c r="BB91">
        <f t="shared" si="62"/>
        <v>221.57944988156481</v>
      </c>
      <c r="BC91">
        <f t="shared" si="48"/>
        <v>372.73971366987394</v>
      </c>
      <c r="BD91">
        <v>85.055999999999997</v>
      </c>
      <c r="BE91">
        <v>23.859118785672994</v>
      </c>
      <c r="BF91">
        <v>14.920241439536921</v>
      </c>
      <c r="BG91">
        <v>9378126</v>
      </c>
      <c r="BH91">
        <v>55477.806547320812</v>
      </c>
      <c r="BI91">
        <v>10.92373833773013</v>
      </c>
      <c r="BJ91">
        <v>452069357246.31836</v>
      </c>
      <c r="BK91">
        <v>53.566802633755096</v>
      </c>
      <c r="BL91" s="15">
        <v>5986.18</v>
      </c>
      <c r="BM91" s="23">
        <v>8.2899999999999991</v>
      </c>
      <c r="BN91" s="23">
        <v>92.5</v>
      </c>
      <c r="BO91" s="26">
        <v>13991.81453676823</v>
      </c>
      <c r="BV91" s="5" t="s">
        <v>67</v>
      </c>
      <c r="BW91" s="5" t="s">
        <v>90</v>
      </c>
      <c r="BX91" s="14">
        <v>77502115000</v>
      </c>
      <c r="BY91" s="14">
        <v>5219722000</v>
      </c>
      <c r="BZ91" s="14">
        <v>4159721999.9999995</v>
      </c>
      <c r="CA91" s="14">
        <v>2408611000</v>
      </c>
      <c r="CB91" s="14">
        <v>0</v>
      </c>
      <c r="CC91" s="14">
        <v>37926667000</v>
      </c>
      <c r="CD91" s="14" t="e">
        <v>#VALUE!</v>
      </c>
      <c r="CE91" s="14">
        <v>0</v>
      </c>
      <c r="CF91" s="14">
        <v>0</v>
      </c>
      <c r="CG91" s="14" t="e">
        <v>#VALUE!</v>
      </c>
      <c r="CH91" s="24">
        <v>10677115000</v>
      </c>
      <c r="CI91" s="14">
        <v>30416667000</v>
      </c>
      <c r="CJ91" s="14">
        <v>146389000</v>
      </c>
      <c r="CK91" s="14">
        <v>5529167000</v>
      </c>
      <c r="CL91" s="14">
        <v>3836944000</v>
      </c>
      <c r="CM91" s="14">
        <v>0</v>
      </c>
      <c r="CN91" s="14">
        <v>130000000</v>
      </c>
      <c r="CO91" s="14" t="e">
        <v>#VALUE!</v>
      </c>
      <c r="CP91" s="14">
        <v>37926667000</v>
      </c>
      <c r="CQ91" s="14">
        <v>18765556000</v>
      </c>
      <c r="CR91">
        <v>85.055999999999997</v>
      </c>
      <c r="CS91">
        <v>23.859118785672994</v>
      </c>
      <c r="CT91">
        <v>14.920241439536921</v>
      </c>
      <c r="CU91">
        <v>9378126</v>
      </c>
      <c r="CV91">
        <v>55477.806547320812</v>
      </c>
      <c r="CW91">
        <v>452069357246.31836</v>
      </c>
      <c r="CX91">
        <v>53.566802633755096</v>
      </c>
      <c r="CY91" s="15">
        <v>5986.18</v>
      </c>
      <c r="CZ91" s="23">
        <v>8.2899999999999991</v>
      </c>
      <c r="DA91" s="23">
        <v>92.5</v>
      </c>
      <c r="DB91" s="26">
        <v>6376.0072670998034</v>
      </c>
      <c r="DC91">
        <f t="shared" si="49"/>
        <v>8264.1366729344427</v>
      </c>
      <c r="DD91">
        <f t="shared" si="74"/>
        <v>556.58475904461079</v>
      </c>
      <c r="DE91">
        <f t="shared" si="75"/>
        <v>443.55578076046316</v>
      </c>
      <c r="DF91">
        <f t="shared" si="76"/>
        <v>256.83286831505569</v>
      </c>
      <c r="DG91">
        <f t="shared" si="77"/>
        <v>0</v>
      </c>
      <c r="DH91">
        <f t="shared" si="78"/>
        <v>4044.16266106896</v>
      </c>
      <c r="DI91" t="e">
        <f t="shared" si="79"/>
        <v>#VALUE!</v>
      </c>
      <c r="DJ91">
        <f t="shared" si="80"/>
        <v>0</v>
      </c>
      <c r="DK91">
        <f t="shared" si="81"/>
        <v>0</v>
      </c>
      <c r="DL91" t="e">
        <f t="shared" si="82"/>
        <v>#VALUE!</v>
      </c>
      <c r="DM91">
        <f t="shared" si="83"/>
        <v>1138.5126410116477</v>
      </c>
      <c r="DN91">
        <f t="shared" si="84"/>
        <v>3243.3630130369329</v>
      </c>
      <c r="DO91">
        <f t="shared" si="85"/>
        <v>15.609621794375551</v>
      </c>
      <c r="DP91">
        <f t="shared" si="86"/>
        <v>589.5812233702128</v>
      </c>
      <c r="DQ91">
        <f t="shared" si="87"/>
        <v>409.13760382404757</v>
      </c>
      <c r="DR91">
        <f t="shared" si="88"/>
        <v>0</v>
      </c>
      <c r="DS91">
        <f t="shared" si="63"/>
        <v>13.862044506546404</v>
      </c>
      <c r="DT91" t="e">
        <f t="shared" si="64"/>
        <v>#VALUE!</v>
      </c>
      <c r="DU91">
        <f t="shared" si="65"/>
        <v>4044.16266106896</v>
      </c>
      <c r="DV91">
        <f t="shared" si="66"/>
        <v>2000.9920958622224</v>
      </c>
      <c r="DW91">
        <v>85.055999999999997</v>
      </c>
      <c r="DX91">
        <v>23.859118785672994</v>
      </c>
      <c r="DY91">
        <v>14.920241439536921</v>
      </c>
      <c r="DZ91">
        <v>9378126</v>
      </c>
      <c r="EA91">
        <v>55477.806547320812</v>
      </c>
      <c r="EB91">
        <v>452069357246.31836</v>
      </c>
      <c r="EC91">
        <v>53.566802633755096</v>
      </c>
      <c r="ED91" s="15">
        <v>5986.18</v>
      </c>
      <c r="EE91" s="23">
        <v>8.2899999999999991</v>
      </c>
      <c r="EF91" s="23">
        <v>92.5</v>
      </c>
      <c r="EG91" s="26">
        <v>6376.0072670998034</v>
      </c>
      <c r="EN91">
        <v>6</v>
      </c>
      <c r="EO91">
        <v>10</v>
      </c>
      <c r="EP91">
        <v>3</v>
      </c>
      <c r="EQ91">
        <v>0</v>
      </c>
      <c r="ER91">
        <v>7</v>
      </c>
      <c r="ES91" s="30">
        <v>5.7429077263410629E-2</v>
      </c>
      <c r="ET91">
        <v>26</v>
      </c>
      <c r="EU91" s="35">
        <f t="shared" si="50"/>
        <v>0.24212959865675926</v>
      </c>
    </row>
    <row r="92" spans="2:151" x14ac:dyDescent="0.3">
      <c r="B92" s="5" t="s">
        <v>67</v>
      </c>
      <c r="C92" s="5" t="s">
        <v>91</v>
      </c>
      <c r="D92" s="7">
        <v>150405489000</v>
      </c>
      <c r="E92" s="7">
        <v>657000000</v>
      </c>
      <c r="F92" s="7">
        <v>1549000000</v>
      </c>
      <c r="G92" s="7">
        <v>791000000</v>
      </c>
      <c r="H92" s="7">
        <v>84088489000</v>
      </c>
      <c r="I92" s="7">
        <v>66434000000</v>
      </c>
      <c r="J92" s="7">
        <v>6107000000</v>
      </c>
      <c r="K92" s="7">
        <v>11000000</v>
      </c>
      <c r="L92" s="7" t="e">
        <v>#VALUE!</v>
      </c>
      <c r="M92" s="7">
        <v>9641000000</v>
      </c>
      <c r="N92" s="7">
        <v>82000000</v>
      </c>
      <c r="O92" s="7">
        <v>1860000000</v>
      </c>
      <c r="P92" s="7">
        <v>1322000000</v>
      </c>
      <c r="Q92" s="7">
        <v>60475000000</v>
      </c>
      <c r="R92" s="7" t="e">
        <v>#VALUE!</v>
      </c>
      <c r="S92" s="7">
        <v>11536489000</v>
      </c>
      <c r="T92" s="7">
        <v>5720000000</v>
      </c>
      <c r="U92" s="7">
        <v>12481000000</v>
      </c>
      <c r="V92" s="7">
        <v>19714000000</v>
      </c>
      <c r="W92" s="7">
        <v>-7233000000</v>
      </c>
      <c r="X92">
        <v>85.296999999999997</v>
      </c>
      <c r="Y92">
        <v>23.733877487121557</v>
      </c>
      <c r="Z92">
        <v>14.765920749507064</v>
      </c>
      <c r="AA92">
        <v>9449213</v>
      </c>
      <c r="AB92">
        <v>56802.506806625373</v>
      </c>
      <c r="AC92">
        <v>466372427023.66748</v>
      </c>
      <c r="AD92">
        <v>54.559702880431324</v>
      </c>
      <c r="AE92" s="14">
        <v>4895.71</v>
      </c>
      <c r="AF92" s="23">
        <v>10.83</v>
      </c>
      <c r="AG92" s="23">
        <v>125.08</v>
      </c>
      <c r="AH92" s="26">
        <v>13189.246548304511</v>
      </c>
      <c r="AI92">
        <f t="shared" si="47"/>
        <v>15917.250357251974</v>
      </c>
      <c r="AJ92">
        <f t="shared" si="67"/>
        <v>69.529599978326232</v>
      </c>
      <c r="AK92">
        <f t="shared" si="68"/>
        <v>163.92899599151804</v>
      </c>
      <c r="AL92">
        <f t="shared" si="69"/>
        <v>83.710675164164471</v>
      </c>
      <c r="AM92">
        <f t="shared" si="70"/>
        <v>8898.9939162129158</v>
      </c>
      <c r="AN92">
        <f t="shared" si="71"/>
        <v>7030.638424596842</v>
      </c>
      <c r="AO92">
        <f t="shared" si="72"/>
        <v>646.29721014861241</v>
      </c>
      <c r="AP92">
        <f t="shared" si="73"/>
        <v>1.1641181122703024</v>
      </c>
      <c r="AQ92" t="e">
        <f t="shared" si="51"/>
        <v>#VALUE!</v>
      </c>
      <c r="AR92">
        <f t="shared" si="52"/>
        <v>1020.2966109452714</v>
      </c>
      <c r="AS92">
        <f t="shared" si="53"/>
        <v>8.6779713823786171</v>
      </c>
      <c r="AT92">
        <f t="shared" si="54"/>
        <v>196.8417898929784</v>
      </c>
      <c r="AU92">
        <f t="shared" si="55"/>
        <v>139.90583131103088</v>
      </c>
      <c r="AV92">
        <f t="shared" si="56"/>
        <v>6400.0038945042297</v>
      </c>
      <c r="AW92" t="e">
        <f t="shared" si="57"/>
        <v>#VALUE!</v>
      </c>
      <c r="AX92">
        <f t="shared" si="58"/>
        <v>1220.8941633551915</v>
      </c>
      <c r="AY92">
        <f t="shared" si="59"/>
        <v>605.34141838055723</v>
      </c>
      <c r="AZ92">
        <f t="shared" si="60"/>
        <v>1320.8507417496039</v>
      </c>
      <c r="BA92">
        <f t="shared" si="61"/>
        <v>2086.3113150269764</v>
      </c>
      <c r="BB92">
        <f t="shared" si="62"/>
        <v>-765.46057327737242</v>
      </c>
      <c r="BC92">
        <f t="shared" si="48"/>
        <v>647.46132826088274</v>
      </c>
      <c r="BD92">
        <v>85.296999999999997</v>
      </c>
      <c r="BE92">
        <v>23.733877487121557</v>
      </c>
      <c r="BF92">
        <v>14.765920749507064</v>
      </c>
      <c r="BG92">
        <v>9449213</v>
      </c>
      <c r="BH92">
        <v>56802.506806625373</v>
      </c>
      <c r="BI92">
        <v>10.94733573765483</v>
      </c>
      <c r="BJ92">
        <v>466372427023.66748</v>
      </c>
      <c r="BK92">
        <v>54.559702880431324</v>
      </c>
      <c r="BL92" s="14">
        <v>4895.71</v>
      </c>
      <c r="BM92" s="23">
        <v>10.83</v>
      </c>
      <c r="BN92" s="23">
        <v>125.08</v>
      </c>
      <c r="BO92" s="26">
        <v>13189.246548304511</v>
      </c>
      <c r="BV92" s="5" t="s">
        <v>67</v>
      </c>
      <c r="BW92" s="5" t="s">
        <v>91</v>
      </c>
      <c r="BX92" s="14">
        <v>62407361000</v>
      </c>
      <c r="BY92" s="14">
        <v>3893611000</v>
      </c>
      <c r="BZ92" s="14">
        <v>2008611000</v>
      </c>
      <c r="CA92" s="14">
        <v>1121389000</v>
      </c>
      <c r="CB92" s="14">
        <v>0</v>
      </c>
      <c r="CC92" s="14">
        <v>34748056000</v>
      </c>
      <c r="CD92" s="14" t="e">
        <v>#VALUE!</v>
      </c>
      <c r="CE92" s="14">
        <v>0</v>
      </c>
      <c r="CF92" s="14">
        <v>0</v>
      </c>
      <c r="CG92" s="14" t="e">
        <v>#VALUE!</v>
      </c>
      <c r="CH92" s="24">
        <v>13529028000</v>
      </c>
      <c r="CI92" s="14">
        <v>23212222000</v>
      </c>
      <c r="CJ92" s="14">
        <v>212222000</v>
      </c>
      <c r="CK92" s="14">
        <v>5402500000</v>
      </c>
      <c r="CL92" s="14">
        <v>3813889000</v>
      </c>
      <c r="CM92" s="14">
        <v>0</v>
      </c>
      <c r="CN92" s="14">
        <v>95000000</v>
      </c>
      <c r="CO92" s="14" t="e">
        <v>#VALUE!</v>
      </c>
      <c r="CP92" s="14">
        <v>29691944000</v>
      </c>
      <c r="CQ92" s="14">
        <v>14729167000</v>
      </c>
      <c r="CR92">
        <v>85.296999999999997</v>
      </c>
      <c r="CS92">
        <v>23.733877487121557</v>
      </c>
      <c r="CT92">
        <v>14.765920749507064</v>
      </c>
      <c r="CU92">
        <v>9449213</v>
      </c>
      <c r="CV92">
        <v>56802.506806625373</v>
      </c>
      <c r="CW92">
        <v>466372427023.66748</v>
      </c>
      <c r="CX92">
        <v>54.559702880431324</v>
      </c>
      <c r="CY92" s="14">
        <v>4895.71</v>
      </c>
      <c r="CZ92" s="23">
        <v>10.83</v>
      </c>
      <c r="DA92" s="23">
        <v>125.08</v>
      </c>
      <c r="DB92" s="26">
        <v>5088.9011515209295</v>
      </c>
      <c r="DC92">
        <f t="shared" si="49"/>
        <v>6604.5035708264804</v>
      </c>
      <c r="DD92">
        <f t="shared" si="74"/>
        <v>412.05664429408034</v>
      </c>
      <c r="DE92">
        <f t="shared" si="75"/>
        <v>212.56913141866946</v>
      </c>
      <c r="DF92">
        <f t="shared" si="76"/>
        <v>118.67538598188018</v>
      </c>
      <c r="DG92">
        <f t="shared" si="77"/>
        <v>0</v>
      </c>
      <c r="DH92">
        <f t="shared" si="78"/>
        <v>3677.3492141620682</v>
      </c>
      <c r="DI92" t="e">
        <f t="shared" si="79"/>
        <v>#VALUE!</v>
      </c>
      <c r="DJ92">
        <f t="shared" si="80"/>
        <v>0</v>
      </c>
      <c r="DK92">
        <f t="shared" si="81"/>
        <v>0</v>
      </c>
      <c r="DL92" t="e">
        <f t="shared" si="82"/>
        <v>#VALUE!</v>
      </c>
      <c r="DM92">
        <f t="shared" si="83"/>
        <v>1431.7624123829148</v>
      </c>
      <c r="DN92">
        <f t="shared" si="84"/>
        <v>2456.5243687490165</v>
      </c>
      <c r="DO92">
        <f t="shared" si="85"/>
        <v>22.459224911111644</v>
      </c>
      <c r="DP92">
        <f t="shared" si="86"/>
        <v>571.74073650366438</v>
      </c>
      <c r="DQ92">
        <f t="shared" si="87"/>
        <v>403.61975118986101</v>
      </c>
      <c r="DR92">
        <f t="shared" si="88"/>
        <v>0</v>
      </c>
      <c r="DS92">
        <f t="shared" si="63"/>
        <v>10.053747333243519</v>
      </c>
      <c r="DT92" t="e">
        <f t="shared" si="64"/>
        <v>#VALUE!</v>
      </c>
      <c r="DU92">
        <f t="shared" si="65"/>
        <v>3142.2663453559571</v>
      </c>
      <c r="DV92">
        <f t="shared" si="66"/>
        <v>1558.7718257594574</v>
      </c>
      <c r="DW92">
        <v>85.296999999999997</v>
      </c>
      <c r="DX92">
        <v>23.733877487121557</v>
      </c>
      <c r="DY92">
        <v>14.765920749507064</v>
      </c>
      <c r="DZ92">
        <v>9449213</v>
      </c>
      <c r="EA92">
        <v>56802.506806625373</v>
      </c>
      <c r="EB92">
        <v>466372427023.66748</v>
      </c>
      <c r="EC92">
        <v>54.559702880431324</v>
      </c>
      <c r="ED92" s="14">
        <v>4895.71</v>
      </c>
      <c r="EE92" s="23">
        <v>10.83</v>
      </c>
      <c r="EF92" s="23">
        <v>125.08</v>
      </c>
      <c r="EG92" s="26">
        <v>5088.9011515209295</v>
      </c>
      <c r="EN92">
        <v>5</v>
      </c>
      <c r="EO92">
        <v>11</v>
      </c>
      <c r="EP92">
        <v>4</v>
      </c>
      <c r="EQ92">
        <v>0</v>
      </c>
      <c r="ER92">
        <v>7</v>
      </c>
      <c r="ES92" s="30">
        <v>3.8030526931101573E-2</v>
      </c>
      <c r="ET92">
        <v>27</v>
      </c>
      <c r="EU92" s="35">
        <f t="shared" si="50"/>
        <v>0.23601650132265647</v>
      </c>
    </row>
    <row r="93" spans="2:151" x14ac:dyDescent="0.3">
      <c r="B93" s="5" t="s">
        <v>67</v>
      </c>
      <c r="C93" s="5" t="s">
        <v>92</v>
      </c>
      <c r="D93" s="7">
        <v>166561000000</v>
      </c>
      <c r="E93" s="7">
        <v>483000000</v>
      </c>
      <c r="F93" s="7">
        <v>892000000</v>
      </c>
      <c r="G93" s="7">
        <v>648000000</v>
      </c>
      <c r="H93" s="7">
        <v>98309000000</v>
      </c>
      <c r="I93" s="7">
        <v>78932000000</v>
      </c>
      <c r="J93" s="7">
        <v>7164000000</v>
      </c>
      <c r="K93" s="7">
        <v>19000000</v>
      </c>
      <c r="L93" s="7" t="e">
        <v>#VALUE!</v>
      </c>
      <c r="M93" s="7">
        <v>10507000000</v>
      </c>
      <c r="N93" s="7">
        <v>49000000</v>
      </c>
      <c r="O93" s="7">
        <v>1662000000</v>
      </c>
      <c r="P93" s="7">
        <v>1157000000</v>
      </c>
      <c r="Q93" s="7">
        <v>64037000000</v>
      </c>
      <c r="R93" s="7" t="e">
        <v>#VALUE!</v>
      </c>
      <c r="S93" s="7">
        <v>12194000000</v>
      </c>
      <c r="T93" s="7">
        <v>4089000000</v>
      </c>
      <c r="U93" s="7">
        <v>11682000000</v>
      </c>
      <c r="V93" s="7">
        <v>31255000000</v>
      </c>
      <c r="W93" s="7">
        <v>-19573000000</v>
      </c>
      <c r="X93">
        <v>85.62</v>
      </c>
      <c r="Y93">
        <v>23.105201433100497</v>
      </c>
      <c r="Z93">
        <v>14.075991700389206</v>
      </c>
      <c r="AA93">
        <v>9519374</v>
      </c>
      <c r="AB93">
        <v>56150.161412105124</v>
      </c>
      <c r="AC93">
        <v>464439473181.12811</v>
      </c>
      <c r="AD93">
        <v>55.678161987238127</v>
      </c>
      <c r="AE93" s="15">
        <v>5471.41</v>
      </c>
      <c r="AF93" s="23">
        <v>11.92</v>
      </c>
      <c r="AG93" s="23">
        <v>96.08</v>
      </c>
      <c r="AH93" s="26">
        <v>13371.257436559225</v>
      </c>
      <c r="AI93">
        <f t="shared" si="47"/>
        <v>17497.053902914206</v>
      </c>
      <c r="AJ93">
        <f t="shared" si="67"/>
        <v>50.738630502383877</v>
      </c>
      <c r="AK93">
        <f t="shared" si="68"/>
        <v>93.703640596535024</v>
      </c>
      <c r="AL93">
        <f t="shared" si="69"/>
        <v>68.071703034254142</v>
      </c>
      <c r="AM93">
        <f t="shared" si="70"/>
        <v>10327.254712337177</v>
      </c>
      <c r="AN93">
        <f t="shared" si="71"/>
        <v>8291.7217035489939</v>
      </c>
      <c r="AO93">
        <f t="shared" si="72"/>
        <v>752.5704946564764</v>
      </c>
      <c r="AP93">
        <f t="shared" si="73"/>
        <v>1.9959295642759702</v>
      </c>
      <c r="AQ93" t="e">
        <f t="shared" si="51"/>
        <v>#VALUE!</v>
      </c>
      <c r="AR93">
        <f t="shared" si="52"/>
        <v>1103.7490490446116</v>
      </c>
      <c r="AS93">
        <f t="shared" si="53"/>
        <v>5.147397297343292</v>
      </c>
      <c r="AT93">
        <f t="shared" si="54"/>
        <v>174.59131241192961</v>
      </c>
      <c r="AU93">
        <f t="shared" si="55"/>
        <v>121.54160557196303</v>
      </c>
      <c r="AV93">
        <f t="shared" si="56"/>
        <v>6727.017974081069</v>
      </c>
      <c r="AW93" t="e">
        <f t="shared" si="57"/>
        <v>#VALUE!</v>
      </c>
      <c r="AX93">
        <f t="shared" si="58"/>
        <v>1280.9665845674306</v>
      </c>
      <c r="AY93">
        <f t="shared" si="59"/>
        <v>429.54505201707593</v>
      </c>
      <c r="AZ93">
        <f t="shared" si="60"/>
        <v>1227.1815352564149</v>
      </c>
      <c r="BA93">
        <f t="shared" si="61"/>
        <v>3283.3041332339712</v>
      </c>
      <c r="BB93">
        <f t="shared" si="62"/>
        <v>-2056.1225979775559</v>
      </c>
      <c r="BC93">
        <f t="shared" si="48"/>
        <v>754.56642422075242</v>
      </c>
      <c r="BD93">
        <v>85.62</v>
      </c>
      <c r="BE93">
        <v>23.105201433100497</v>
      </c>
      <c r="BF93">
        <v>14.075991700389206</v>
      </c>
      <c r="BG93">
        <v>9519374</v>
      </c>
      <c r="BH93">
        <v>56150.161412105124</v>
      </c>
      <c r="BI93">
        <v>10.935784834821497</v>
      </c>
      <c r="BJ93">
        <v>464439473181.12811</v>
      </c>
      <c r="BK93">
        <v>55.678161987238127</v>
      </c>
      <c r="BL93" s="15">
        <v>5471.41</v>
      </c>
      <c r="BM93" s="23">
        <v>11.92</v>
      </c>
      <c r="BN93" s="23">
        <v>96.08</v>
      </c>
      <c r="BO93" s="26">
        <v>13371.257436559225</v>
      </c>
      <c r="BV93" s="5" t="s">
        <v>67</v>
      </c>
      <c r="BW93" s="5" t="s">
        <v>92</v>
      </c>
      <c r="BX93" s="14">
        <v>68172240000</v>
      </c>
      <c r="BY93" s="14">
        <v>2800833000</v>
      </c>
      <c r="BZ93" s="14">
        <v>1783611000</v>
      </c>
      <c r="CA93" s="14">
        <v>1119167000</v>
      </c>
      <c r="CB93" s="14">
        <v>0</v>
      </c>
      <c r="CC93" s="14">
        <v>41267222000</v>
      </c>
      <c r="CD93" s="14" t="e">
        <v>#VALUE!</v>
      </c>
      <c r="CE93" s="14">
        <v>0</v>
      </c>
      <c r="CF93" s="14">
        <v>0</v>
      </c>
      <c r="CG93" s="14" t="e">
        <v>#VALUE!</v>
      </c>
      <c r="CH93" s="24">
        <v>14161407000</v>
      </c>
      <c r="CI93" s="14">
        <v>28258056000</v>
      </c>
      <c r="CJ93" s="14">
        <v>131667000</v>
      </c>
      <c r="CK93" s="14">
        <v>5922500000</v>
      </c>
      <c r="CL93" s="14">
        <v>4080000000</v>
      </c>
      <c r="CM93" s="14">
        <v>0</v>
      </c>
      <c r="CN93" s="14">
        <v>225000000</v>
      </c>
      <c r="CO93" s="14" t="e">
        <v>#VALUE!</v>
      </c>
      <c r="CP93" s="14">
        <v>35474167000</v>
      </c>
      <c r="CQ93" s="14">
        <v>13075556000</v>
      </c>
      <c r="CR93">
        <v>85.62</v>
      </c>
      <c r="CS93">
        <v>23.105201433100497</v>
      </c>
      <c r="CT93">
        <v>14.075991700389206</v>
      </c>
      <c r="CU93">
        <v>9519374</v>
      </c>
      <c r="CV93">
        <v>56150.161412105124</v>
      </c>
      <c r="CW93">
        <v>464439473181.12811</v>
      </c>
      <c r="CX93">
        <v>55.678161987238127</v>
      </c>
      <c r="CY93" s="15">
        <v>5471.41</v>
      </c>
      <c r="CZ93" s="23">
        <v>11.92</v>
      </c>
      <c r="DA93" s="23">
        <v>96.08</v>
      </c>
      <c r="DB93" s="26">
        <v>5496.5682296382411</v>
      </c>
      <c r="DC93">
        <f t="shared" si="49"/>
        <v>7161.4204883640459</v>
      </c>
      <c r="DD93">
        <f t="shared" si="74"/>
        <v>294.22449417367153</v>
      </c>
      <c r="DE93">
        <f t="shared" si="75"/>
        <v>187.3664171614646</v>
      </c>
      <c r="DF93">
        <f t="shared" si="76"/>
        <v>117.56728961379183</v>
      </c>
      <c r="DG93">
        <f t="shared" si="77"/>
        <v>0</v>
      </c>
      <c r="DH93">
        <f t="shared" si="78"/>
        <v>4335.0772855441965</v>
      </c>
      <c r="DI93" t="e">
        <f t="shared" si="79"/>
        <v>#VALUE!</v>
      </c>
      <c r="DJ93">
        <f t="shared" si="80"/>
        <v>0</v>
      </c>
      <c r="DK93">
        <f t="shared" si="81"/>
        <v>0</v>
      </c>
      <c r="DL93" t="e">
        <f t="shared" si="82"/>
        <v>#VALUE!</v>
      </c>
      <c r="DM93">
        <f t="shared" si="83"/>
        <v>1487.6405738444566</v>
      </c>
      <c r="DN93">
        <f t="shared" si="84"/>
        <v>2968.478389440314</v>
      </c>
      <c r="DO93">
        <f t="shared" si="85"/>
        <v>13.831476733659168</v>
      </c>
      <c r="DP93">
        <f t="shared" si="86"/>
        <v>622.15225496970709</v>
      </c>
      <c r="DQ93">
        <f t="shared" si="87"/>
        <v>428.59961169715569</v>
      </c>
      <c r="DR93">
        <f t="shared" si="88"/>
        <v>0</v>
      </c>
      <c r="DS93">
        <f t="shared" si="63"/>
        <v>23.63600799800491</v>
      </c>
      <c r="DT93" t="e">
        <f t="shared" si="64"/>
        <v>#VALUE!</v>
      </c>
      <c r="DU93">
        <f t="shared" si="65"/>
        <v>3726.5230885980527</v>
      </c>
      <c r="DV93">
        <f t="shared" si="66"/>
        <v>1373.5730941971603</v>
      </c>
      <c r="DW93">
        <v>85.62</v>
      </c>
      <c r="DX93">
        <v>23.105201433100497</v>
      </c>
      <c r="DY93">
        <v>14.075991700389206</v>
      </c>
      <c r="DZ93">
        <v>9519374</v>
      </c>
      <c r="EA93">
        <v>56150.161412105124</v>
      </c>
      <c r="EB93">
        <v>464439473181.12811</v>
      </c>
      <c r="EC93">
        <v>55.678161987238127</v>
      </c>
      <c r="ED93" s="15">
        <v>5471.41</v>
      </c>
      <c r="EE93" s="23">
        <v>11.92</v>
      </c>
      <c r="EF93" s="23">
        <v>96.08</v>
      </c>
      <c r="EG93" s="26">
        <v>5496.5682296382411</v>
      </c>
      <c r="EN93">
        <v>5</v>
      </c>
      <c r="EO93">
        <v>11</v>
      </c>
      <c r="EP93">
        <v>4</v>
      </c>
      <c r="EQ93">
        <v>1</v>
      </c>
      <c r="ER93">
        <v>7</v>
      </c>
      <c r="ES93" s="30">
        <v>2.4549564423844719E-2</v>
      </c>
      <c r="ET93">
        <v>28</v>
      </c>
      <c r="EU93" s="35">
        <f t="shared" si="50"/>
        <v>0.19180176564537119</v>
      </c>
    </row>
    <row r="94" spans="2:151" x14ac:dyDescent="0.3">
      <c r="B94" s="5" t="s">
        <v>67</v>
      </c>
      <c r="C94" s="5" t="s">
        <v>93</v>
      </c>
      <c r="D94" s="7">
        <v>153165863000</v>
      </c>
      <c r="E94" s="7">
        <v>653000000</v>
      </c>
      <c r="F94" s="7">
        <v>837000000</v>
      </c>
      <c r="G94" s="7">
        <v>411000000</v>
      </c>
      <c r="H94" s="7">
        <v>82687863000</v>
      </c>
      <c r="I94" s="7">
        <v>61360863000</v>
      </c>
      <c r="J94" s="7">
        <v>9842000000</v>
      </c>
      <c r="K94" s="7">
        <v>35000000</v>
      </c>
      <c r="L94" s="7" t="e">
        <v>#VALUE!</v>
      </c>
      <c r="M94" s="7">
        <v>9609000000</v>
      </c>
      <c r="N94" s="7">
        <v>58000000</v>
      </c>
      <c r="O94" s="7">
        <v>1702000000</v>
      </c>
      <c r="P94" s="7">
        <v>1193000000</v>
      </c>
      <c r="Q94" s="7">
        <v>66457000000</v>
      </c>
      <c r="R94" s="7" t="e">
        <v>#VALUE!</v>
      </c>
      <c r="S94" s="7">
        <v>11450000000</v>
      </c>
      <c r="T94" s="7">
        <v>3886000000</v>
      </c>
      <c r="U94" s="7">
        <v>12674000000</v>
      </c>
      <c r="V94" s="7">
        <v>22676000000</v>
      </c>
      <c r="W94" s="7">
        <v>-10002000000</v>
      </c>
      <c r="X94">
        <v>85.936000000000007</v>
      </c>
      <c r="Y94">
        <v>21.98489669103289</v>
      </c>
      <c r="Z94">
        <v>13.362254973332416</v>
      </c>
      <c r="AA94">
        <v>9600379</v>
      </c>
      <c r="AB94">
        <v>56309.823289586049</v>
      </c>
      <c r="AC94">
        <v>469723477690.59869</v>
      </c>
      <c r="AD94">
        <v>56.842865026699805</v>
      </c>
      <c r="AE94" s="14">
        <v>5155.24</v>
      </c>
      <c r="AF94" s="23">
        <v>12.24</v>
      </c>
      <c r="AG94" s="23">
        <v>84.82</v>
      </c>
      <c r="AH94" s="26">
        <v>13021.985902848173</v>
      </c>
      <c r="AI94">
        <f t="shared" si="47"/>
        <v>15954.147539383601</v>
      </c>
      <c r="AJ94">
        <f t="shared" si="67"/>
        <v>68.018148033530764</v>
      </c>
      <c r="AK94">
        <f t="shared" si="68"/>
        <v>87.184058046041727</v>
      </c>
      <c r="AL94">
        <f t="shared" si="69"/>
        <v>42.810809864902211</v>
      </c>
      <c r="AM94">
        <f t="shared" si="70"/>
        <v>8612.979029265407</v>
      </c>
      <c r="AN94">
        <f t="shared" si="71"/>
        <v>6391.5042312392043</v>
      </c>
      <c r="AO94">
        <f t="shared" si="72"/>
        <v>1025.167860560505</v>
      </c>
      <c r="AP94">
        <f t="shared" si="73"/>
        <v>3.6456894045537163</v>
      </c>
      <c r="AQ94" t="e">
        <f t="shared" si="51"/>
        <v>#VALUE!</v>
      </c>
      <c r="AR94">
        <f t="shared" si="52"/>
        <v>1000.8979853816188</v>
      </c>
      <c r="AS94">
        <f t="shared" si="53"/>
        <v>6.0414281561175862</v>
      </c>
      <c r="AT94">
        <f t="shared" si="54"/>
        <v>177.28466761572642</v>
      </c>
      <c r="AU94">
        <f t="shared" si="55"/>
        <v>124.2659274180738</v>
      </c>
      <c r="AV94">
        <f t="shared" si="56"/>
        <v>6922.3308788121803</v>
      </c>
      <c r="AW94" t="e">
        <f t="shared" si="57"/>
        <v>#VALUE!</v>
      </c>
      <c r="AX94">
        <f t="shared" si="58"/>
        <v>1192.6612480611443</v>
      </c>
      <c r="AY94">
        <f t="shared" si="59"/>
        <v>404.77568645987833</v>
      </c>
      <c r="AZ94">
        <f t="shared" si="60"/>
        <v>1320.1562146661086</v>
      </c>
      <c r="BA94">
        <f t="shared" si="61"/>
        <v>2361.9900839331449</v>
      </c>
      <c r="BB94">
        <f t="shared" si="62"/>
        <v>-1041.8338692670363</v>
      </c>
      <c r="BC94">
        <f t="shared" si="48"/>
        <v>1028.8135499650587</v>
      </c>
      <c r="BD94">
        <v>85.936000000000007</v>
      </c>
      <c r="BE94">
        <v>21.98489669103289</v>
      </c>
      <c r="BF94">
        <v>13.362254973332416</v>
      </c>
      <c r="BG94">
        <v>9600379</v>
      </c>
      <c r="BH94">
        <v>56309.823289586049</v>
      </c>
      <c r="BI94">
        <v>10.938624280072652</v>
      </c>
      <c r="BJ94">
        <v>469723477690.59869</v>
      </c>
      <c r="BK94">
        <v>56.842865026699805</v>
      </c>
      <c r="BL94" s="14">
        <v>5155.24</v>
      </c>
      <c r="BM94" s="23">
        <v>12.24</v>
      </c>
      <c r="BN94" s="23">
        <v>84.82</v>
      </c>
      <c r="BO94" s="26">
        <v>13021.985902848173</v>
      </c>
      <c r="BV94" s="5" t="s">
        <v>67</v>
      </c>
      <c r="BW94" s="5" t="s">
        <v>93</v>
      </c>
      <c r="BX94" s="14">
        <v>67771904000</v>
      </c>
      <c r="BY94" s="14">
        <v>2740278000</v>
      </c>
      <c r="BZ94" s="14">
        <v>1235556000</v>
      </c>
      <c r="CA94" s="14">
        <v>722222000</v>
      </c>
      <c r="CB94" s="14">
        <v>0</v>
      </c>
      <c r="CC94" s="14">
        <v>39398611000</v>
      </c>
      <c r="CD94" s="14" t="e">
        <v>#VALUE!</v>
      </c>
      <c r="CE94" s="14">
        <v>0</v>
      </c>
      <c r="CF94" s="14">
        <v>0</v>
      </c>
      <c r="CG94" s="14" t="e">
        <v>#VALUE!</v>
      </c>
      <c r="CH94" s="24">
        <v>14247182000</v>
      </c>
      <c r="CI94" s="14">
        <v>27370833000</v>
      </c>
      <c r="CJ94" s="14">
        <v>193889000</v>
      </c>
      <c r="CK94" s="14">
        <v>6264167000</v>
      </c>
      <c r="CL94" s="14">
        <v>4370278000</v>
      </c>
      <c r="CM94" s="14">
        <v>0</v>
      </c>
      <c r="CN94" s="14">
        <v>231944000</v>
      </c>
      <c r="CO94" s="14" t="e">
        <v>#VALUE!</v>
      </c>
      <c r="CP94" s="14">
        <v>34937500000</v>
      </c>
      <c r="CQ94" s="14">
        <v>13188333000</v>
      </c>
      <c r="CR94">
        <v>85.936000000000007</v>
      </c>
      <c r="CS94">
        <v>21.98489669103289</v>
      </c>
      <c r="CT94">
        <v>13.362254973332416</v>
      </c>
      <c r="CU94">
        <v>9600379</v>
      </c>
      <c r="CV94">
        <v>56309.823289586049</v>
      </c>
      <c r="CW94">
        <v>469723477690.59869</v>
      </c>
      <c r="CX94">
        <v>56.842865026699805</v>
      </c>
      <c r="CY94" s="14">
        <v>5155.24</v>
      </c>
      <c r="CZ94" s="23">
        <v>12.24</v>
      </c>
      <c r="DA94" s="23">
        <v>84.82</v>
      </c>
      <c r="DB94" s="26">
        <v>5398.108701402989</v>
      </c>
      <c r="DC94">
        <f t="shared" si="49"/>
        <v>7059.2946382637601</v>
      </c>
      <c r="DD94">
        <f t="shared" si="74"/>
        <v>285.43435628947566</v>
      </c>
      <c r="DE94">
        <f t="shared" si="75"/>
        <v>128.69866908379348</v>
      </c>
      <c r="DF94">
        <f t="shared" si="76"/>
        <v>75.228488375302689</v>
      </c>
      <c r="DG94">
        <f t="shared" si="77"/>
        <v>0</v>
      </c>
      <c r="DH94">
        <f t="shared" si="78"/>
        <v>4103.8599621952426</v>
      </c>
      <c r="DI94" t="e">
        <f t="shared" si="79"/>
        <v>#VALUE!</v>
      </c>
      <c r="DJ94">
        <f t="shared" si="80"/>
        <v>0</v>
      </c>
      <c r="DK94">
        <f t="shared" si="81"/>
        <v>0</v>
      </c>
      <c r="DL94" t="e">
        <f t="shared" si="82"/>
        <v>#VALUE!</v>
      </c>
      <c r="DM94">
        <f t="shared" si="83"/>
        <v>1484.0228703470978</v>
      </c>
      <c r="DN94">
        <f t="shared" si="84"/>
        <v>2851.0158817688343</v>
      </c>
      <c r="DO94">
        <f t="shared" si="85"/>
        <v>20.195973513129012</v>
      </c>
      <c r="DP94">
        <f t="shared" si="86"/>
        <v>652.49163600728684</v>
      </c>
      <c r="DQ94">
        <f t="shared" si="87"/>
        <v>455.21931998726302</v>
      </c>
      <c r="DR94">
        <f t="shared" si="88"/>
        <v>0</v>
      </c>
      <c r="DS94">
        <f t="shared" si="63"/>
        <v>24.159879521423061</v>
      </c>
      <c r="DT94" t="e">
        <f t="shared" si="64"/>
        <v>#VALUE!</v>
      </c>
      <c r="DU94">
        <f t="shared" si="65"/>
        <v>3639.1792449027271</v>
      </c>
      <c r="DV94">
        <f t="shared" si="66"/>
        <v>1373.7304537664606</v>
      </c>
      <c r="DW94">
        <v>85.936000000000007</v>
      </c>
      <c r="DX94">
        <v>21.98489669103289</v>
      </c>
      <c r="DY94">
        <v>13.362254973332416</v>
      </c>
      <c r="DZ94">
        <v>9600379</v>
      </c>
      <c r="EA94">
        <v>56309.823289586049</v>
      </c>
      <c r="EB94">
        <v>469723477690.59869</v>
      </c>
      <c r="EC94">
        <v>56.842865026699805</v>
      </c>
      <c r="ED94" s="14">
        <v>5155.24</v>
      </c>
      <c r="EE94" s="23">
        <v>12.24</v>
      </c>
      <c r="EF94" s="23">
        <v>84.82</v>
      </c>
      <c r="EG94" s="26">
        <v>5398.108701402989</v>
      </c>
      <c r="EN94">
        <v>5</v>
      </c>
      <c r="EO94">
        <v>11</v>
      </c>
      <c r="EP94">
        <v>4</v>
      </c>
      <c r="EQ94">
        <v>1</v>
      </c>
      <c r="ER94">
        <v>7</v>
      </c>
      <c r="ES94" s="30">
        <v>2.5371188617923299E-2</v>
      </c>
      <c r="ET94">
        <v>28</v>
      </c>
      <c r="EU94" s="35">
        <f t="shared" si="50"/>
        <v>0.19459882667602196</v>
      </c>
    </row>
    <row r="95" spans="2:151" x14ac:dyDescent="0.3">
      <c r="B95" s="5" t="s">
        <v>67</v>
      </c>
      <c r="C95" s="5" t="s">
        <v>94</v>
      </c>
      <c r="D95" s="7">
        <v>153662426000</v>
      </c>
      <c r="E95" s="7">
        <v>371000000</v>
      </c>
      <c r="F95" s="7">
        <v>413000000</v>
      </c>
      <c r="G95" s="7">
        <v>300000000</v>
      </c>
      <c r="H95" s="7">
        <v>85740967000</v>
      </c>
      <c r="I95" s="7">
        <v>63762967000</v>
      </c>
      <c r="J95" s="7">
        <v>11235000000</v>
      </c>
      <c r="K95" s="7">
        <v>47000000</v>
      </c>
      <c r="L95" s="7" t="e">
        <v>#VALUE!</v>
      </c>
      <c r="M95" s="7">
        <v>9007000000</v>
      </c>
      <c r="N95" s="7">
        <v>41000000</v>
      </c>
      <c r="O95" s="7">
        <v>1626000000</v>
      </c>
      <c r="P95" s="7">
        <v>1125000000</v>
      </c>
      <c r="Q95" s="7">
        <v>64877000000</v>
      </c>
      <c r="R95" s="7" t="e">
        <v>#VALUE!</v>
      </c>
      <c r="S95" s="7">
        <v>10696000000</v>
      </c>
      <c r="T95" s="7">
        <v>2936000000</v>
      </c>
      <c r="U95" s="7">
        <v>13852000000</v>
      </c>
      <c r="V95" s="7">
        <v>29475000000</v>
      </c>
      <c r="W95" s="7">
        <v>-15623000000</v>
      </c>
      <c r="X95">
        <v>86.247</v>
      </c>
      <c r="Y95">
        <v>21.608514101657477</v>
      </c>
      <c r="Z95">
        <v>13.044004780402469</v>
      </c>
      <c r="AA95">
        <v>9696110</v>
      </c>
      <c r="AB95">
        <v>57033.845962204905</v>
      </c>
      <c r="AC95">
        <v>480507219292.5199</v>
      </c>
      <c r="AD95">
        <v>57.934910243126794</v>
      </c>
      <c r="AE95" s="15">
        <v>4850.03</v>
      </c>
      <c r="AF95" s="23">
        <v>10.42</v>
      </c>
      <c r="AG95" s="23">
        <v>78.13</v>
      </c>
      <c r="AH95" s="26">
        <v>12602.06409809933</v>
      </c>
      <c r="AI95">
        <f t="shared" si="47"/>
        <v>15847.842691553624</v>
      </c>
      <c r="AJ95">
        <f t="shared" si="67"/>
        <v>38.262767233457538</v>
      </c>
      <c r="AK95">
        <f t="shared" si="68"/>
        <v>42.594401259886695</v>
      </c>
      <c r="AL95">
        <f t="shared" si="69"/>
        <v>30.940243045922539</v>
      </c>
      <c r="AM95">
        <f t="shared" si="70"/>
        <v>8842.8211932414124</v>
      </c>
      <c r="AN95">
        <f t="shared" si="71"/>
        <v>6576.138987697128</v>
      </c>
      <c r="AO95">
        <f t="shared" si="72"/>
        <v>1158.7121020697991</v>
      </c>
      <c r="AP95">
        <f t="shared" si="73"/>
        <v>4.8473047438611978</v>
      </c>
      <c r="AQ95" t="e">
        <f t="shared" si="51"/>
        <v>#VALUE!</v>
      </c>
      <c r="AR95">
        <f t="shared" si="52"/>
        <v>928.92923038208107</v>
      </c>
      <c r="AS95">
        <f t="shared" si="53"/>
        <v>4.2284998829427467</v>
      </c>
      <c r="AT95">
        <f t="shared" si="54"/>
        <v>167.69611730890017</v>
      </c>
      <c r="AU95">
        <f t="shared" si="55"/>
        <v>116.02591142220953</v>
      </c>
      <c r="AV95">
        <f t="shared" si="56"/>
        <v>6691.0338269677222</v>
      </c>
      <c r="AW95" t="e">
        <f t="shared" si="57"/>
        <v>#VALUE!</v>
      </c>
      <c r="AX95">
        <f t="shared" si="58"/>
        <v>1103.1227987306249</v>
      </c>
      <c r="AY95">
        <f t="shared" si="59"/>
        <v>302.80184527609526</v>
      </c>
      <c r="AZ95">
        <f t="shared" si="60"/>
        <v>1428.6141555737302</v>
      </c>
      <c r="BA95">
        <f t="shared" si="61"/>
        <v>3039.8788792618898</v>
      </c>
      <c r="BB95">
        <f t="shared" si="62"/>
        <v>-1611.2647236881594</v>
      </c>
      <c r="BC95">
        <f t="shared" si="48"/>
        <v>1163.5594068136604</v>
      </c>
      <c r="BD95">
        <v>86.247</v>
      </c>
      <c r="BE95">
        <v>21.608514101657477</v>
      </c>
      <c r="BF95">
        <v>13.044004780402469</v>
      </c>
      <c r="BG95">
        <v>9696110</v>
      </c>
      <c r="BH95">
        <v>57033.845962204905</v>
      </c>
      <c r="BI95">
        <v>10.95140015940448</v>
      </c>
      <c r="BJ95">
        <v>480507219292.5199</v>
      </c>
      <c r="BK95">
        <v>57.934910243126794</v>
      </c>
      <c r="BL95" s="15">
        <v>4850.03</v>
      </c>
      <c r="BM95" s="23">
        <v>10.42</v>
      </c>
      <c r="BN95" s="23">
        <v>78.13</v>
      </c>
      <c r="BO95" s="26">
        <v>12602.06409809933</v>
      </c>
      <c r="BV95" s="5" t="s">
        <v>67</v>
      </c>
      <c r="BW95" s="5" t="s">
        <v>94</v>
      </c>
      <c r="BX95" s="14">
        <v>64173612000</v>
      </c>
      <c r="BY95" s="14">
        <v>1452500000</v>
      </c>
      <c r="BZ95" s="14">
        <v>837778000</v>
      </c>
      <c r="CA95" s="14">
        <v>605278000</v>
      </c>
      <c r="CB95" s="14">
        <v>0</v>
      </c>
      <c r="CC95" s="14">
        <v>38922222000</v>
      </c>
      <c r="CD95" s="14" t="e">
        <v>#VALUE!</v>
      </c>
      <c r="CE95" s="14">
        <v>0</v>
      </c>
      <c r="CF95" s="14">
        <v>0</v>
      </c>
      <c r="CG95" s="14" t="e">
        <v>#VALUE!</v>
      </c>
      <c r="CH95" s="24">
        <v>14101668000</v>
      </c>
      <c r="CI95" s="14">
        <v>26491389000</v>
      </c>
      <c r="CJ95" s="14">
        <v>158333000</v>
      </c>
      <c r="CK95" s="14">
        <v>6701944000</v>
      </c>
      <c r="CL95" s="14">
        <v>4626667000</v>
      </c>
      <c r="CM95" s="14">
        <v>0</v>
      </c>
      <c r="CN95" s="14">
        <v>250000000</v>
      </c>
      <c r="CO95" s="14" t="e">
        <v>#VALUE!</v>
      </c>
      <c r="CP95" s="14">
        <v>33893055999.999996</v>
      </c>
      <c r="CQ95" s="14">
        <v>10798889000</v>
      </c>
      <c r="CR95">
        <v>86.247</v>
      </c>
      <c r="CS95">
        <v>21.608514101657477</v>
      </c>
      <c r="CT95">
        <v>13.044004780402469</v>
      </c>
      <c r="CU95">
        <v>9696110</v>
      </c>
      <c r="CV95">
        <v>57033.845962204905</v>
      </c>
      <c r="CW95">
        <v>480507219292.5199</v>
      </c>
      <c r="CX95">
        <v>57.934910243126794</v>
      </c>
      <c r="CY95" s="15">
        <v>4850.03</v>
      </c>
      <c r="CZ95" s="23">
        <v>10.42</v>
      </c>
      <c r="DA95" s="23">
        <v>78.13</v>
      </c>
      <c r="DB95" s="26">
        <v>5006.6470442499203</v>
      </c>
      <c r="DC95">
        <f t="shared" si="49"/>
        <v>6618.4905080491044</v>
      </c>
      <c r="DD95">
        <f t="shared" si="74"/>
        <v>149.80234341400831</v>
      </c>
      <c r="DE95">
        <f t="shared" si="75"/>
        <v>86.403516461756311</v>
      </c>
      <c r="DF95">
        <f t="shared" si="76"/>
        <v>62.424828101166341</v>
      </c>
      <c r="DG95">
        <f t="shared" si="77"/>
        <v>0</v>
      </c>
      <c r="DH95">
        <f t="shared" si="78"/>
        <v>4014.2100285578445</v>
      </c>
      <c r="DI95" t="e">
        <f t="shared" si="79"/>
        <v>#VALUE!</v>
      </c>
      <c r="DJ95">
        <f t="shared" si="80"/>
        <v>0</v>
      </c>
      <c r="DK95">
        <f t="shared" si="81"/>
        <v>0</v>
      </c>
      <c r="DL95" t="e">
        <f t="shared" si="82"/>
        <v>#VALUE!</v>
      </c>
      <c r="DM95">
        <f t="shared" si="83"/>
        <v>1454.3634509096946</v>
      </c>
      <c r="DN95">
        <f t="shared" si="84"/>
        <v>2732.166714280263</v>
      </c>
      <c r="DO95">
        <f t="shared" si="85"/>
        <v>16.329538340633512</v>
      </c>
      <c r="DP95">
        <f t="shared" si="86"/>
        <v>691.19925413387432</v>
      </c>
      <c r="DQ95">
        <f t="shared" si="87"/>
        <v>477.16733824183098</v>
      </c>
      <c r="DR95">
        <f t="shared" si="88"/>
        <v>0</v>
      </c>
      <c r="DS95">
        <f t="shared" si="63"/>
        <v>25.783535871602115</v>
      </c>
      <c r="DT95" t="e">
        <f t="shared" si="64"/>
        <v>#VALUE!</v>
      </c>
      <c r="DU95">
        <f t="shared" si="65"/>
        <v>3495.5313006968772</v>
      </c>
      <c r="DV95">
        <f t="shared" si="66"/>
        <v>1113.734167619798</v>
      </c>
      <c r="DW95">
        <v>86.247</v>
      </c>
      <c r="DX95">
        <v>21.608514101657477</v>
      </c>
      <c r="DY95">
        <v>13.044004780402469</v>
      </c>
      <c r="DZ95">
        <v>9696110</v>
      </c>
      <c r="EA95">
        <v>57033.845962204905</v>
      </c>
      <c r="EB95">
        <v>480507219292.5199</v>
      </c>
      <c r="EC95">
        <v>57.934910243126794</v>
      </c>
      <c r="ED95" s="15">
        <v>4850.03</v>
      </c>
      <c r="EE95" s="23">
        <v>10.42</v>
      </c>
      <c r="EF95" s="23">
        <v>78.13</v>
      </c>
      <c r="EG95" s="26">
        <v>5006.6470442499203</v>
      </c>
      <c r="EN95">
        <v>5</v>
      </c>
      <c r="EO95">
        <v>11</v>
      </c>
      <c r="EP95">
        <v>4</v>
      </c>
      <c r="EQ95">
        <v>1</v>
      </c>
      <c r="ER95">
        <v>7</v>
      </c>
      <c r="ES95" s="30">
        <v>1.9106817954312402E-2</v>
      </c>
      <c r="ET95">
        <v>28</v>
      </c>
      <c r="EU95" s="35">
        <f t="shared" si="50"/>
        <v>0.16827615998924914</v>
      </c>
    </row>
    <row r="96" spans="2:151" x14ac:dyDescent="0.3">
      <c r="B96" s="5" t="s">
        <v>67</v>
      </c>
      <c r="C96" s="5" t="s">
        <v>95</v>
      </c>
      <c r="D96" s="7">
        <v>162112747000</v>
      </c>
      <c r="E96" s="7">
        <v>387000000</v>
      </c>
      <c r="F96" s="7">
        <v>425000000</v>
      </c>
      <c r="G96" s="7">
        <v>252000000</v>
      </c>
      <c r="H96" s="7">
        <v>102496482000</v>
      </c>
      <c r="I96" s="7">
        <v>75312482000</v>
      </c>
      <c r="J96" s="7">
        <v>16322000000</v>
      </c>
      <c r="K96" s="7">
        <v>97000000</v>
      </c>
      <c r="L96" s="7" t="e">
        <v>#VALUE!</v>
      </c>
      <c r="M96" s="7">
        <v>8977000000</v>
      </c>
      <c r="N96" s="7">
        <v>37000000</v>
      </c>
      <c r="O96" s="7">
        <v>1749000000</v>
      </c>
      <c r="P96" s="7">
        <v>1203000000</v>
      </c>
      <c r="Q96" s="7">
        <v>56348000000</v>
      </c>
      <c r="R96" s="7" t="e">
        <v>#VALUE!</v>
      </c>
      <c r="S96" s="7">
        <v>10765000000</v>
      </c>
      <c r="T96" s="7">
        <v>3141000000</v>
      </c>
      <c r="U96" s="7">
        <v>9294000000</v>
      </c>
      <c r="V96" s="7">
        <v>31894000000</v>
      </c>
      <c r="W96" s="7">
        <v>-22600000000</v>
      </c>
      <c r="X96">
        <v>86.552999999999997</v>
      </c>
      <c r="Y96">
        <v>22.283667848606189</v>
      </c>
      <c r="Z96">
        <v>13.762951217523739</v>
      </c>
      <c r="AA96">
        <v>9799186</v>
      </c>
      <c r="AB96">
        <v>58922.731572480516</v>
      </c>
      <c r="AC96">
        <v>501698263620.66321</v>
      </c>
      <c r="AD96">
        <v>58.836098148773395</v>
      </c>
      <c r="AE96" s="14">
        <v>4875.4799999999996</v>
      </c>
      <c r="AF96" s="23">
        <v>7.07</v>
      </c>
      <c r="AG96" s="23">
        <v>58.84</v>
      </c>
      <c r="AH96" s="26">
        <v>12741.772596100182</v>
      </c>
      <c r="AI96">
        <f t="shared" si="47"/>
        <v>16543.4911634497</v>
      </c>
      <c r="AJ96">
        <f t="shared" si="67"/>
        <v>39.49307626164051</v>
      </c>
      <c r="AK96">
        <f t="shared" si="68"/>
        <v>43.370949382938541</v>
      </c>
      <c r="AL96">
        <f t="shared" si="69"/>
        <v>25.71642175176591</v>
      </c>
      <c r="AM96">
        <f t="shared" si="70"/>
        <v>10459.69348882652</v>
      </c>
      <c r="AN96">
        <f t="shared" si="71"/>
        <v>7685.5855170011064</v>
      </c>
      <c r="AO96">
        <f t="shared" si="72"/>
        <v>1665.6485548901715</v>
      </c>
      <c r="AP96">
        <f t="shared" si="73"/>
        <v>9.8987813885765608</v>
      </c>
      <c r="AQ96" t="e">
        <f t="shared" si="51"/>
        <v>#VALUE!</v>
      </c>
      <c r="AR96">
        <f t="shared" si="52"/>
        <v>916.09650026032773</v>
      </c>
      <c r="AS96">
        <f t="shared" si="53"/>
        <v>3.7758238286322965</v>
      </c>
      <c r="AT96">
        <f t="shared" si="54"/>
        <v>178.48421287237531</v>
      </c>
      <c r="AU96">
        <f t="shared" si="55"/>
        <v>122.76529907688251</v>
      </c>
      <c r="AV96">
        <f t="shared" si="56"/>
        <v>5750.2735431289902</v>
      </c>
      <c r="AW96" t="e">
        <f t="shared" si="57"/>
        <v>#VALUE!</v>
      </c>
      <c r="AX96">
        <f t="shared" si="58"/>
        <v>1098.5606355466668</v>
      </c>
      <c r="AY96">
        <f t="shared" si="59"/>
        <v>320.53682826308227</v>
      </c>
      <c r="AZ96">
        <f t="shared" si="60"/>
        <v>948.44612603536666</v>
      </c>
      <c r="BA96">
        <f t="shared" si="61"/>
        <v>3254.7601402810396</v>
      </c>
      <c r="BB96">
        <f t="shared" si="62"/>
        <v>-2306.3140142456732</v>
      </c>
      <c r="BC96">
        <f t="shared" si="48"/>
        <v>1675.5473362787479</v>
      </c>
      <c r="BD96">
        <v>86.552999999999997</v>
      </c>
      <c r="BE96">
        <v>22.283667848606189</v>
      </c>
      <c r="BF96">
        <v>13.762951217523739</v>
      </c>
      <c r="BG96">
        <v>9799186</v>
      </c>
      <c r="BH96">
        <v>58922.731572480516</v>
      </c>
      <c r="BI96">
        <v>10.983982230202562</v>
      </c>
      <c r="BJ96">
        <v>501698263620.66321</v>
      </c>
      <c r="BK96">
        <v>58.836098148773395</v>
      </c>
      <c r="BL96" s="14">
        <v>4875.4799999999996</v>
      </c>
      <c r="BM96" s="23">
        <v>7.07</v>
      </c>
      <c r="BN96" s="23">
        <v>58.84</v>
      </c>
      <c r="BO96" s="26">
        <v>12741.772596100182</v>
      </c>
      <c r="BV96" s="5" t="s">
        <v>67</v>
      </c>
      <c r="BW96" s="5" t="s">
        <v>95</v>
      </c>
      <c r="BX96" s="14">
        <v>65790957000</v>
      </c>
      <c r="BY96" s="14">
        <v>1598889000</v>
      </c>
      <c r="BZ96" s="14">
        <v>708333000</v>
      </c>
      <c r="CA96" s="14">
        <v>267500000</v>
      </c>
      <c r="CB96" s="14">
        <v>0</v>
      </c>
      <c r="CC96" s="14">
        <v>39803889000</v>
      </c>
      <c r="CD96" s="14" t="e">
        <v>#VALUE!</v>
      </c>
      <c r="CE96" s="14">
        <v>0</v>
      </c>
      <c r="CF96" s="14">
        <v>0</v>
      </c>
      <c r="CG96" s="14" t="e">
        <v>#VALUE!</v>
      </c>
      <c r="CH96" s="24">
        <v>14185957000</v>
      </c>
      <c r="CI96" s="14">
        <v>26961944000</v>
      </c>
      <c r="CJ96" s="14">
        <v>141667000</v>
      </c>
      <c r="CK96" s="14">
        <v>7360833000</v>
      </c>
      <c r="CL96" s="14">
        <v>5049167000</v>
      </c>
      <c r="CM96" s="14">
        <v>0</v>
      </c>
      <c r="CN96" s="14">
        <v>196944000</v>
      </c>
      <c r="CO96" s="14" t="e">
        <v>#VALUE!</v>
      </c>
      <c r="CP96" s="14">
        <v>34890000000</v>
      </c>
      <c r="CQ96" s="14">
        <v>10958889000</v>
      </c>
      <c r="CR96">
        <v>86.552999999999997</v>
      </c>
      <c r="CS96">
        <v>22.283667848606189</v>
      </c>
      <c r="CT96">
        <v>13.762951217523739</v>
      </c>
      <c r="CU96">
        <v>9799186</v>
      </c>
      <c r="CV96">
        <v>58922.731572480516</v>
      </c>
      <c r="CW96">
        <v>501698263620.66321</v>
      </c>
      <c r="CX96">
        <v>58.836098148773395</v>
      </c>
      <c r="CY96" s="14">
        <v>4875.4799999999996</v>
      </c>
      <c r="CZ96" s="23">
        <v>7.07</v>
      </c>
      <c r="DA96" s="23">
        <v>58.84</v>
      </c>
      <c r="DB96" s="26">
        <v>4976.0369353354545</v>
      </c>
      <c r="DC96">
        <f t="shared" si="49"/>
        <v>6713.9206256519674</v>
      </c>
      <c r="DD96">
        <f t="shared" si="74"/>
        <v>163.16549150102875</v>
      </c>
      <c r="DE96">
        <f t="shared" si="75"/>
        <v>72.284881621800011</v>
      </c>
      <c r="DF96">
        <f t="shared" si="76"/>
        <v>27.298185788084847</v>
      </c>
      <c r="DG96">
        <f t="shared" si="77"/>
        <v>0</v>
      </c>
      <c r="DH96">
        <f t="shared" si="78"/>
        <v>4061.9587177955395</v>
      </c>
      <c r="DI96" t="e">
        <f t="shared" si="79"/>
        <v>#VALUE!</v>
      </c>
      <c r="DJ96">
        <f t="shared" si="80"/>
        <v>0</v>
      </c>
      <c r="DK96">
        <f t="shared" si="81"/>
        <v>0</v>
      </c>
      <c r="DL96" t="e">
        <f t="shared" si="82"/>
        <v>#VALUE!</v>
      </c>
      <c r="DM96">
        <f t="shared" si="83"/>
        <v>1447.6668776365711</v>
      </c>
      <c r="DN96">
        <f t="shared" si="84"/>
        <v>2751.4473140932319</v>
      </c>
      <c r="DO96">
        <f t="shared" si="85"/>
        <v>14.457017144077069</v>
      </c>
      <c r="DP96">
        <f t="shared" si="86"/>
        <v>751.16780108062039</v>
      </c>
      <c r="DQ96">
        <f t="shared" si="87"/>
        <v>515.26392090118509</v>
      </c>
      <c r="DR96">
        <f t="shared" si="88"/>
        <v>0</v>
      </c>
      <c r="DS96">
        <f t="shared" si="63"/>
        <v>20.097995894761056</v>
      </c>
      <c r="DT96" t="e">
        <f t="shared" si="64"/>
        <v>#VALUE!</v>
      </c>
      <c r="DU96">
        <f t="shared" si="65"/>
        <v>3560.4998211075899</v>
      </c>
      <c r="DV96">
        <f t="shared" si="66"/>
        <v>1118.346870852334</v>
      </c>
      <c r="DW96">
        <v>86.552999999999997</v>
      </c>
      <c r="DX96">
        <v>22.283667848606189</v>
      </c>
      <c r="DY96">
        <v>13.762951217523739</v>
      </c>
      <c r="DZ96">
        <v>9799186</v>
      </c>
      <c r="EA96">
        <v>58922.731572480516</v>
      </c>
      <c r="EB96">
        <v>501698263620.66321</v>
      </c>
      <c r="EC96">
        <v>58.836098148773395</v>
      </c>
      <c r="ED96" s="14">
        <v>4875.4799999999996</v>
      </c>
      <c r="EE96" s="23">
        <v>7.07</v>
      </c>
      <c r="EF96" s="23">
        <v>58.84</v>
      </c>
      <c r="EG96" s="26">
        <v>4976.0369353354545</v>
      </c>
      <c r="EN96">
        <v>6</v>
      </c>
      <c r="EO96">
        <v>12</v>
      </c>
      <c r="EP96">
        <v>5</v>
      </c>
      <c r="EQ96">
        <v>1</v>
      </c>
      <c r="ER96">
        <v>7</v>
      </c>
      <c r="ES96" s="30">
        <v>1.937540420556812E-2</v>
      </c>
      <c r="ET96">
        <v>31</v>
      </c>
      <c r="EU96" s="35">
        <f t="shared" si="50"/>
        <v>0.16657135721555166</v>
      </c>
    </row>
    <row r="97" spans="2:151" x14ac:dyDescent="0.3">
      <c r="B97" s="5" t="s">
        <v>67</v>
      </c>
      <c r="C97" s="5" t="s">
        <v>96</v>
      </c>
      <c r="D97" s="7">
        <v>156009638000</v>
      </c>
      <c r="E97" s="7">
        <v>263000000</v>
      </c>
      <c r="F97" s="7">
        <v>623000000</v>
      </c>
      <c r="G97" s="7">
        <v>398000000</v>
      </c>
      <c r="H97" s="7">
        <v>89126638000</v>
      </c>
      <c r="I97" s="7">
        <v>62017560000</v>
      </c>
      <c r="J97" s="7">
        <v>15479000000</v>
      </c>
      <c r="K97" s="7">
        <v>143000000</v>
      </c>
      <c r="L97" s="7" t="e">
        <v>#VALUE!</v>
      </c>
      <c r="M97" s="7">
        <v>9749000000</v>
      </c>
      <c r="N97" s="7">
        <v>39000000</v>
      </c>
      <c r="O97" s="7">
        <v>1681000000</v>
      </c>
      <c r="P97" s="7">
        <v>1591000000</v>
      </c>
      <c r="Q97" s="7">
        <v>63101000000</v>
      </c>
      <c r="R97" s="7" t="e">
        <v>#VALUE!</v>
      </c>
      <c r="S97" s="7">
        <v>11487078000</v>
      </c>
      <c r="T97" s="7">
        <v>3663000000</v>
      </c>
      <c r="U97" s="7">
        <v>14287000000</v>
      </c>
      <c r="V97" s="7">
        <v>26022000000</v>
      </c>
      <c r="W97" s="7">
        <v>-11735000000</v>
      </c>
      <c r="X97">
        <v>86.852000000000004</v>
      </c>
      <c r="Y97">
        <v>21.955867402331098</v>
      </c>
      <c r="Z97">
        <v>13.478721848161552</v>
      </c>
      <c r="AA97">
        <v>9923085</v>
      </c>
      <c r="AB97">
        <v>59554.270438342086</v>
      </c>
      <c r="AC97">
        <v>513486872435.54993</v>
      </c>
      <c r="AD97">
        <v>59.487308065989865</v>
      </c>
      <c r="AE97" s="15">
        <v>5092.4799999999996</v>
      </c>
      <c r="AF97" s="23">
        <v>4.7699999999999996</v>
      </c>
      <c r="AG97" s="23">
        <v>62.86</v>
      </c>
      <c r="AH97" s="26">
        <v>12848.423630912686</v>
      </c>
      <c r="AI97">
        <f t="shared" si="47"/>
        <v>15721.888706989812</v>
      </c>
      <c r="AJ97">
        <f t="shared" si="67"/>
        <v>26.503854396087508</v>
      </c>
      <c r="AK97">
        <f t="shared" si="68"/>
        <v>62.782894634078012</v>
      </c>
      <c r="AL97">
        <f t="shared" si="69"/>
        <v>40.108494485333949</v>
      </c>
      <c r="AM97">
        <f t="shared" si="70"/>
        <v>8981.7469063300377</v>
      </c>
      <c r="AN97">
        <f t="shared" si="71"/>
        <v>6249.8265408388625</v>
      </c>
      <c r="AO97">
        <f t="shared" si="72"/>
        <v>1559.8979551218195</v>
      </c>
      <c r="AP97">
        <f t="shared" si="73"/>
        <v>14.410840983424006</v>
      </c>
      <c r="AQ97" t="e">
        <f t="shared" si="51"/>
        <v>#VALUE!</v>
      </c>
      <c r="AR97">
        <f t="shared" si="52"/>
        <v>982.45656466713729</v>
      </c>
      <c r="AS97">
        <f t="shared" si="53"/>
        <v>3.9302293591156379</v>
      </c>
      <c r="AT97">
        <f t="shared" si="54"/>
        <v>169.4029628890612</v>
      </c>
      <c r="AU97">
        <f t="shared" si="55"/>
        <v>160.33320282956359</v>
      </c>
      <c r="AV97">
        <f t="shared" si="56"/>
        <v>6359.0103279373297</v>
      </c>
      <c r="AW97" t="e">
        <f t="shared" si="57"/>
        <v>#VALUE!</v>
      </c>
      <c r="AX97">
        <f t="shared" si="58"/>
        <v>1157.6115693859319</v>
      </c>
      <c r="AY97">
        <f t="shared" si="59"/>
        <v>369.1392344215534</v>
      </c>
      <c r="AZ97">
        <f t="shared" si="60"/>
        <v>1439.7740218893621</v>
      </c>
      <c r="BA97">
        <f t="shared" si="61"/>
        <v>2622.36995853608</v>
      </c>
      <c r="BB97">
        <f t="shared" si="62"/>
        <v>-1182.5959366467182</v>
      </c>
      <c r="BC97">
        <f t="shared" si="48"/>
        <v>1574.3087961052433</v>
      </c>
      <c r="BD97">
        <v>86.852000000000004</v>
      </c>
      <c r="BE97">
        <v>21.955867402331098</v>
      </c>
      <c r="BF97">
        <v>13.478721848161552</v>
      </c>
      <c r="BG97">
        <v>9923085</v>
      </c>
      <c r="BH97">
        <v>59554.270438342086</v>
      </c>
      <c r="BI97">
        <v>10.994643284023228</v>
      </c>
      <c r="BJ97">
        <v>513486872435.54993</v>
      </c>
      <c r="BK97">
        <v>59.487308065989865</v>
      </c>
      <c r="BL97" s="15">
        <v>5092.4799999999996</v>
      </c>
      <c r="BM97" s="23">
        <v>4.7699999999999996</v>
      </c>
      <c r="BN97" s="23">
        <v>62.86</v>
      </c>
      <c r="BO97" s="26">
        <v>12848.423630912686</v>
      </c>
      <c r="BV97" s="5" t="s">
        <v>67</v>
      </c>
      <c r="BW97" s="5" t="s">
        <v>96</v>
      </c>
      <c r="BX97" s="14">
        <v>71069177000</v>
      </c>
      <c r="BY97" s="14">
        <v>2159444000</v>
      </c>
      <c r="BZ97" s="14">
        <v>1183611000</v>
      </c>
      <c r="CA97" s="14">
        <v>575833000</v>
      </c>
      <c r="CB97" s="14">
        <v>0</v>
      </c>
      <c r="CC97" s="14">
        <v>40648611000</v>
      </c>
      <c r="CD97" s="14" t="e">
        <v>#VALUE!</v>
      </c>
      <c r="CE97" s="14">
        <v>0</v>
      </c>
      <c r="CF97" s="14">
        <v>0</v>
      </c>
      <c r="CG97" s="14" t="e">
        <v>#VALUE!</v>
      </c>
      <c r="CH97" s="24">
        <v>16146955000</v>
      </c>
      <c r="CI97" s="14">
        <v>28802778000</v>
      </c>
      <c r="CJ97" s="14">
        <v>137778000</v>
      </c>
      <c r="CK97" s="14">
        <v>6583611000</v>
      </c>
      <c r="CL97" s="14">
        <v>6214722000</v>
      </c>
      <c r="CM97" s="14">
        <v>0</v>
      </c>
      <c r="CN97" s="14">
        <v>238056000</v>
      </c>
      <c r="CO97" s="14" t="e">
        <v>#VALUE!</v>
      </c>
      <c r="CP97" s="14">
        <v>36157500000</v>
      </c>
      <c r="CQ97" s="14">
        <v>12843611000</v>
      </c>
      <c r="CR97">
        <v>86.852000000000004</v>
      </c>
      <c r="CS97">
        <v>21.955867402331098</v>
      </c>
      <c r="CT97">
        <v>13.478721848161552</v>
      </c>
      <c r="CU97">
        <v>9923085</v>
      </c>
      <c r="CV97">
        <v>59554.270438342086</v>
      </c>
      <c r="CW97">
        <v>513486872435.54993</v>
      </c>
      <c r="CX97">
        <v>59.487308065989865</v>
      </c>
      <c r="CY97" s="15">
        <v>5092.4799999999996</v>
      </c>
      <c r="CZ97" s="23">
        <v>4.7699999999999996</v>
      </c>
      <c r="DA97" s="23">
        <v>62.86</v>
      </c>
      <c r="DB97" s="26">
        <v>5192.2696419510521</v>
      </c>
      <c r="DC97">
        <f t="shared" si="49"/>
        <v>7162.0042557329698</v>
      </c>
      <c r="DD97">
        <f t="shared" si="74"/>
        <v>217.61821046579769</v>
      </c>
      <c r="DE97">
        <f t="shared" si="75"/>
        <v>119.27853081980049</v>
      </c>
      <c r="DF97">
        <f t="shared" si="76"/>
        <v>58.02963493711885</v>
      </c>
      <c r="DG97">
        <f t="shared" si="77"/>
        <v>0</v>
      </c>
      <c r="DH97">
        <f t="shared" si="78"/>
        <v>4096.3683169095093</v>
      </c>
      <c r="DI97" t="e">
        <f t="shared" si="79"/>
        <v>#VALUE!</v>
      </c>
      <c r="DJ97">
        <f t="shared" si="80"/>
        <v>0</v>
      </c>
      <c r="DK97">
        <f t="shared" si="81"/>
        <v>0</v>
      </c>
      <c r="DL97" t="e">
        <f t="shared" si="82"/>
        <v>#VALUE!</v>
      </c>
      <c r="DM97">
        <f t="shared" si="83"/>
        <v>1627.2111949056166</v>
      </c>
      <c r="DN97">
        <f t="shared" si="84"/>
        <v>2902.6031722997436</v>
      </c>
      <c r="DO97">
        <f t="shared" si="85"/>
        <v>13.884593349749599</v>
      </c>
      <c r="DP97">
        <f t="shared" si="86"/>
        <v>663.46413438965806</v>
      </c>
      <c r="DQ97">
        <f t="shared" si="87"/>
        <v>626.2893041831245</v>
      </c>
      <c r="DR97">
        <f t="shared" si="88"/>
        <v>0</v>
      </c>
      <c r="DS97">
        <f t="shared" si="63"/>
        <v>23.990120008041853</v>
      </c>
      <c r="DT97" t="e">
        <f t="shared" si="64"/>
        <v>#VALUE!</v>
      </c>
      <c r="DU97">
        <f t="shared" si="65"/>
        <v>3643.7761039031711</v>
      </c>
      <c r="DV97">
        <f t="shared" si="66"/>
        <v>1294.316334083604</v>
      </c>
      <c r="DW97">
        <v>86.852000000000004</v>
      </c>
      <c r="DX97">
        <v>21.955867402331098</v>
      </c>
      <c r="DY97">
        <v>13.478721848161552</v>
      </c>
      <c r="DZ97">
        <v>9923085</v>
      </c>
      <c r="EA97">
        <v>59554.270438342086</v>
      </c>
      <c r="EB97">
        <v>513486872435.54993</v>
      </c>
      <c r="EC97">
        <v>59.487308065989865</v>
      </c>
      <c r="ED97" s="15">
        <v>5092.4799999999996</v>
      </c>
      <c r="EE97" s="23">
        <v>4.7699999999999996</v>
      </c>
      <c r="EF97" s="23">
        <v>62.86</v>
      </c>
      <c r="EG97" s="26">
        <v>5192.2696419510521</v>
      </c>
      <c r="EN97">
        <v>6</v>
      </c>
      <c r="EO97">
        <v>12</v>
      </c>
      <c r="EP97">
        <v>5</v>
      </c>
      <c r="EQ97">
        <v>1</v>
      </c>
      <c r="ER97">
        <v>7</v>
      </c>
      <c r="ES97" s="30">
        <v>2.347931863030155E-2</v>
      </c>
      <c r="ET97">
        <v>31</v>
      </c>
      <c r="EU97" s="35">
        <f t="shared" si="50"/>
        <v>0.18071984990061163</v>
      </c>
    </row>
    <row r="98" spans="2:151" x14ac:dyDescent="0.3">
      <c r="B98" s="5" t="s">
        <v>67</v>
      </c>
      <c r="C98" s="5" t="s">
        <v>97</v>
      </c>
      <c r="D98" s="7">
        <v>164250000000</v>
      </c>
      <c r="E98" s="7">
        <v>322000000</v>
      </c>
      <c r="F98" s="7">
        <v>271000000</v>
      </c>
      <c r="G98" s="7">
        <v>290000000</v>
      </c>
      <c r="H98" s="7">
        <v>95058000000</v>
      </c>
      <c r="I98" s="7">
        <v>65143000000</v>
      </c>
      <c r="J98" s="7">
        <v>17609000000</v>
      </c>
      <c r="K98" s="7">
        <v>230000000</v>
      </c>
      <c r="L98" s="7" t="e">
        <v>#VALUE!</v>
      </c>
      <c r="M98" s="7">
        <v>10250000000</v>
      </c>
      <c r="N98" s="7">
        <v>39000000</v>
      </c>
      <c r="O98" s="7">
        <v>1778000000</v>
      </c>
      <c r="P98" s="7">
        <v>1681000000</v>
      </c>
      <c r="Q98" s="7">
        <v>65696000000</v>
      </c>
      <c r="R98" s="7" t="e">
        <v>#VALUE!</v>
      </c>
      <c r="S98" s="7">
        <v>12076000000</v>
      </c>
      <c r="T98" s="7">
        <v>3471000000</v>
      </c>
      <c r="U98" s="7">
        <v>11896000000</v>
      </c>
      <c r="V98" s="7">
        <v>30888000000</v>
      </c>
      <c r="W98" s="7">
        <v>-18992000000</v>
      </c>
      <c r="X98">
        <v>87.146000000000001</v>
      </c>
      <c r="Y98">
        <v>22.163705263929643</v>
      </c>
      <c r="Z98">
        <v>13.334680367722932</v>
      </c>
      <c r="AA98">
        <v>10057698</v>
      </c>
      <c r="AB98">
        <v>59829.601938919892</v>
      </c>
      <c r="AC98">
        <v>522858808973.77148</v>
      </c>
      <c r="AD98">
        <v>59.943774687827542</v>
      </c>
      <c r="AE98" s="14">
        <v>5181.13</v>
      </c>
      <c r="AF98" s="23">
        <v>6.09</v>
      </c>
      <c r="AG98" s="23">
        <v>90</v>
      </c>
      <c r="AH98" s="26">
        <v>12652.398237096013</v>
      </c>
      <c r="AI98">
        <f t="shared" si="47"/>
        <v>16330.774696158107</v>
      </c>
      <c r="AJ98">
        <f t="shared" si="67"/>
        <v>32.015278247567188</v>
      </c>
      <c r="AK98">
        <f t="shared" si="68"/>
        <v>26.944535419536358</v>
      </c>
      <c r="AL98">
        <f t="shared" si="69"/>
        <v>28.833635688802747</v>
      </c>
      <c r="AM98">
        <f t="shared" si="70"/>
        <v>9451.2680734696951</v>
      </c>
      <c r="AN98">
        <f t="shared" si="71"/>
        <v>6476.9294126747491</v>
      </c>
      <c r="AO98">
        <f t="shared" si="72"/>
        <v>1750.798244290095</v>
      </c>
      <c r="AP98">
        <f t="shared" si="73"/>
        <v>22.868055891119418</v>
      </c>
      <c r="AQ98" t="e">
        <f t="shared" si="51"/>
        <v>#VALUE!</v>
      </c>
      <c r="AR98">
        <f t="shared" si="52"/>
        <v>1019.119882104235</v>
      </c>
      <c r="AS98">
        <f t="shared" si="53"/>
        <v>3.8776268684941622</v>
      </c>
      <c r="AT98">
        <f t="shared" si="54"/>
        <v>176.78001467134925</v>
      </c>
      <c r="AU98">
        <f t="shared" si="55"/>
        <v>167.13566066509455</v>
      </c>
      <c r="AV98">
        <f t="shared" si="56"/>
        <v>6531.912173143397</v>
      </c>
      <c r="AW98" t="e">
        <f t="shared" si="57"/>
        <v>#VALUE!</v>
      </c>
      <c r="AX98">
        <f t="shared" si="58"/>
        <v>1200.6723606137309</v>
      </c>
      <c r="AY98">
        <f t="shared" si="59"/>
        <v>345.10879129598044</v>
      </c>
      <c r="AZ98">
        <f t="shared" si="60"/>
        <v>1182.7756212206809</v>
      </c>
      <c r="BA98">
        <f t="shared" si="61"/>
        <v>3071.0804798473764</v>
      </c>
      <c r="BB98">
        <f t="shared" si="62"/>
        <v>-1888.3048586266957</v>
      </c>
      <c r="BC98">
        <f t="shared" si="48"/>
        <v>1773.6663001812144</v>
      </c>
      <c r="BD98">
        <v>87.146000000000001</v>
      </c>
      <c r="BE98">
        <v>22.163705263929643</v>
      </c>
      <c r="BF98">
        <v>13.334680367722932</v>
      </c>
      <c r="BG98">
        <v>10057698</v>
      </c>
      <c r="BH98">
        <v>59829.601938919892</v>
      </c>
      <c r="BI98">
        <v>10.99925583315987</v>
      </c>
      <c r="BJ98">
        <v>522858808973.77148</v>
      </c>
      <c r="BK98">
        <v>59.943774687827542</v>
      </c>
      <c r="BL98" s="14">
        <v>5181.13</v>
      </c>
      <c r="BM98" s="23">
        <v>6.09</v>
      </c>
      <c r="BN98" s="23">
        <v>90</v>
      </c>
      <c r="BO98" s="26">
        <v>12652.398237096013</v>
      </c>
      <c r="BV98" s="5" t="s">
        <v>67</v>
      </c>
      <c r="BW98" s="5" t="s">
        <v>97</v>
      </c>
      <c r="BX98" s="14">
        <v>70556922000</v>
      </c>
      <c r="BY98" s="14">
        <v>887222000</v>
      </c>
      <c r="BZ98" s="14">
        <v>675556000</v>
      </c>
      <c r="CA98" s="14">
        <v>294167000</v>
      </c>
      <c r="CB98" s="14">
        <v>0</v>
      </c>
      <c r="CC98" s="14">
        <v>41032778000</v>
      </c>
      <c r="CD98" s="14" t="e">
        <v>#VALUE!</v>
      </c>
      <c r="CE98" s="14">
        <v>0</v>
      </c>
      <c r="CF98" s="14">
        <v>0</v>
      </c>
      <c r="CG98" s="14" t="e">
        <v>#VALUE!</v>
      </c>
      <c r="CH98" s="24">
        <v>16042200000</v>
      </c>
      <c r="CI98" s="14">
        <v>29280556000</v>
      </c>
      <c r="CJ98" s="14">
        <v>135556000</v>
      </c>
      <c r="CK98" s="14">
        <v>6796389000</v>
      </c>
      <c r="CL98" s="14">
        <v>6409167000</v>
      </c>
      <c r="CM98" s="14">
        <v>0</v>
      </c>
      <c r="CN98" s="14">
        <v>217778000</v>
      </c>
      <c r="CO98" s="14" t="e">
        <v>#VALUE!</v>
      </c>
      <c r="CP98" s="14">
        <v>36685556000</v>
      </c>
      <c r="CQ98" s="14">
        <v>11501389000</v>
      </c>
      <c r="CR98">
        <v>87.146000000000001</v>
      </c>
      <c r="CS98">
        <v>22.163705263929643</v>
      </c>
      <c r="CT98">
        <v>13.334680367722932</v>
      </c>
      <c r="CU98">
        <v>10057698</v>
      </c>
      <c r="CV98">
        <v>59829.601938919892</v>
      </c>
      <c r="CW98">
        <v>522858808973.77148</v>
      </c>
      <c r="CX98">
        <v>59.943774687827542</v>
      </c>
      <c r="CY98" s="14">
        <v>5181.13</v>
      </c>
      <c r="CZ98" s="23">
        <v>6.09</v>
      </c>
      <c r="DA98" s="23">
        <v>90</v>
      </c>
      <c r="DB98" s="26">
        <v>5056.7679519375633</v>
      </c>
      <c r="DC98">
        <f t="shared" si="49"/>
        <v>7015.2158078319708</v>
      </c>
      <c r="DD98">
        <f t="shared" si="74"/>
        <v>88.213227321003274</v>
      </c>
      <c r="DE98">
        <f t="shared" si="75"/>
        <v>67.16805376339596</v>
      </c>
      <c r="DF98">
        <f t="shared" si="76"/>
        <v>29.247945205751854</v>
      </c>
      <c r="DG98">
        <f t="shared" si="77"/>
        <v>0</v>
      </c>
      <c r="DH98">
        <f t="shared" si="78"/>
        <v>4079.7385246604144</v>
      </c>
      <c r="DI98" t="e">
        <f t="shared" si="79"/>
        <v>#VALUE!</v>
      </c>
      <c r="DJ98">
        <f t="shared" si="80"/>
        <v>0</v>
      </c>
      <c r="DK98">
        <f t="shared" si="81"/>
        <v>0</v>
      </c>
      <c r="DL98" t="e">
        <f t="shared" si="82"/>
        <v>#VALUE!</v>
      </c>
      <c r="DM98">
        <f t="shared" si="83"/>
        <v>1595.0170705065912</v>
      </c>
      <c r="DN98">
        <f t="shared" si="84"/>
        <v>2911.2582223089221</v>
      </c>
      <c r="DO98">
        <f t="shared" si="85"/>
        <v>13.477835584246018</v>
      </c>
      <c r="DP98">
        <f t="shared" si="86"/>
        <v>675.74001525995311</v>
      </c>
      <c r="DQ98">
        <f t="shared" si="87"/>
        <v>637.23995291964422</v>
      </c>
      <c r="DR98">
        <f t="shared" si="88"/>
        <v>0</v>
      </c>
      <c r="DS98">
        <f t="shared" si="63"/>
        <v>21.652867286331325</v>
      </c>
      <c r="DT98" t="e">
        <f t="shared" si="64"/>
        <v>#VALUE!</v>
      </c>
      <c r="DU98">
        <f t="shared" si="65"/>
        <v>3647.5101956730059</v>
      </c>
      <c r="DV98">
        <f t="shared" si="66"/>
        <v>1143.5408977282873</v>
      </c>
      <c r="DW98">
        <v>87.146000000000001</v>
      </c>
      <c r="DX98">
        <v>22.163705263929643</v>
      </c>
      <c r="DY98">
        <v>13.334680367722932</v>
      </c>
      <c r="DZ98">
        <v>10057698</v>
      </c>
      <c r="EA98">
        <v>59829.601938919892</v>
      </c>
      <c r="EB98">
        <v>522858808973.77148</v>
      </c>
      <c r="EC98">
        <v>59.943774687827542</v>
      </c>
      <c r="ED98" s="14">
        <v>5181.13</v>
      </c>
      <c r="EE98" s="23">
        <v>6.09</v>
      </c>
      <c r="EF98" s="23">
        <v>90</v>
      </c>
      <c r="EG98" s="26">
        <v>5056.7679519375633</v>
      </c>
      <c r="EN98">
        <v>6</v>
      </c>
      <c r="EO98">
        <v>13</v>
      </c>
      <c r="EP98">
        <v>5</v>
      </c>
      <c r="EQ98">
        <v>1</v>
      </c>
      <c r="ER98">
        <v>7</v>
      </c>
      <c r="ES98" s="30">
        <v>2.1132420091324201E-2</v>
      </c>
      <c r="ET98">
        <v>32</v>
      </c>
      <c r="EU98" s="35">
        <f t="shared" si="50"/>
        <v>0.16300865562134356</v>
      </c>
    </row>
    <row r="99" spans="2:151" x14ac:dyDescent="0.3">
      <c r="B99" s="5" t="s">
        <v>67</v>
      </c>
      <c r="C99" s="5" t="s">
        <v>98</v>
      </c>
      <c r="D99" s="7">
        <v>163400000000</v>
      </c>
      <c r="E99" s="7">
        <v>335000000</v>
      </c>
      <c r="F99" s="7">
        <v>376000000</v>
      </c>
      <c r="G99" s="7">
        <v>307000000</v>
      </c>
      <c r="H99" s="7">
        <v>91153000000</v>
      </c>
      <c r="I99" s="7">
        <v>62210000000</v>
      </c>
      <c r="J99" s="7">
        <v>16623000000</v>
      </c>
      <c r="K99" s="7">
        <v>407000000</v>
      </c>
      <c r="L99" s="7" t="e">
        <v>#VALUE!</v>
      </c>
      <c r="M99" s="7">
        <v>10195000000</v>
      </c>
      <c r="N99" s="7">
        <v>40000000</v>
      </c>
      <c r="O99" s="7">
        <v>1656000000</v>
      </c>
      <c r="P99" s="7">
        <v>1569000000</v>
      </c>
      <c r="Q99" s="7">
        <v>68549000000</v>
      </c>
      <c r="R99" s="7" t="e">
        <v>#VALUE!</v>
      </c>
      <c r="S99" s="7">
        <v>11913000000</v>
      </c>
      <c r="T99" s="7">
        <v>3658000000</v>
      </c>
      <c r="U99" s="7">
        <v>12202000000</v>
      </c>
      <c r="V99" s="7">
        <v>29425000000</v>
      </c>
      <c r="W99" s="7">
        <v>-17223000000</v>
      </c>
      <c r="X99">
        <v>87.430999999999997</v>
      </c>
      <c r="Y99">
        <v>22.185116355549138</v>
      </c>
      <c r="Z99">
        <v>13.372593584617304</v>
      </c>
      <c r="AA99">
        <v>10175214</v>
      </c>
      <c r="AB99">
        <v>60264.002349513918</v>
      </c>
      <c r="AC99">
        <v>532808626955.91278</v>
      </c>
      <c r="AD99">
        <v>60.315901520377103</v>
      </c>
      <c r="AE99" s="15">
        <v>5122.22</v>
      </c>
      <c r="AF99" s="23">
        <v>8.34</v>
      </c>
      <c r="AG99" s="23">
        <v>99.7</v>
      </c>
      <c r="AH99" s="26">
        <v>12536.542234448849</v>
      </c>
      <c r="AI99">
        <f t="shared" si="47"/>
        <v>16058.630314802223</v>
      </c>
      <c r="AJ99">
        <f t="shared" si="67"/>
        <v>32.923140486283629</v>
      </c>
      <c r="AK99">
        <f t="shared" si="68"/>
        <v>36.952539769679539</v>
      </c>
      <c r="AL99">
        <f t="shared" si="69"/>
        <v>30.171355609818132</v>
      </c>
      <c r="AM99">
        <f t="shared" si="70"/>
        <v>8958.3373873021246</v>
      </c>
      <c r="AN99">
        <f t="shared" si="71"/>
        <v>6113.8763273185214</v>
      </c>
      <c r="AO99">
        <f t="shared" si="72"/>
        <v>1633.6757143387845</v>
      </c>
      <c r="AP99">
        <f t="shared" si="73"/>
        <v>39.999158740052053</v>
      </c>
      <c r="AQ99" t="e">
        <f t="shared" si="51"/>
        <v>#VALUE!</v>
      </c>
      <c r="AR99">
        <f t="shared" si="52"/>
        <v>1001.9445291273481</v>
      </c>
      <c r="AS99">
        <f t="shared" si="53"/>
        <v>3.9311212520935679</v>
      </c>
      <c r="AT99">
        <f t="shared" si="54"/>
        <v>162.74841983667372</v>
      </c>
      <c r="AU99">
        <f t="shared" si="55"/>
        <v>154.19823111337018</v>
      </c>
      <c r="AV99">
        <f t="shared" si="56"/>
        <v>6736.8607677440496</v>
      </c>
      <c r="AW99" t="e">
        <f t="shared" si="57"/>
        <v>#VALUE!</v>
      </c>
      <c r="AX99">
        <f t="shared" si="58"/>
        <v>1170.7861869047667</v>
      </c>
      <c r="AY99">
        <f t="shared" si="59"/>
        <v>359.50103850395675</v>
      </c>
      <c r="AZ99">
        <f t="shared" si="60"/>
        <v>1199.1885379511427</v>
      </c>
      <c r="BA99">
        <f t="shared" si="61"/>
        <v>2891.8310710713308</v>
      </c>
      <c r="BB99">
        <f t="shared" si="62"/>
        <v>-1692.6425331201879</v>
      </c>
      <c r="BC99">
        <f t="shared" si="48"/>
        <v>1673.6748730788365</v>
      </c>
      <c r="BD99">
        <v>87.430999999999997</v>
      </c>
      <c r="BE99">
        <v>22.185116355549138</v>
      </c>
      <c r="BF99">
        <v>13.372593584617304</v>
      </c>
      <c r="BG99">
        <v>10175214</v>
      </c>
      <c r="BH99">
        <v>60264.002349513918</v>
      </c>
      <c r="BI99">
        <v>11.006490228492552</v>
      </c>
      <c r="BJ99">
        <v>532808626955.91278</v>
      </c>
      <c r="BK99">
        <v>60.315901520377103</v>
      </c>
      <c r="BL99" s="15">
        <v>5122.22</v>
      </c>
      <c r="BM99" s="23">
        <v>8.34</v>
      </c>
      <c r="BN99" s="23">
        <v>99.7</v>
      </c>
      <c r="BO99" s="26">
        <v>12536.542234448849</v>
      </c>
      <c r="BV99" s="5" t="s">
        <v>67</v>
      </c>
      <c r="BW99" s="5" t="s">
        <v>98</v>
      </c>
      <c r="BX99" s="14">
        <v>70973084000</v>
      </c>
      <c r="BY99" s="14">
        <v>1267222000</v>
      </c>
      <c r="BZ99" s="14">
        <v>885000000</v>
      </c>
      <c r="CA99" s="14">
        <v>389722000</v>
      </c>
      <c r="CB99" s="14">
        <v>0</v>
      </c>
      <c r="CC99" s="14">
        <v>40498056000</v>
      </c>
      <c r="CD99" s="14" t="e">
        <v>#VALUE!</v>
      </c>
      <c r="CE99" s="14">
        <v>0</v>
      </c>
      <c r="CF99" s="14">
        <v>0</v>
      </c>
      <c r="CG99" s="14" t="e">
        <v>#VALUE!</v>
      </c>
      <c r="CH99" s="24">
        <v>16878084000</v>
      </c>
      <c r="CI99" s="14">
        <v>28891944000</v>
      </c>
      <c r="CJ99" s="14">
        <v>138611000</v>
      </c>
      <c r="CK99" s="14">
        <v>6410833000</v>
      </c>
      <c r="CL99" s="14">
        <v>6056111000</v>
      </c>
      <c r="CM99" s="14">
        <v>0</v>
      </c>
      <c r="CN99" s="14">
        <v>192222000</v>
      </c>
      <c r="CO99" s="14" t="e">
        <v>#VALUE!</v>
      </c>
      <c r="CP99" s="14">
        <v>36144167000</v>
      </c>
      <c r="CQ99" s="14">
        <v>12006667000</v>
      </c>
      <c r="CR99">
        <v>87.430999999999997</v>
      </c>
      <c r="CS99">
        <v>22.185116355549138</v>
      </c>
      <c r="CT99">
        <v>13.372593584617304</v>
      </c>
      <c r="CU99">
        <v>10175214</v>
      </c>
      <c r="CV99">
        <v>60264.002349513918</v>
      </c>
      <c r="CW99">
        <v>532808626955.91278</v>
      </c>
      <c r="CX99">
        <v>60.315901520377103</v>
      </c>
      <c r="CY99" s="15">
        <v>5122.22</v>
      </c>
      <c r="CZ99" s="23">
        <v>8.34</v>
      </c>
      <c r="DA99" s="23">
        <v>99.7</v>
      </c>
      <c r="DB99" s="26">
        <v>5015.5647832074947</v>
      </c>
      <c r="DC99">
        <f t="shared" si="49"/>
        <v>6975.0949709755487</v>
      </c>
      <c r="DD99">
        <f t="shared" si="74"/>
        <v>124.54008338301288</v>
      </c>
      <c r="DE99">
        <f t="shared" si="75"/>
        <v>86.976057702570188</v>
      </c>
      <c r="DF99">
        <f t="shared" si="76"/>
        <v>38.301110915210238</v>
      </c>
      <c r="DG99">
        <f t="shared" si="77"/>
        <v>0</v>
      </c>
      <c r="DH99">
        <f t="shared" si="78"/>
        <v>3980.0692152518855</v>
      </c>
      <c r="DI99" t="e">
        <f t="shared" si="79"/>
        <v>#VALUE!</v>
      </c>
      <c r="DJ99">
        <f t="shared" si="80"/>
        <v>0</v>
      </c>
      <c r="DK99">
        <f t="shared" si="81"/>
        <v>0</v>
      </c>
      <c r="DL99" t="e">
        <f t="shared" si="82"/>
        <v>#VALUE!</v>
      </c>
      <c r="DM99">
        <f t="shared" si="83"/>
        <v>1658.7448676755102</v>
      </c>
      <c r="DN99">
        <f t="shared" si="84"/>
        <v>2839.4433768174313</v>
      </c>
      <c r="DO99">
        <f t="shared" si="85"/>
        <v>13.622416196848539</v>
      </c>
      <c r="DP99">
        <f t="shared" si="86"/>
        <v>630.04404624806909</v>
      </c>
      <c r="DQ99">
        <f t="shared" si="87"/>
        <v>595.18266642844071</v>
      </c>
      <c r="DR99">
        <f t="shared" si="88"/>
        <v>0</v>
      </c>
      <c r="DS99">
        <f t="shared" si="63"/>
        <v>18.891199732998246</v>
      </c>
      <c r="DT99" t="e">
        <f t="shared" si="64"/>
        <v>#VALUE!</v>
      </c>
      <c r="DU99">
        <f t="shared" si="65"/>
        <v>3552.1775758229755</v>
      </c>
      <c r="DV99">
        <f t="shared" si="66"/>
        <v>1179.991595262763</v>
      </c>
      <c r="DW99">
        <v>87.430999999999997</v>
      </c>
      <c r="DX99">
        <v>22.185116355549138</v>
      </c>
      <c r="DY99">
        <v>13.372593584617304</v>
      </c>
      <c r="DZ99">
        <v>10175214</v>
      </c>
      <c r="EA99">
        <v>60264.002349513918</v>
      </c>
      <c r="EB99">
        <v>532808626955.91278</v>
      </c>
      <c r="EC99">
        <v>60.315901520377103</v>
      </c>
      <c r="ED99" s="15">
        <v>5122.22</v>
      </c>
      <c r="EE99" s="23">
        <v>8.34</v>
      </c>
      <c r="EF99" s="23">
        <v>99.7</v>
      </c>
      <c r="EG99" s="26">
        <v>5015.5647832074947</v>
      </c>
      <c r="EN99">
        <v>6</v>
      </c>
      <c r="EO99">
        <v>13</v>
      </c>
      <c r="EP99">
        <v>5</v>
      </c>
      <c r="EQ99">
        <v>1</v>
      </c>
      <c r="ER99">
        <v>7</v>
      </c>
      <c r="ES99" s="30">
        <v>2.2386780905752749E-2</v>
      </c>
      <c r="ET99">
        <v>32</v>
      </c>
      <c r="EU99" s="35">
        <f t="shared" si="50"/>
        <v>0.16917211882746985</v>
      </c>
    </row>
    <row r="100" spans="2:151" x14ac:dyDescent="0.3">
      <c r="B100" s="5" t="s">
        <v>67</v>
      </c>
      <c r="C100" s="5" t="s">
        <v>99</v>
      </c>
      <c r="D100" s="7">
        <v>168439000000</v>
      </c>
      <c r="E100" s="7">
        <v>212000000</v>
      </c>
      <c r="F100" s="7">
        <v>284000000</v>
      </c>
      <c r="G100" s="7">
        <v>217000000</v>
      </c>
      <c r="H100" s="7">
        <v>98933000000</v>
      </c>
      <c r="I100" s="7">
        <v>65371000000</v>
      </c>
      <c r="J100" s="7">
        <v>19847000000</v>
      </c>
      <c r="K100" s="7">
        <v>679000000</v>
      </c>
      <c r="L100" s="7" t="e">
        <v>#VALUE!</v>
      </c>
      <c r="M100" s="7">
        <v>11220000000</v>
      </c>
      <c r="N100" s="7">
        <v>39000000</v>
      </c>
      <c r="O100" s="7">
        <v>1767000000</v>
      </c>
      <c r="P100" s="7">
        <v>1670000000</v>
      </c>
      <c r="Q100" s="7">
        <v>66130000000</v>
      </c>
      <c r="R100" s="7" t="e">
        <v>#VALUE!</v>
      </c>
      <c r="S100" s="7">
        <v>13036000000</v>
      </c>
      <c r="T100" s="7">
        <v>3354000000</v>
      </c>
      <c r="U100" s="7">
        <v>9070000000</v>
      </c>
      <c r="V100" s="7">
        <v>35231000000</v>
      </c>
      <c r="W100" s="7">
        <v>-26161000000</v>
      </c>
      <c r="X100">
        <v>87.707999999999998</v>
      </c>
      <c r="Y100">
        <v>22.292573890277488</v>
      </c>
      <c r="Z100">
        <v>13.135859490213756</v>
      </c>
      <c r="AA100">
        <v>10278887</v>
      </c>
      <c r="AB100">
        <v>61177.201248334859</v>
      </c>
      <c r="AC100">
        <v>546393370671.19141</v>
      </c>
      <c r="AD100">
        <v>60.584123946872772</v>
      </c>
      <c r="AE100" s="14">
        <v>5119.6099999999997</v>
      </c>
      <c r="AF100" s="23">
        <v>5.31</v>
      </c>
      <c r="AG100" s="23">
        <v>66.489999999999995</v>
      </c>
      <c r="AH100" s="26">
        <v>12116.292316797821</v>
      </c>
      <c r="AI100">
        <f t="shared" si="47"/>
        <v>16386.890915329644</v>
      </c>
      <c r="AJ100">
        <f t="shared" si="67"/>
        <v>20.624801109302982</v>
      </c>
      <c r="AK100">
        <f t="shared" si="68"/>
        <v>27.629450542651163</v>
      </c>
      <c r="AL100">
        <f t="shared" si="69"/>
        <v>21.111235097729939</v>
      </c>
      <c r="AM100">
        <f t="shared" si="70"/>
        <v>9624.8747554088295</v>
      </c>
      <c r="AN100">
        <f t="shared" si="71"/>
        <v>6359.7352514917229</v>
      </c>
      <c r="AO100">
        <f t="shared" si="72"/>
        <v>1930.8510736619635</v>
      </c>
      <c r="AP100">
        <f t="shared" si="73"/>
        <v>66.057735628380783</v>
      </c>
      <c r="AQ100" t="e">
        <f t="shared" si="51"/>
        <v>#VALUE!</v>
      </c>
      <c r="AR100">
        <f t="shared" si="52"/>
        <v>1091.5578700300919</v>
      </c>
      <c r="AS100">
        <f t="shared" si="53"/>
        <v>3.7941851097302655</v>
      </c>
      <c r="AT100">
        <f t="shared" si="54"/>
        <v>171.90577151008665</v>
      </c>
      <c r="AU100">
        <f t="shared" si="55"/>
        <v>162.46895213460368</v>
      </c>
      <c r="AV100">
        <f t="shared" si="56"/>
        <v>6433.5759309349351</v>
      </c>
      <c r="AW100" t="e">
        <f t="shared" si="57"/>
        <v>#VALUE!</v>
      </c>
      <c r="AX100">
        <f t="shared" si="58"/>
        <v>1268.2306946267627</v>
      </c>
      <c r="AY100">
        <f t="shared" si="59"/>
        <v>326.29991943680284</v>
      </c>
      <c r="AZ100">
        <f t="shared" si="60"/>
        <v>882.39125500650027</v>
      </c>
      <c r="BA100">
        <f t="shared" si="61"/>
        <v>3427.5111692540254</v>
      </c>
      <c r="BB100">
        <f t="shared" si="62"/>
        <v>-2545.1199142475252</v>
      </c>
      <c r="BC100">
        <f t="shared" si="48"/>
        <v>1996.9088092903444</v>
      </c>
      <c r="BD100">
        <v>87.707999999999998</v>
      </c>
      <c r="BE100">
        <v>22.292573890277488</v>
      </c>
      <c r="BF100">
        <v>13.135859490213756</v>
      </c>
      <c r="BG100">
        <v>10278887</v>
      </c>
      <c r="BH100">
        <v>61177.201248334859</v>
      </c>
      <c r="BI100">
        <v>11.021529870472413</v>
      </c>
      <c r="BJ100">
        <v>546393370671.19141</v>
      </c>
      <c r="BK100">
        <v>60.584123946872772</v>
      </c>
      <c r="BL100" s="14">
        <v>5119.6099999999997</v>
      </c>
      <c r="BM100" s="23">
        <v>5.31</v>
      </c>
      <c r="BN100" s="23">
        <v>66.489999999999995</v>
      </c>
      <c r="BO100" s="26">
        <v>12116.292316797821</v>
      </c>
      <c r="BV100" s="5" t="s">
        <v>67</v>
      </c>
      <c r="BW100" s="5" t="s">
        <v>99</v>
      </c>
      <c r="BX100" s="14">
        <v>71482317000</v>
      </c>
      <c r="BY100" s="14">
        <v>893056000</v>
      </c>
      <c r="BZ100" s="14">
        <v>668889000</v>
      </c>
      <c r="CA100" s="14">
        <v>188056000</v>
      </c>
      <c r="CB100" s="14">
        <v>0</v>
      </c>
      <c r="CC100" s="14">
        <v>41175278000</v>
      </c>
      <c r="CD100" s="14" t="e">
        <v>#VALUE!</v>
      </c>
      <c r="CE100" s="14">
        <v>0</v>
      </c>
      <c r="CF100" s="14">
        <v>0</v>
      </c>
      <c r="CG100" s="14" t="e">
        <v>#VALUE!</v>
      </c>
      <c r="CH100" s="24">
        <v>18113150000</v>
      </c>
      <c r="CI100" s="14">
        <v>29300278000</v>
      </c>
      <c r="CJ100" s="14">
        <v>134444000</v>
      </c>
      <c r="CK100" s="14">
        <v>6747222000</v>
      </c>
      <c r="CL100" s="14">
        <v>6362500000</v>
      </c>
      <c r="CM100" s="14">
        <v>0</v>
      </c>
      <c r="CN100" s="14">
        <v>199167000</v>
      </c>
      <c r="CO100" s="14" t="e">
        <v>#VALUE!</v>
      </c>
      <c r="CP100" s="14">
        <v>36881389000</v>
      </c>
      <c r="CQ100" s="14">
        <v>10371667000</v>
      </c>
      <c r="CR100">
        <v>87.707999999999998</v>
      </c>
      <c r="CS100">
        <v>22.292573890277488</v>
      </c>
      <c r="CT100">
        <v>13.135859490213756</v>
      </c>
      <c r="CU100">
        <v>10278887</v>
      </c>
      <c r="CV100">
        <v>61177.201248334859</v>
      </c>
      <c r="CW100">
        <v>546393370671.19141</v>
      </c>
      <c r="CX100">
        <v>60.584123946872772</v>
      </c>
      <c r="CY100" s="14">
        <v>5119.6099999999997</v>
      </c>
      <c r="CZ100" s="23">
        <v>5.31</v>
      </c>
      <c r="DA100" s="23">
        <v>66.489999999999995</v>
      </c>
      <c r="DB100" s="26">
        <v>4896.1743026155209</v>
      </c>
      <c r="DC100">
        <f t="shared" si="49"/>
        <v>6954.2857120620165</v>
      </c>
      <c r="DD100">
        <f t="shared" si="74"/>
        <v>86.882558393724921</v>
      </c>
      <c r="DE100">
        <f t="shared" si="75"/>
        <v>65.074068816983782</v>
      </c>
      <c r="DF100">
        <f t="shared" si="76"/>
        <v>18.295366025523968</v>
      </c>
      <c r="DG100">
        <f t="shared" si="77"/>
        <v>0</v>
      </c>
      <c r="DH100">
        <f t="shared" si="78"/>
        <v>4005.8109404257484</v>
      </c>
      <c r="DI100" t="e">
        <f t="shared" si="79"/>
        <v>#VALUE!</v>
      </c>
      <c r="DJ100">
        <f t="shared" si="80"/>
        <v>0</v>
      </c>
      <c r="DK100">
        <f t="shared" si="81"/>
        <v>0</v>
      </c>
      <c r="DL100" t="e">
        <f t="shared" si="82"/>
        <v>#VALUE!</v>
      </c>
      <c r="DM100">
        <f t="shared" si="83"/>
        <v>1762.1703594951477</v>
      </c>
      <c r="DN100">
        <f t="shared" si="84"/>
        <v>2850.5302179117252</v>
      </c>
      <c r="DO100">
        <f t="shared" si="85"/>
        <v>13.079626228014765</v>
      </c>
      <c r="DP100">
        <f t="shared" si="86"/>
        <v>656.41562165242215</v>
      </c>
      <c r="DQ100">
        <f t="shared" si="87"/>
        <v>618.98725027330295</v>
      </c>
      <c r="DR100">
        <f t="shared" si="88"/>
        <v>0</v>
      </c>
      <c r="DS100">
        <f t="shared" si="63"/>
        <v>19.376319634606354</v>
      </c>
      <c r="DT100" t="e">
        <f t="shared" si="64"/>
        <v>#VALUE!</v>
      </c>
      <c r="DU100">
        <f t="shared" si="65"/>
        <v>3588.0722299992208</v>
      </c>
      <c r="DV100">
        <f t="shared" si="66"/>
        <v>1009.0262690892506</v>
      </c>
      <c r="DW100">
        <v>87.707999999999998</v>
      </c>
      <c r="DX100">
        <v>22.292573890277488</v>
      </c>
      <c r="DY100">
        <v>13.135859490213756</v>
      </c>
      <c r="DZ100">
        <v>10278887</v>
      </c>
      <c r="EA100">
        <v>61177.201248334859</v>
      </c>
      <c r="EB100">
        <v>546393370671.19141</v>
      </c>
      <c r="EC100">
        <v>60.584123946872772</v>
      </c>
      <c r="ED100" s="14">
        <v>5119.6099999999997</v>
      </c>
      <c r="EE100" s="23">
        <v>5.31</v>
      </c>
      <c r="EF100" s="23">
        <v>66.489999999999995</v>
      </c>
      <c r="EG100" s="26">
        <v>4896.1743026155209</v>
      </c>
      <c r="EN100">
        <v>6</v>
      </c>
      <c r="EO100">
        <v>14</v>
      </c>
      <c r="EP100">
        <v>7</v>
      </c>
      <c r="EQ100">
        <v>1</v>
      </c>
      <c r="ER100">
        <v>7</v>
      </c>
      <c r="ES100" s="30">
        <v>1.9912253100528979E-2</v>
      </c>
      <c r="ET100">
        <v>35</v>
      </c>
      <c r="EU100" s="35">
        <f t="shared" si="50"/>
        <v>0.14509416363770075</v>
      </c>
    </row>
    <row r="101" spans="2:151" x14ac:dyDescent="0.3">
      <c r="B101" s="5" t="s">
        <v>67</v>
      </c>
      <c r="C101" s="5" t="s">
        <v>100</v>
      </c>
      <c r="D101" s="7">
        <v>163833000000</v>
      </c>
      <c r="E101" s="7">
        <v>1000000</v>
      </c>
      <c r="F101" s="7">
        <v>97000000</v>
      </c>
      <c r="G101" s="7">
        <v>141000000</v>
      </c>
      <c r="H101" s="7">
        <v>112143000000</v>
      </c>
      <c r="I101" s="7">
        <v>72389000000</v>
      </c>
      <c r="J101" s="7">
        <v>27526000000</v>
      </c>
      <c r="K101" s="7">
        <v>1051000000</v>
      </c>
      <c r="L101" s="7" t="e">
        <v>#VALUE!</v>
      </c>
      <c r="M101" s="7">
        <v>9501000000</v>
      </c>
      <c r="N101" s="7">
        <v>25000000</v>
      </c>
      <c r="O101" s="7">
        <v>1646000000</v>
      </c>
      <c r="P101" s="7">
        <v>1544000000</v>
      </c>
      <c r="Q101" s="7">
        <v>49198000000</v>
      </c>
      <c r="R101" s="7" t="e">
        <v>#VALUE!</v>
      </c>
      <c r="S101" s="7">
        <v>11179306000</v>
      </c>
      <c r="T101" s="7">
        <v>2438694000</v>
      </c>
      <c r="U101" s="7">
        <v>11827000000</v>
      </c>
      <c r="V101" s="7">
        <v>36824000000</v>
      </c>
      <c r="W101" s="7">
        <v>-24997000000</v>
      </c>
      <c r="X101">
        <v>87.977000000000004</v>
      </c>
      <c r="Y101">
        <v>21.812364045411073</v>
      </c>
      <c r="Z101">
        <v>12.640565244460342</v>
      </c>
      <c r="AA101">
        <v>10353442</v>
      </c>
      <c r="AB101">
        <v>59518.68990267835</v>
      </c>
      <c r="AC101">
        <v>535436339492.27863</v>
      </c>
      <c r="AD101">
        <v>60.76106782529358</v>
      </c>
      <c r="AE101" s="15">
        <v>4592.22</v>
      </c>
      <c r="AF101" s="23">
        <v>3.6</v>
      </c>
      <c r="AG101" s="23">
        <v>55.67</v>
      </c>
      <c r="AH101" s="26">
        <v>11878.658284204712</v>
      </c>
      <c r="AI101">
        <f t="shared" si="47"/>
        <v>15824.012922465785</v>
      </c>
      <c r="AJ101">
        <f t="shared" si="67"/>
        <v>9.6586236731707201E-2</v>
      </c>
      <c r="AK101">
        <f t="shared" si="68"/>
        <v>9.3688649629755982</v>
      </c>
      <c r="AL101">
        <f t="shared" si="69"/>
        <v>13.618659379170714</v>
      </c>
      <c r="AM101">
        <f t="shared" si="70"/>
        <v>10831.47034580384</v>
      </c>
      <c r="AN101">
        <f t="shared" si="71"/>
        <v>6991.781090771552</v>
      </c>
      <c r="AO101">
        <f t="shared" si="72"/>
        <v>2658.632752276972</v>
      </c>
      <c r="AP101">
        <f t="shared" si="73"/>
        <v>101.51213480502426</v>
      </c>
      <c r="AQ101" t="e">
        <f t="shared" si="51"/>
        <v>#VALUE!</v>
      </c>
      <c r="AR101">
        <f t="shared" si="52"/>
        <v>917.66583518795005</v>
      </c>
      <c r="AS101">
        <f t="shared" si="53"/>
        <v>2.4146559182926799</v>
      </c>
      <c r="AT101">
        <f t="shared" si="54"/>
        <v>158.98094566039003</v>
      </c>
      <c r="AU101">
        <f t="shared" si="55"/>
        <v>149.12914951375592</v>
      </c>
      <c r="AV101">
        <f t="shared" si="56"/>
        <v>4751.8496747265308</v>
      </c>
      <c r="AW101" t="e">
        <f t="shared" si="57"/>
        <v>#VALUE!</v>
      </c>
      <c r="AX101">
        <f t="shared" si="58"/>
        <v>1079.7670958121946</v>
      </c>
      <c r="AY101">
        <f t="shared" si="59"/>
        <v>235.54427600019395</v>
      </c>
      <c r="AZ101">
        <f t="shared" si="60"/>
        <v>1142.325421825901</v>
      </c>
      <c r="BA101">
        <f t="shared" si="61"/>
        <v>3556.6915814083859</v>
      </c>
      <c r="BB101">
        <f t="shared" si="62"/>
        <v>-2414.3661595824847</v>
      </c>
      <c r="BC101">
        <f t="shared" si="48"/>
        <v>2760.1448870819963</v>
      </c>
      <c r="BD101">
        <v>87.977000000000004</v>
      </c>
      <c r="BE101">
        <v>21.812364045411073</v>
      </c>
      <c r="BF101">
        <v>12.640565244460342</v>
      </c>
      <c r="BG101">
        <v>10353442</v>
      </c>
      <c r="BH101">
        <v>59518.68990267835</v>
      </c>
      <c r="BI101">
        <v>10.994045658221017</v>
      </c>
      <c r="BJ101">
        <v>535436339492.27863</v>
      </c>
      <c r="BK101">
        <v>60.76106782529358</v>
      </c>
      <c r="BL101" s="15">
        <v>4592.22</v>
      </c>
      <c r="BM101" s="23">
        <v>3.6</v>
      </c>
      <c r="BN101" s="23">
        <v>55.67</v>
      </c>
      <c r="BO101" s="26">
        <v>11878.658284204712</v>
      </c>
      <c r="BV101" s="5" t="s">
        <v>67</v>
      </c>
      <c r="BW101" s="5" t="s">
        <v>100</v>
      </c>
      <c r="BX101" s="14">
        <v>67298228000</v>
      </c>
      <c r="BY101" s="14">
        <v>301111000</v>
      </c>
      <c r="BZ101" s="14">
        <v>402778000</v>
      </c>
      <c r="CA101" s="14">
        <v>127222000</v>
      </c>
      <c r="CB101" s="14">
        <v>0</v>
      </c>
      <c r="CC101" s="14">
        <v>38008333000</v>
      </c>
      <c r="CD101" s="14" t="e">
        <v>#VALUE!</v>
      </c>
      <c r="CE101" s="14">
        <v>0</v>
      </c>
      <c r="CF101" s="14">
        <v>0</v>
      </c>
      <c r="CG101" s="14" t="e">
        <v>#VALUE!</v>
      </c>
      <c r="CH101" s="24">
        <v>18270451000</v>
      </c>
      <c r="CI101" s="14">
        <v>25177222000</v>
      </c>
      <c r="CJ101" s="14">
        <v>105278000</v>
      </c>
      <c r="CK101" s="14">
        <v>7722778000</v>
      </c>
      <c r="CL101" s="14">
        <v>7233889000</v>
      </c>
      <c r="CM101" s="14">
        <v>0</v>
      </c>
      <c r="CN101" s="14">
        <v>348889000</v>
      </c>
      <c r="CO101" s="14" t="e">
        <v>#VALUE!</v>
      </c>
      <c r="CP101" s="14">
        <v>33311324999.999996</v>
      </c>
      <c r="CQ101" s="14">
        <v>9713675000</v>
      </c>
      <c r="CR101">
        <v>87.977000000000004</v>
      </c>
      <c r="CS101">
        <v>21.812364045411073</v>
      </c>
      <c r="CT101">
        <v>12.640565244460342</v>
      </c>
      <c r="CU101">
        <v>10353442</v>
      </c>
      <c r="CV101">
        <v>59518.68990267835</v>
      </c>
      <c r="CW101">
        <v>535436339492.27863</v>
      </c>
      <c r="CX101">
        <v>60.76106782529358</v>
      </c>
      <c r="CY101" s="15">
        <v>4592.22</v>
      </c>
      <c r="CZ101" s="23">
        <v>3.6</v>
      </c>
      <c r="DA101" s="23">
        <v>55.67</v>
      </c>
      <c r="DB101" s="26">
        <v>4587.5779657517523</v>
      </c>
      <c r="DC101">
        <f t="shared" si="49"/>
        <v>6500.0825812324056</v>
      </c>
      <c r="DD101">
        <f t="shared" si="74"/>
        <v>29.083178328521086</v>
      </c>
      <c r="DE101">
        <f t="shared" si="75"/>
        <v>38.90281125832356</v>
      </c>
      <c r="DF101">
        <f t="shared" si="76"/>
        <v>12.287894209481253</v>
      </c>
      <c r="DG101">
        <f t="shared" si="77"/>
        <v>0</v>
      </c>
      <c r="DH101">
        <f t="shared" si="78"/>
        <v>3671.0818489155586</v>
      </c>
      <c r="DI101" t="e">
        <f t="shared" si="79"/>
        <v>#VALUE!</v>
      </c>
      <c r="DJ101">
        <f t="shared" si="80"/>
        <v>0</v>
      </c>
      <c r="DK101">
        <f t="shared" si="81"/>
        <v>0</v>
      </c>
      <c r="DL101" t="e">
        <f t="shared" si="82"/>
        <v>#VALUE!</v>
      </c>
      <c r="DM101">
        <f t="shared" si="83"/>
        <v>1764.6741054810564</v>
      </c>
      <c r="DN101">
        <f t="shared" si="84"/>
        <v>2431.7731243387466</v>
      </c>
      <c r="DO101">
        <f t="shared" si="85"/>
        <v>10.168405830640671</v>
      </c>
      <c r="DP101">
        <f t="shared" si="86"/>
        <v>745.91406413442019</v>
      </c>
      <c r="DQ101">
        <f t="shared" si="87"/>
        <v>698.69411544489265</v>
      </c>
      <c r="DR101">
        <f t="shared" si="88"/>
        <v>0</v>
      </c>
      <c r="DS101">
        <f t="shared" si="63"/>
        <v>33.697875547088593</v>
      </c>
      <c r="DT101" t="e">
        <f t="shared" si="64"/>
        <v>#VALUE!</v>
      </c>
      <c r="DU101">
        <f t="shared" si="65"/>
        <v>3217.4155222968357</v>
      </c>
      <c r="DV101">
        <f t="shared" si="66"/>
        <v>938.20731308486586</v>
      </c>
      <c r="DW101">
        <v>87.977000000000004</v>
      </c>
      <c r="DX101">
        <v>21.812364045411073</v>
      </c>
      <c r="DY101">
        <v>12.640565244460342</v>
      </c>
      <c r="DZ101">
        <v>10353442</v>
      </c>
      <c r="EA101">
        <v>59518.68990267835</v>
      </c>
      <c r="EB101">
        <v>535436339492.27863</v>
      </c>
      <c r="EC101">
        <v>60.76106782529358</v>
      </c>
      <c r="ED101" s="15">
        <v>4592.22</v>
      </c>
      <c r="EE101" s="23">
        <v>3.6</v>
      </c>
      <c r="EF101" s="23">
        <v>55.67</v>
      </c>
      <c r="EG101" s="26">
        <v>4587.5779657517523</v>
      </c>
      <c r="EN101">
        <v>7</v>
      </c>
      <c r="EO101">
        <v>14</v>
      </c>
      <c r="EP101">
        <v>9</v>
      </c>
      <c r="EQ101">
        <v>1</v>
      </c>
      <c r="ER101">
        <v>7</v>
      </c>
      <c r="ES101" s="30">
        <v>1.4885242899782099E-2</v>
      </c>
      <c r="ET101">
        <v>38</v>
      </c>
      <c r="EU101" s="35">
        <f t="shared" si="50"/>
        <v>0.14433775284543895</v>
      </c>
    </row>
    <row r="102" spans="2:151" x14ac:dyDescent="0.3">
      <c r="B102" s="5" t="s">
        <v>67</v>
      </c>
      <c r="C102" s="5" t="s">
        <v>101</v>
      </c>
      <c r="D102" s="7">
        <v>171798000000</v>
      </c>
      <c r="E102" s="7">
        <v>11000000</v>
      </c>
      <c r="F102" s="7">
        <v>282000000</v>
      </c>
      <c r="G102" s="7">
        <v>348000000</v>
      </c>
      <c r="H102" s="7">
        <v>115737000000</v>
      </c>
      <c r="I102" s="7">
        <v>73885000000</v>
      </c>
      <c r="J102" s="7">
        <v>27244000000</v>
      </c>
      <c r="K102" s="7">
        <v>1526000000</v>
      </c>
      <c r="L102" s="7" t="e">
        <v>#VALUE!</v>
      </c>
      <c r="M102" s="7">
        <v>11174000000</v>
      </c>
      <c r="N102" s="7">
        <v>6000000</v>
      </c>
      <c r="O102" s="7">
        <v>1813000000</v>
      </c>
      <c r="P102" s="7">
        <v>1680000000</v>
      </c>
      <c r="Q102" s="7">
        <v>52965000000</v>
      </c>
      <c r="R102" s="7" t="e">
        <v>#VALUE!</v>
      </c>
      <c r="S102" s="7">
        <v>13090475000</v>
      </c>
      <c r="T102" s="7">
        <v>3046525000</v>
      </c>
      <c r="U102" s="7">
        <v>8341000000</v>
      </c>
      <c r="V102" s="7">
        <v>33909000000</v>
      </c>
      <c r="W102" s="7">
        <v>-25568000000</v>
      </c>
      <c r="X102">
        <v>88.238</v>
      </c>
      <c r="Y102">
        <v>23.055527700903003</v>
      </c>
      <c r="Z102">
        <v>13.473517056928646</v>
      </c>
      <c r="AA102">
        <v>10415811</v>
      </c>
      <c r="AB102">
        <v>62675.063450859539</v>
      </c>
      <c r="AC102">
        <v>567227918052.9884</v>
      </c>
      <c r="AD102">
        <v>60.893031225028963</v>
      </c>
      <c r="AE102" s="14">
        <v>5201.47</v>
      </c>
      <c r="AF102" s="23">
        <v>18.29</v>
      </c>
      <c r="AG102" s="23">
        <v>139.11000000000001</v>
      </c>
      <c r="AH102" s="26">
        <v>12243.981796307309</v>
      </c>
      <c r="AI102">
        <f t="shared" si="47"/>
        <v>16493.962880086823</v>
      </c>
      <c r="AJ102">
        <f t="shared" si="67"/>
        <v>1.0560867511900898</v>
      </c>
      <c r="AK102">
        <f t="shared" si="68"/>
        <v>27.074223985055028</v>
      </c>
      <c r="AL102">
        <f t="shared" si="69"/>
        <v>33.410744492195569</v>
      </c>
      <c r="AM102">
        <f t="shared" si="70"/>
        <v>11111.664756589766</v>
      </c>
      <c r="AN102">
        <f t="shared" si="71"/>
        <v>7093.5426919708889</v>
      </c>
      <c r="AO102">
        <f t="shared" si="72"/>
        <v>2615.6388590384367</v>
      </c>
      <c r="AP102">
        <f t="shared" si="73"/>
        <v>146.50803475600699</v>
      </c>
      <c r="AQ102" t="e">
        <f t="shared" si="51"/>
        <v>#VALUE!</v>
      </c>
      <c r="AR102">
        <f t="shared" si="52"/>
        <v>1072.7921234361875</v>
      </c>
      <c r="AS102">
        <f t="shared" si="53"/>
        <v>0.57604731883095806</v>
      </c>
      <c r="AT102">
        <f t="shared" si="54"/>
        <v>174.06229817342117</v>
      </c>
      <c r="AU102">
        <f t="shared" si="55"/>
        <v>161.29324927266825</v>
      </c>
      <c r="AV102">
        <f t="shared" si="56"/>
        <v>5085.0577069802821</v>
      </c>
      <c r="AW102" t="e">
        <f t="shared" si="57"/>
        <v>#VALUE!</v>
      </c>
      <c r="AX102">
        <f t="shared" si="58"/>
        <v>1256.7888376622809</v>
      </c>
      <c r="AY102">
        <f t="shared" si="59"/>
        <v>292.49042633358073</v>
      </c>
      <c r="AZ102">
        <f t="shared" si="60"/>
        <v>800.80178106150356</v>
      </c>
      <c r="BA102">
        <f t="shared" si="61"/>
        <v>3255.5314223731593</v>
      </c>
      <c r="BB102">
        <f t="shared" si="62"/>
        <v>-2454.729641311656</v>
      </c>
      <c r="BC102">
        <f t="shared" si="48"/>
        <v>2762.1468937944437</v>
      </c>
      <c r="BD102">
        <v>88.238</v>
      </c>
      <c r="BE102">
        <v>23.055527700903003</v>
      </c>
      <c r="BF102">
        <v>13.473517056928646</v>
      </c>
      <c r="BG102">
        <v>10415811</v>
      </c>
      <c r="BH102">
        <v>62675.063450859539</v>
      </c>
      <c r="BI102">
        <v>11.045718935405073</v>
      </c>
      <c r="BJ102">
        <v>567227918052.9884</v>
      </c>
      <c r="BK102">
        <v>60.893031225028963</v>
      </c>
      <c r="BL102" s="14">
        <v>5201.47</v>
      </c>
      <c r="BM102" s="23">
        <v>18.29</v>
      </c>
      <c r="BN102" s="23">
        <v>139.11000000000001</v>
      </c>
      <c r="BO102" s="26">
        <v>12243.981796307309</v>
      </c>
      <c r="BV102" s="5" t="s">
        <v>67</v>
      </c>
      <c r="BW102" s="5" t="s">
        <v>101</v>
      </c>
      <c r="BX102" s="14">
        <v>76244022000</v>
      </c>
      <c r="BY102" s="14">
        <v>1039722000</v>
      </c>
      <c r="BZ102" s="14">
        <v>828889000</v>
      </c>
      <c r="CA102" s="14">
        <v>266666999.99999997</v>
      </c>
      <c r="CB102" s="14">
        <v>0</v>
      </c>
      <c r="CC102" s="14">
        <v>45252222000</v>
      </c>
      <c r="CD102" s="14" t="e">
        <v>#VALUE!</v>
      </c>
      <c r="CE102" s="14">
        <v>0</v>
      </c>
      <c r="CF102" s="14">
        <v>0</v>
      </c>
      <c r="CG102" s="14" t="e">
        <v>#VALUE!</v>
      </c>
      <c r="CH102" s="24">
        <v>18419578000</v>
      </c>
      <c r="CI102" s="14">
        <v>31898333000</v>
      </c>
      <c r="CJ102" s="14">
        <v>23056000</v>
      </c>
      <c r="CK102" s="14">
        <v>7535000000</v>
      </c>
      <c r="CL102" s="14">
        <v>6978333000</v>
      </c>
      <c r="CM102" s="14">
        <v>0</v>
      </c>
      <c r="CN102" s="14">
        <v>226111000</v>
      </c>
      <c r="CO102" s="14" t="e">
        <v>#VALUE!</v>
      </c>
      <c r="CP102" s="14">
        <v>40750415000</v>
      </c>
      <c r="CQ102" s="14">
        <v>10528751000</v>
      </c>
      <c r="CR102">
        <v>88.238</v>
      </c>
      <c r="CS102">
        <v>23.055527700903003</v>
      </c>
      <c r="CT102">
        <v>13.473517056928646</v>
      </c>
      <c r="CU102">
        <v>10415811</v>
      </c>
      <c r="CV102">
        <v>62675.063450859539</v>
      </c>
      <c r="CW102">
        <v>567227918052.9884</v>
      </c>
      <c r="CX102">
        <v>60.893031225028963</v>
      </c>
      <c r="CY102" s="14">
        <v>5201.47</v>
      </c>
      <c r="CZ102" s="23">
        <v>18.29</v>
      </c>
      <c r="DA102" s="23">
        <v>139.11000000000001</v>
      </c>
      <c r="DB102" s="26">
        <v>5238.1369561887814</v>
      </c>
      <c r="DC102">
        <f t="shared" si="49"/>
        <v>7320.0274083314298</v>
      </c>
      <c r="DD102">
        <f t="shared" si="74"/>
        <v>99.821511738260227</v>
      </c>
      <c r="DE102">
        <f t="shared" si="75"/>
        <v>79.579881009745662</v>
      </c>
      <c r="DF102">
        <f t="shared" si="76"/>
        <v>25.602135061782512</v>
      </c>
      <c r="DG102">
        <f t="shared" si="77"/>
        <v>0</v>
      </c>
      <c r="DH102">
        <f t="shared" si="78"/>
        <v>4344.5701923738825</v>
      </c>
      <c r="DI102" t="e">
        <f t="shared" si="79"/>
        <v>#VALUE!</v>
      </c>
      <c r="DJ102">
        <f t="shared" si="80"/>
        <v>0</v>
      </c>
      <c r="DK102">
        <f t="shared" si="81"/>
        <v>0</v>
      </c>
      <c r="DL102" t="e">
        <f t="shared" si="82"/>
        <v>#VALUE!</v>
      </c>
      <c r="DM102">
        <f t="shared" si="83"/>
        <v>1768.4247534829501</v>
      </c>
      <c r="DN102">
        <f t="shared" si="84"/>
        <v>3062.4915333045119</v>
      </c>
      <c r="DO102">
        <f t="shared" si="85"/>
        <v>2.2135578304944281</v>
      </c>
      <c r="DP102">
        <f t="shared" si="86"/>
        <v>723.41942456521144</v>
      </c>
      <c r="DQ102">
        <f t="shared" si="87"/>
        <v>669.9750024265993</v>
      </c>
      <c r="DR102">
        <f t="shared" si="88"/>
        <v>0</v>
      </c>
      <c r="DS102">
        <f t="shared" si="63"/>
        <v>21.708439218031128</v>
      </c>
      <c r="DT102" t="e">
        <f t="shared" si="64"/>
        <v>#VALUE!</v>
      </c>
      <c r="DU102">
        <f t="shared" si="65"/>
        <v>3912.3612169998091</v>
      </c>
      <c r="DV102">
        <f t="shared" si="66"/>
        <v>1010.8431306981281</v>
      </c>
      <c r="DW102">
        <v>88.238</v>
      </c>
      <c r="DX102">
        <v>23.055527700903003</v>
      </c>
      <c r="DY102">
        <v>13.473517056928646</v>
      </c>
      <c r="DZ102">
        <v>10415811</v>
      </c>
      <c r="EA102">
        <v>62675.063450859539</v>
      </c>
      <c r="EB102">
        <v>567227918052.9884</v>
      </c>
      <c r="EC102">
        <v>60.893031225028963</v>
      </c>
      <c r="ED102" s="14">
        <v>5201.47</v>
      </c>
      <c r="EE102" s="23">
        <v>18.29</v>
      </c>
      <c r="EF102" s="23">
        <v>139.11000000000001</v>
      </c>
      <c r="EG102" s="26">
        <v>5238.1369561887814</v>
      </c>
      <c r="EN102">
        <v>7</v>
      </c>
      <c r="EO102">
        <v>14</v>
      </c>
      <c r="EP102">
        <v>9</v>
      </c>
      <c r="EQ102">
        <v>1</v>
      </c>
      <c r="ER102">
        <v>7</v>
      </c>
      <c r="ES102" s="30">
        <v>1.77331808286476E-2</v>
      </c>
      <c r="ET102">
        <v>38</v>
      </c>
      <c r="EU102" s="35">
        <f t="shared" si="50"/>
        <v>0.1380928068039223</v>
      </c>
    </row>
    <row r="103" spans="2:151" x14ac:dyDescent="0.3">
      <c r="B103" s="5" t="s">
        <v>67</v>
      </c>
      <c r="C103" s="5" t="s">
        <v>102</v>
      </c>
      <c r="D103" s="7">
        <v>173159000000</v>
      </c>
      <c r="E103" s="7">
        <v>10000000</v>
      </c>
      <c r="F103" s="7">
        <v>144000000</v>
      </c>
      <c r="G103" s="7">
        <v>450000000</v>
      </c>
      <c r="H103" s="7">
        <v>118236000000</v>
      </c>
      <c r="I103" s="7">
        <v>69871000000</v>
      </c>
      <c r="J103" s="7">
        <v>33253000000</v>
      </c>
      <c r="K103" s="7">
        <v>1980000000</v>
      </c>
      <c r="L103" s="7" t="e">
        <v>#VALUE!</v>
      </c>
      <c r="M103" s="7">
        <v>11284000000</v>
      </c>
      <c r="N103" s="7">
        <v>30000000</v>
      </c>
      <c r="O103" s="7">
        <v>1761000000</v>
      </c>
      <c r="P103" s="7">
        <v>1656000000</v>
      </c>
      <c r="Q103" s="7">
        <v>51944000000</v>
      </c>
      <c r="R103" s="7" t="e">
        <v>#VALUE!</v>
      </c>
      <c r="S103" s="7">
        <v>13138840000</v>
      </c>
      <c r="T103" s="7">
        <v>2876160000</v>
      </c>
      <c r="U103" s="7">
        <v>6181000000</v>
      </c>
      <c r="V103" s="7">
        <v>39400000000</v>
      </c>
      <c r="W103" s="7">
        <v>-33219000000</v>
      </c>
      <c r="X103">
        <v>88.492000000000004</v>
      </c>
      <c r="Y103">
        <v>24.024881628299475</v>
      </c>
      <c r="Z103">
        <v>14.034686902142141</v>
      </c>
      <c r="AA103">
        <v>10486941</v>
      </c>
      <c r="AB103">
        <v>63158.362404783598</v>
      </c>
      <c r="AC103">
        <v>575505409872.87952</v>
      </c>
      <c r="AD103">
        <v>60.851065983665706</v>
      </c>
      <c r="AE103" s="15">
        <v>4919.42</v>
      </c>
      <c r="AF103" s="23">
        <v>49.6</v>
      </c>
      <c r="AG103" s="23">
        <v>358.15</v>
      </c>
      <c r="AH103" s="26">
        <v>11706.84570934457</v>
      </c>
      <c r="AI103">
        <f t="shared" si="47"/>
        <v>16511.86938116654</v>
      </c>
      <c r="AJ103">
        <f t="shared" si="67"/>
        <v>0.9535669171782315</v>
      </c>
      <c r="AK103">
        <f t="shared" si="68"/>
        <v>13.731363607366534</v>
      </c>
      <c r="AL103">
        <f t="shared" si="69"/>
        <v>42.910511273020418</v>
      </c>
      <c r="AM103">
        <f t="shared" si="70"/>
        <v>11274.593801948538</v>
      </c>
      <c r="AN103">
        <f t="shared" si="71"/>
        <v>6662.6674070160216</v>
      </c>
      <c r="AO103">
        <f t="shared" si="72"/>
        <v>3170.8960696927729</v>
      </c>
      <c r="AP103">
        <f t="shared" si="73"/>
        <v>188.80624960128984</v>
      </c>
      <c r="AQ103" t="e">
        <f t="shared" si="51"/>
        <v>#VALUE!</v>
      </c>
      <c r="AR103">
        <f t="shared" si="52"/>
        <v>1076.0049093439163</v>
      </c>
      <c r="AS103">
        <f t="shared" si="53"/>
        <v>2.8607007515346945</v>
      </c>
      <c r="AT103">
        <f t="shared" si="54"/>
        <v>167.92313411508655</v>
      </c>
      <c r="AU103">
        <f t="shared" si="55"/>
        <v>157.91068148471513</v>
      </c>
      <c r="AV103">
        <f t="shared" si="56"/>
        <v>4953.2079945906053</v>
      </c>
      <c r="AW103" t="e">
        <f t="shared" si="57"/>
        <v>#VALUE!</v>
      </c>
      <c r="AX103">
        <f t="shared" si="58"/>
        <v>1252.8763154098035</v>
      </c>
      <c r="AY103">
        <f t="shared" si="59"/>
        <v>274.26110245113421</v>
      </c>
      <c r="AZ103">
        <f t="shared" si="60"/>
        <v>589.39971150786482</v>
      </c>
      <c r="BA103">
        <f t="shared" si="61"/>
        <v>3757.0536536822319</v>
      </c>
      <c r="BB103">
        <f t="shared" si="62"/>
        <v>-3167.6539421743673</v>
      </c>
      <c r="BC103">
        <f t="shared" si="48"/>
        <v>3359.7023192940628</v>
      </c>
      <c r="BD103">
        <v>88.492000000000004</v>
      </c>
      <c r="BE103">
        <v>24.024881628299475</v>
      </c>
      <c r="BF103">
        <v>14.034686902142141</v>
      </c>
      <c r="BG103">
        <v>10486941</v>
      </c>
      <c r="BH103">
        <v>63158.362404783598</v>
      </c>
      <c r="BI103">
        <v>11.053400540306781</v>
      </c>
      <c r="BJ103">
        <v>575505409872.87952</v>
      </c>
      <c r="BK103">
        <v>60.851065983665706</v>
      </c>
      <c r="BL103" s="15">
        <v>4919.42</v>
      </c>
      <c r="BM103" s="23">
        <v>49.6</v>
      </c>
      <c r="BN103" s="23">
        <v>358.15</v>
      </c>
      <c r="BO103" s="26">
        <v>11706.84570934457</v>
      </c>
      <c r="BV103" s="5" t="s">
        <v>67</v>
      </c>
      <c r="BW103" s="5" t="s">
        <v>102</v>
      </c>
      <c r="BX103" s="14">
        <v>72714632000</v>
      </c>
      <c r="BY103" s="14">
        <v>538333000</v>
      </c>
      <c r="BZ103" s="14">
        <v>741389000</v>
      </c>
      <c r="CA103" s="14">
        <v>146944000</v>
      </c>
      <c r="CB103" s="14">
        <v>0</v>
      </c>
      <c r="CC103" s="14">
        <v>42739167000</v>
      </c>
      <c r="CD103" s="14" t="e">
        <v>#VALUE!</v>
      </c>
      <c r="CE103" s="14">
        <v>0</v>
      </c>
      <c r="CF103" s="14">
        <v>0</v>
      </c>
      <c r="CG103" s="14" t="e">
        <v>#VALUE!</v>
      </c>
      <c r="CH103" s="24">
        <v>18846576000</v>
      </c>
      <c r="CI103" s="14">
        <v>30460278000</v>
      </c>
      <c r="CJ103" s="14">
        <v>109444000</v>
      </c>
      <c r="CK103" s="14">
        <v>7224167000</v>
      </c>
      <c r="CL103" s="14">
        <v>6778056000</v>
      </c>
      <c r="CM103" s="14">
        <v>0</v>
      </c>
      <c r="CN103" s="14">
        <v>193056000</v>
      </c>
      <c r="CO103" s="14" t="e">
        <v>#VALUE!</v>
      </c>
      <c r="CP103" s="14">
        <v>38614738000</v>
      </c>
      <c r="CQ103" s="14">
        <v>9329428000</v>
      </c>
      <c r="CR103">
        <v>88.492000000000004</v>
      </c>
      <c r="CS103">
        <v>24.024881628299475</v>
      </c>
      <c r="CT103">
        <v>14.034686902142141</v>
      </c>
      <c r="CU103">
        <v>10486941</v>
      </c>
      <c r="CV103">
        <v>63158.362404783598</v>
      </c>
      <c r="CW103">
        <v>575505409872.87952</v>
      </c>
      <c r="CX103">
        <v>60.851065983665706</v>
      </c>
      <c r="CY103" s="15">
        <v>4919.42</v>
      </c>
      <c r="CZ103" s="23">
        <v>49.6</v>
      </c>
      <c r="DA103" s="23">
        <v>358.15</v>
      </c>
      <c r="DB103" s="26">
        <v>4896.1688266493511</v>
      </c>
      <c r="DC103">
        <f t="shared" si="49"/>
        <v>6933.8267469989578</v>
      </c>
      <c r="DD103">
        <f t="shared" si="74"/>
        <v>51.333653922530885</v>
      </c>
      <c r="DE103">
        <f t="shared" si="75"/>
        <v>70.696402315985182</v>
      </c>
      <c r="DF103">
        <f t="shared" si="76"/>
        <v>14.012093707783805</v>
      </c>
      <c r="DG103">
        <f t="shared" si="77"/>
        <v>0</v>
      </c>
      <c r="DH103">
        <f t="shared" si="78"/>
        <v>4075.4655718955605</v>
      </c>
      <c r="DI103" t="e">
        <f t="shared" si="79"/>
        <v>#VALUE!</v>
      </c>
      <c r="DJ103">
        <f t="shared" si="80"/>
        <v>0</v>
      </c>
      <c r="DK103">
        <f t="shared" si="81"/>
        <v>0</v>
      </c>
      <c r="DL103" t="e">
        <f t="shared" si="82"/>
        <v>#VALUE!</v>
      </c>
      <c r="DM103">
        <f t="shared" si="83"/>
        <v>1797.1471375685246</v>
      </c>
      <c r="DN103">
        <f t="shared" si="84"/>
        <v>2904.5913388851905</v>
      </c>
      <c r="DO103">
        <f t="shared" si="85"/>
        <v>10.436217768365436</v>
      </c>
      <c r="DP103">
        <f t="shared" si="86"/>
        <v>688.87266553707127</v>
      </c>
      <c r="DQ103">
        <f t="shared" si="87"/>
        <v>646.33299643814155</v>
      </c>
      <c r="DR103">
        <f t="shared" si="88"/>
        <v>0</v>
      </c>
      <c r="DS103">
        <f t="shared" si="63"/>
        <v>18.409181476276064</v>
      </c>
      <c r="DT103" t="e">
        <f t="shared" si="64"/>
        <v>#VALUE!</v>
      </c>
      <c r="DU103">
        <f t="shared" si="65"/>
        <v>3682.173667230511</v>
      </c>
      <c r="DV103">
        <f t="shared" si="66"/>
        <v>889.62338969962741</v>
      </c>
      <c r="DW103">
        <v>88.492000000000004</v>
      </c>
      <c r="DX103">
        <v>24.024881628299475</v>
      </c>
      <c r="DY103">
        <v>14.034686902142141</v>
      </c>
      <c r="DZ103">
        <v>10486941</v>
      </c>
      <c r="EA103">
        <v>63158.362404783598</v>
      </c>
      <c r="EB103">
        <v>575505409872.87952</v>
      </c>
      <c r="EC103">
        <v>60.851065983665706</v>
      </c>
      <c r="ED103" s="15">
        <v>4919.42</v>
      </c>
      <c r="EE103" s="23">
        <v>49.6</v>
      </c>
      <c r="EF103" s="23">
        <v>358.15</v>
      </c>
      <c r="EG103" s="26">
        <v>4896.1688266493511</v>
      </c>
      <c r="EN103">
        <v>7</v>
      </c>
      <c r="EO103">
        <v>14</v>
      </c>
      <c r="EP103">
        <v>9</v>
      </c>
      <c r="EQ103">
        <v>2</v>
      </c>
      <c r="ER103">
        <v>7</v>
      </c>
      <c r="ES103" s="30">
        <v>1.660993653232001E-2</v>
      </c>
      <c r="ET103">
        <v>39</v>
      </c>
      <c r="EU103" s="35">
        <f t="shared" si="50"/>
        <v>0.12830193515935007</v>
      </c>
    </row>
    <row r="104" spans="2:151" x14ac:dyDescent="0.3">
      <c r="B104" s="5" t="s">
        <v>67</v>
      </c>
      <c r="C104" s="5" t="s">
        <v>103</v>
      </c>
      <c r="D104" s="7">
        <v>166093000000</v>
      </c>
      <c r="E104" s="7">
        <v>27000000</v>
      </c>
      <c r="F104" s="7">
        <v>154000000</v>
      </c>
      <c r="G104" s="7">
        <v>195000000</v>
      </c>
      <c r="H104" s="7">
        <v>115246000000</v>
      </c>
      <c r="I104" s="7">
        <v>66187000000</v>
      </c>
      <c r="J104" s="7">
        <v>34245000000</v>
      </c>
      <c r="K104" s="7">
        <v>3114000000</v>
      </c>
      <c r="L104" s="7" t="e">
        <v>#VALUE!</v>
      </c>
      <c r="M104" s="7">
        <v>10291000000</v>
      </c>
      <c r="N104" s="7">
        <v>38000000</v>
      </c>
      <c r="O104" s="7">
        <v>1381000000</v>
      </c>
      <c r="P104" s="7">
        <v>1313000000</v>
      </c>
      <c r="Q104" s="7">
        <v>48470000000</v>
      </c>
      <c r="R104" s="7" t="e">
        <v>#VALUE!</v>
      </c>
      <c r="S104" s="7">
        <v>11705988000</v>
      </c>
      <c r="T104" s="7">
        <v>2318012000</v>
      </c>
      <c r="U104" s="7">
        <v>7330000000</v>
      </c>
      <c r="V104" s="7">
        <v>35822000000</v>
      </c>
      <c r="W104" s="7">
        <v>-28492000000</v>
      </c>
      <c r="X104">
        <v>88.738</v>
      </c>
      <c r="Y104">
        <v>23.251014053757942</v>
      </c>
      <c r="Z104">
        <v>14.190710582814054</v>
      </c>
      <c r="AA104">
        <v>10536632</v>
      </c>
      <c r="AB104">
        <v>62665.217257728305</v>
      </c>
      <c r="AC104">
        <v>573717486152.91992</v>
      </c>
      <c r="AD104">
        <v>60.736055655034946</v>
      </c>
      <c r="AE104" s="14">
        <v>5180.32</v>
      </c>
      <c r="AF104" s="23">
        <v>17.5</v>
      </c>
      <c r="AG104" s="23">
        <v>172.89</v>
      </c>
      <c r="AH104" s="26">
        <v>11651.63595444917</v>
      </c>
      <c r="AI104">
        <f t="shared" si="47"/>
        <v>15763.386250938631</v>
      </c>
      <c r="AJ104">
        <f t="shared" si="67"/>
        <v>2.5624886586150111</v>
      </c>
      <c r="AK104">
        <f t="shared" si="68"/>
        <v>14.615676052841174</v>
      </c>
      <c r="AL104">
        <f t="shared" si="69"/>
        <v>18.506862534441744</v>
      </c>
      <c r="AM104">
        <f t="shared" si="70"/>
        <v>10937.650664842427</v>
      </c>
      <c r="AN104">
        <f t="shared" si="71"/>
        <v>6281.6087721389531</v>
      </c>
      <c r="AO104">
        <f t="shared" si="72"/>
        <v>3250.089782010039</v>
      </c>
      <c r="AP104">
        <f t="shared" si="73"/>
        <v>295.54035862693127</v>
      </c>
      <c r="AQ104" t="e">
        <f t="shared" si="51"/>
        <v>#VALUE!</v>
      </c>
      <c r="AR104">
        <f t="shared" si="52"/>
        <v>976.68780688174365</v>
      </c>
      <c r="AS104">
        <f t="shared" si="53"/>
        <v>3.6064655195322377</v>
      </c>
      <c r="AT104">
        <f t="shared" si="54"/>
        <v>131.06654953879001</v>
      </c>
      <c r="AU104">
        <f t="shared" si="55"/>
        <v>124.61287439857442</v>
      </c>
      <c r="AV104">
        <f t="shared" si="56"/>
        <v>4600.1416771507256</v>
      </c>
      <c r="AW104" t="e">
        <f t="shared" si="57"/>
        <v>#VALUE!</v>
      </c>
      <c r="AX104">
        <f t="shared" si="58"/>
        <v>1110.9800551067931</v>
      </c>
      <c r="AY104">
        <f t="shared" si="59"/>
        <v>219.99553557531476</v>
      </c>
      <c r="AZ104">
        <f t="shared" si="60"/>
        <v>695.66821732029746</v>
      </c>
      <c r="BA104">
        <f t="shared" si="61"/>
        <v>3399.7581010706267</v>
      </c>
      <c r="BB104">
        <f t="shared" si="62"/>
        <v>-2704.0898837503291</v>
      </c>
      <c r="BC104">
        <f t="shared" si="48"/>
        <v>3545.6301406369703</v>
      </c>
      <c r="BD104">
        <v>88.738</v>
      </c>
      <c r="BE104">
        <v>23.251014053757942</v>
      </c>
      <c r="BF104">
        <v>14.190710582814054</v>
      </c>
      <c r="BG104">
        <v>10536632</v>
      </c>
      <c r="BH104">
        <v>62665.217257728305</v>
      </c>
      <c r="BI104">
        <v>11.045561824010463</v>
      </c>
      <c r="BJ104">
        <v>573717486152.91992</v>
      </c>
      <c r="BK104">
        <v>60.736055655034946</v>
      </c>
      <c r="BL104" s="14">
        <v>5180.32</v>
      </c>
      <c r="BM104" s="23">
        <v>17.5</v>
      </c>
      <c r="BN104" s="23">
        <v>172.89</v>
      </c>
      <c r="BO104" s="26">
        <v>11651.63595444917</v>
      </c>
      <c r="BV104" s="5" t="s">
        <v>67</v>
      </c>
      <c r="BW104" s="5" t="s">
        <v>103</v>
      </c>
      <c r="BX104" s="14">
        <v>74191935000</v>
      </c>
      <c r="BY104" s="14">
        <v>847500000</v>
      </c>
      <c r="BZ104" s="14">
        <v>757222000</v>
      </c>
      <c r="CA104" s="14">
        <v>134444000</v>
      </c>
      <c r="CB104" s="14">
        <v>0</v>
      </c>
      <c r="CC104" s="14">
        <v>38998889000</v>
      </c>
      <c r="CD104" s="14" t="e">
        <v>#VALUE!</v>
      </c>
      <c r="CE104" s="14">
        <v>0</v>
      </c>
      <c r="CF104" s="14">
        <v>0</v>
      </c>
      <c r="CG104" s="14" t="e">
        <v>#VALUE!</v>
      </c>
      <c r="CH104" s="24">
        <v>18907768000</v>
      </c>
      <c r="CI104" s="14">
        <v>25935833000</v>
      </c>
      <c r="CJ104" s="14">
        <v>149722000</v>
      </c>
      <c r="CK104" s="14">
        <v>6838056000</v>
      </c>
      <c r="CL104" s="14">
        <v>6461667000</v>
      </c>
      <c r="CM104" s="14">
        <v>0</v>
      </c>
      <c r="CN104" s="14">
        <v>356944000</v>
      </c>
      <c r="CO104" s="14" t="e">
        <v>#VALUE!</v>
      </c>
      <c r="CP104" s="14">
        <v>33796839999.999996</v>
      </c>
      <c r="CQ104" s="14">
        <v>9392327000</v>
      </c>
      <c r="CR104">
        <v>88.738</v>
      </c>
      <c r="CS104">
        <v>23.251014053757942</v>
      </c>
      <c r="CT104">
        <v>14.190710582814054</v>
      </c>
      <c r="CU104">
        <v>10536632</v>
      </c>
      <c r="CV104">
        <v>62665.217257728305</v>
      </c>
      <c r="CW104">
        <v>573717486152.91992</v>
      </c>
      <c r="CX104">
        <v>60.736055655034946</v>
      </c>
      <c r="CY104" s="14">
        <v>5180.32</v>
      </c>
      <c r="CZ104" s="23">
        <v>17.5</v>
      </c>
      <c r="DA104" s="23">
        <v>172.89</v>
      </c>
      <c r="DB104" s="26">
        <v>4873.0783813187145</v>
      </c>
      <c r="DC104">
        <f t="shared" si="49"/>
        <v>7041.3330369704472</v>
      </c>
      <c r="DD104">
        <f t="shared" si="74"/>
        <v>80.433671784304508</v>
      </c>
      <c r="DE104">
        <f t="shared" si="75"/>
        <v>71.865658779769475</v>
      </c>
      <c r="DF104">
        <f t="shared" si="76"/>
        <v>12.759675008105056</v>
      </c>
      <c r="DG104">
        <f t="shared" si="77"/>
        <v>0</v>
      </c>
      <c r="DH104">
        <f t="shared" si="78"/>
        <v>3701.2670652253964</v>
      </c>
      <c r="DI104" t="e">
        <f t="shared" si="79"/>
        <v>#VALUE!</v>
      </c>
      <c r="DJ104">
        <f t="shared" si="80"/>
        <v>0</v>
      </c>
      <c r="DK104">
        <f t="shared" si="81"/>
        <v>0</v>
      </c>
      <c r="DL104" t="e">
        <f t="shared" si="82"/>
        <v>#VALUE!</v>
      </c>
      <c r="DM104">
        <f t="shared" si="83"/>
        <v>1794.47929850829</v>
      </c>
      <c r="DN104">
        <f t="shared" si="84"/>
        <v>2461.4917746012197</v>
      </c>
      <c r="DO104">
        <f t="shared" si="85"/>
        <v>14.209663960931728</v>
      </c>
      <c r="DP104">
        <f t="shared" si="86"/>
        <v>648.97929433238244</v>
      </c>
      <c r="DQ104">
        <f t="shared" si="87"/>
        <v>613.25734826840301</v>
      </c>
      <c r="DR104">
        <f t="shared" si="88"/>
        <v>0</v>
      </c>
      <c r="DS104">
        <f t="shared" si="63"/>
        <v>33.876479694839873</v>
      </c>
      <c r="DT104" t="e">
        <f t="shared" si="64"/>
        <v>#VALUE!</v>
      </c>
      <c r="DU104">
        <f t="shared" si="65"/>
        <v>3207.5562665565235</v>
      </c>
      <c r="DV104">
        <f t="shared" si="66"/>
        <v>891.39745983346484</v>
      </c>
      <c r="DW104">
        <v>88.738</v>
      </c>
      <c r="DX104">
        <v>23.251014053757942</v>
      </c>
      <c r="DY104">
        <v>14.190710582814054</v>
      </c>
      <c r="DZ104">
        <v>10536632</v>
      </c>
      <c r="EA104">
        <v>62665.217257728305</v>
      </c>
      <c r="EB104">
        <v>573717486152.91992</v>
      </c>
      <c r="EC104">
        <v>60.736055655034946</v>
      </c>
      <c r="ED104" s="14">
        <v>5180.32</v>
      </c>
      <c r="EE104" s="23">
        <v>17.5</v>
      </c>
      <c r="EF104" s="23">
        <v>172.89</v>
      </c>
      <c r="EG104" s="26">
        <v>4873.0783813187145</v>
      </c>
      <c r="EN104">
        <v>9</v>
      </c>
      <c r="EO104">
        <v>14</v>
      </c>
      <c r="EP104">
        <v>12</v>
      </c>
      <c r="EQ104">
        <v>2</v>
      </c>
      <c r="ER104">
        <v>7</v>
      </c>
      <c r="ES104" s="30">
        <v>1.395610892692648E-2</v>
      </c>
      <c r="ET104">
        <v>44</v>
      </c>
      <c r="EU104" s="35">
        <f t="shared" si="50"/>
        <v>0.12659498636880143</v>
      </c>
    </row>
    <row r="105" spans="2:151" x14ac:dyDescent="0.3">
      <c r="B105" s="5" t="s">
        <v>68</v>
      </c>
      <c r="C105" s="5" t="s">
        <v>70</v>
      </c>
      <c r="D105" s="7">
        <v>121848000000</v>
      </c>
      <c r="E105" s="7">
        <v>43000000</v>
      </c>
      <c r="F105" s="7">
        <v>0</v>
      </c>
      <c r="G105" s="7">
        <v>6000000</v>
      </c>
      <c r="H105" s="7">
        <v>121358000000</v>
      </c>
      <c r="I105" s="7">
        <v>121145000000</v>
      </c>
      <c r="J105" s="7">
        <v>0</v>
      </c>
      <c r="K105" s="7">
        <v>0</v>
      </c>
      <c r="L105" s="7" t="e">
        <v>#VALUE!</v>
      </c>
      <c r="M105" s="7">
        <v>184000000</v>
      </c>
      <c r="N105" s="7">
        <v>0</v>
      </c>
      <c r="O105" s="7">
        <v>29000000</v>
      </c>
      <c r="P105" s="7">
        <v>29000000</v>
      </c>
      <c r="Q105" s="7">
        <v>0</v>
      </c>
      <c r="R105" s="7" t="e">
        <v>#VALUE!</v>
      </c>
      <c r="S105" s="7">
        <v>213000000</v>
      </c>
      <c r="T105" s="7">
        <v>117000000</v>
      </c>
      <c r="U105" s="7">
        <v>334000000</v>
      </c>
      <c r="V105" s="7">
        <v>16241000000</v>
      </c>
      <c r="W105" s="7">
        <v>-15907000000</v>
      </c>
      <c r="X105">
        <v>71.956000000000003</v>
      </c>
      <c r="Y105">
        <v>29.530139585869914</v>
      </c>
      <c r="Z105">
        <v>10.312177856962824</v>
      </c>
      <c r="AA105">
        <v>4241473</v>
      </c>
      <c r="AB105">
        <v>57055.326086360081</v>
      </c>
      <c r="AC105">
        <v>211808370362.7157</v>
      </c>
      <c r="AD105">
        <v>54.447002292595812</v>
      </c>
      <c r="AE105" s="15">
        <v>5196.17</v>
      </c>
      <c r="AF105" s="23">
        <v>1.83</v>
      </c>
      <c r="AG105" s="23">
        <v>28.27</v>
      </c>
      <c r="AH105" s="26">
        <v>22824.146286495743</v>
      </c>
      <c r="AI105">
        <f t="shared" si="47"/>
        <v>28727.755664128948</v>
      </c>
      <c r="AJ105">
        <f t="shared" si="67"/>
        <v>10.137987439740863</v>
      </c>
      <c r="AK105">
        <f t="shared" si="68"/>
        <v>0</v>
      </c>
      <c r="AL105">
        <f t="shared" si="69"/>
        <v>1.4146028985684926</v>
      </c>
      <c r="AM105">
        <f t="shared" si="70"/>
        <v>28612.229760745853</v>
      </c>
      <c r="AN105">
        <f t="shared" si="71"/>
        <v>28562.011357846673</v>
      </c>
      <c r="AO105">
        <f t="shared" si="72"/>
        <v>0</v>
      </c>
      <c r="AP105">
        <f t="shared" si="73"/>
        <v>0</v>
      </c>
      <c r="AQ105" t="e">
        <f t="shared" si="51"/>
        <v>#VALUE!</v>
      </c>
      <c r="AR105">
        <f t="shared" si="52"/>
        <v>43.381155556100438</v>
      </c>
      <c r="AS105">
        <f t="shared" si="53"/>
        <v>0</v>
      </c>
      <c r="AT105">
        <f t="shared" si="54"/>
        <v>6.8372473430810476</v>
      </c>
      <c r="AU105">
        <f t="shared" si="55"/>
        <v>6.8372473430810476</v>
      </c>
      <c r="AV105">
        <f t="shared" si="56"/>
        <v>0</v>
      </c>
      <c r="AW105" t="e">
        <f t="shared" si="57"/>
        <v>#VALUE!</v>
      </c>
      <c r="AX105">
        <f t="shared" si="58"/>
        <v>50.218402899181484</v>
      </c>
      <c r="AY105">
        <f t="shared" si="59"/>
        <v>27.584756522085605</v>
      </c>
      <c r="AZ105">
        <f t="shared" si="60"/>
        <v>78.746228020312756</v>
      </c>
      <c r="BA105">
        <f t="shared" si="61"/>
        <v>3829.094279275148</v>
      </c>
      <c r="BB105">
        <f t="shared" si="62"/>
        <v>-3750.3480512548354</v>
      </c>
      <c r="BC105">
        <f t="shared" si="48"/>
        <v>0</v>
      </c>
      <c r="BD105">
        <v>71.956000000000003</v>
      </c>
      <c r="BE105">
        <v>29.530139585869914</v>
      </c>
      <c r="BF105">
        <v>10.312177856962824</v>
      </c>
      <c r="BG105">
        <v>4241473</v>
      </c>
      <c r="BH105">
        <v>57055.326086360081</v>
      </c>
      <c r="BI105">
        <v>10.951776709151021</v>
      </c>
      <c r="BJ105">
        <v>211808370362.7157</v>
      </c>
      <c r="BK105">
        <v>54.447002292595812</v>
      </c>
      <c r="BL105" s="15">
        <v>5196.17</v>
      </c>
      <c r="BM105" s="23">
        <v>1.83</v>
      </c>
      <c r="BN105" s="23">
        <v>28.27</v>
      </c>
      <c r="BO105" s="26">
        <v>22824.146286495743</v>
      </c>
      <c r="BV105" s="5" t="s">
        <v>68</v>
      </c>
      <c r="BW105" s="5" t="s">
        <v>70</v>
      </c>
      <c r="BX105" s="14">
        <v>1781944000</v>
      </c>
      <c r="BY105" s="14">
        <v>0</v>
      </c>
      <c r="BZ105" s="14">
        <v>16667000.000000002</v>
      </c>
      <c r="CA105" s="14">
        <v>0</v>
      </c>
      <c r="CB105" s="14">
        <v>0</v>
      </c>
      <c r="CC105" s="14">
        <v>535278000</v>
      </c>
      <c r="CD105" s="14" t="e">
        <v>#VALUE!</v>
      </c>
      <c r="CE105" s="14">
        <v>0</v>
      </c>
      <c r="CF105" s="14">
        <v>0</v>
      </c>
      <c r="CG105" s="14" t="e">
        <v>#VALUE!</v>
      </c>
      <c r="CH105" s="25">
        <v>0</v>
      </c>
      <c r="CI105" s="14">
        <v>20278000</v>
      </c>
      <c r="CJ105" s="14">
        <v>0</v>
      </c>
      <c r="CK105" s="14">
        <v>499444000</v>
      </c>
      <c r="CL105" s="14">
        <v>499444000</v>
      </c>
      <c r="CM105" s="14">
        <v>0</v>
      </c>
      <c r="CN105" s="14">
        <v>288611000</v>
      </c>
      <c r="CO105" s="14" t="e">
        <v>#VALUE!</v>
      </c>
      <c r="CP105" s="14">
        <v>519722000</v>
      </c>
      <c r="CQ105" s="14">
        <v>561111000</v>
      </c>
      <c r="CR105">
        <v>71.956000000000003</v>
      </c>
      <c r="CS105">
        <v>29.530139585869914</v>
      </c>
      <c r="CT105">
        <v>10.312177856962824</v>
      </c>
      <c r="CU105">
        <v>4241473</v>
      </c>
      <c r="CV105">
        <v>57055.326086360081</v>
      </c>
      <c r="CW105">
        <v>211808370362.7157</v>
      </c>
      <c r="CX105">
        <v>54.447002292595812</v>
      </c>
      <c r="CY105" s="15">
        <v>5196.17</v>
      </c>
      <c r="CZ105" s="23">
        <v>1.83</v>
      </c>
      <c r="DA105" s="23">
        <v>28.27</v>
      </c>
      <c r="DB105" s="26">
        <v>204.13515042743089</v>
      </c>
      <c r="DC105">
        <f t="shared" si="49"/>
        <v>420.12385791445564</v>
      </c>
      <c r="DD105">
        <f t="shared" si="74"/>
        <v>0</v>
      </c>
      <c r="DE105">
        <f t="shared" si="75"/>
        <v>3.9295310850735117</v>
      </c>
      <c r="DF105">
        <f t="shared" si="76"/>
        <v>0</v>
      </c>
      <c r="DG105">
        <f t="shared" si="77"/>
        <v>0</v>
      </c>
      <c r="DH105">
        <f t="shared" si="78"/>
        <v>126.20096838999093</v>
      </c>
      <c r="DI105" t="e">
        <f t="shared" si="79"/>
        <v>#VALUE!</v>
      </c>
      <c r="DJ105">
        <f t="shared" si="80"/>
        <v>0</v>
      </c>
      <c r="DK105">
        <f t="shared" si="81"/>
        <v>0</v>
      </c>
      <c r="DL105" t="e">
        <f t="shared" si="82"/>
        <v>#VALUE!</v>
      </c>
      <c r="DM105">
        <f t="shared" si="83"/>
        <v>0</v>
      </c>
      <c r="DN105">
        <f t="shared" si="84"/>
        <v>4.7808862628619817</v>
      </c>
      <c r="DO105">
        <f t="shared" si="85"/>
        <v>0</v>
      </c>
      <c r="DP105">
        <f t="shared" si="86"/>
        <v>117.75248834544037</v>
      </c>
      <c r="DQ105">
        <f t="shared" si="87"/>
        <v>117.75248834544037</v>
      </c>
      <c r="DR105">
        <f t="shared" si="88"/>
        <v>0</v>
      </c>
      <c r="DS105">
        <f t="shared" si="63"/>
        <v>68.044992859791876</v>
      </c>
      <c r="DT105" t="e">
        <f t="shared" si="64"/>
        <v>#VALUE!</v>
      </c>
      <c r="DU105">
        <f t="shared" si="65"/>
        <v>122.53337460830235</v>
      </c>
      <c r="DV105">
        <f t="shared" si="66"/>
        <v>132.29154116977759</v>
      </c>
      <c r="DW105">
        <v>71.956000000000003</v>
      </c>
      <c r="DX105">
        <v>29.530139585869914</v>
      </c>
      <c r="DY105">
        <v>10.312177856962824</v>
      </c>
      <c r="DZ105">
        <v>4241473</v>
      </c>
      <c r="EA105">
        <v>57055.326086360081</v>
      </c>
      <c r="EB105">
        <v>211808370362.7157</v>
      </c>
      <c r="EC105">
        <v>54.447002292595812</v>
      </c>
      <c r="ED105" s="15">
        <v>5196.17</v>
      </c>
      <c r="EE105" s="23">
        <v>1.83</v>
      </c>
      <c r="EF105" s="23">
        <v>28.27</v>
      </c>
      <c r="EG105" s="26">
        <v>204.13515042743089</v>
      </c>
      <c r="EN105">
        <v>0</v>
      </c>
      <c r="EO105">
        <v>1</v>
      </c>
      <c r="EP105">
        <v>0</v>
      </c>
      <c r="EQ105">
        <v>0</v>
      </c>
      <c r="ER105">
        <v>0</v>
      </c>
      <c r="ES105" s="30">
        <v>9.6021272404963557E-4</v>
      </c>
      <c r="ET105">
        <v>1</v>
      </c>
      <c r="EU105" s="35">
        <f t="shared" si="50"/>
        <v>0.31488699981593143</v>
      </c>
    </row>
    <row r="106" spans="2:151" x14ac:dyDescent="0.3">
      <c r="B106" s="5" t="s">
        <v>68</v>
      </c>
      <c r="C106" s="5" t="s">
        <v>71</v>
      </c>
      <c r="D106" s="7">
        <v>111009000000</v>
      </c>
      <c r="E106" s="7">
        <v>48000000</v>
      </c>
      <c r="F106" s="7">
        <v>0</v>
      </c>
      <c r="G106" s="7">
        <v>7000000</v>
      </c>
      <c r="H106" s="7">
        <v>110343000000</v>
      </c>
      <c r="I106" s="7">
        <v>110134000000</v>
      </c>
      <c r="J106" s="7">
        <v>0</v>
      </c>
      <c r="K106" s="7">
        <v>0</v>
      </c>
      <c r="L106" s="7" t="e">
        <v>#VALUE!</v>
      </c>
      <c r="M106" s="7">
        <v>181000000</v>
      </c>
      <c r="N106" s="7">
        <v>0</v>
      </c>
      <c r="O106" s="7">
        <v>28000000</v>
      </c>
      <c r="P106" s="7">
        <v>28000000</v>
      </c>
      <c r="Q106" s="7">
        <v>0</v>
      </c>
      <c r="R106" s="7" t="e">
        <v>#VALUE!</v>
      </c>
      <c r="S106" s="7">
        <v>209000000</v>
      </c>
      <c r="T106" s="7">
        <v>122000000</v>
      </c>
      <c r="U106" s="7">
        <v>3274000000</v>
      </c>
      <c r="V106" s="7">
        <v>6049000000</v>
      </c>
      <c r="W106" s="7">
        <v>-2775000000</v>
      </c>
      <c r="X106">
        <v>72.265000000000001</v>
      </c>
      <c r="Y106">
        <v>28.406745079972207</v>
      </c>
      <c r="Z106">
        <v>9.9561187565420006</v>
      </c>
      <c r="AA106">
        <v>4261732</v>
      </c>
      <c r="AB106">
        <v>58535.572877040693</v>
      </c>
      <c r="AC106">
        <v>218341469463.67673</v>
      </c>
      <c r="AD106">
        <v>54.547880943504879</v>
      </c>
      <c r="AE106" s="14">
        <v>5504.97</v>
      </c>
      <c r="AF106" s="23">
        <v>2.09</v>
      </c>
      <c r="AG106" s="23">
        <v>28.78</v>
      </c>
      <c r="AH106" s="26">
        <v>23231.165228127844</v>
      </c>
      <c r="AI106">
        <f t="shared" si="47"/>
        <v>26047.860353490083</v>
      </c>
      <c r="AJ106">
        <f t="shared" si="67"/>
        <v>11.263026393963768</v>
      </c>
      <c r="AK106">
        <f t="shared" si="68"/>
        <v>0</v>
      </c>
      <c r="AL106">
        <f t="shared" si="69"/>
        <v>1.6425246824530495</v>
      </c>
      <c r="AM106">
        <f t="shared" si="70"/>
        <v>25891.585862273838</v>
      </c>
      <c r="AN106">
        <f t="shared" si="71"/>
        <v>25842.544768183452</v>
      </c>
      <c r="AO106">
        <f t="shared" si="72"/>
        <v>0</v>
      </c>
      <c r="AP106">
        <f t="shared" si="73"/>
        <v>0</v>
      </c>
      <c r="AQ106" t="e">
        <f t="shared" si="51"/>
        <v>#VALUE!</v>
      </c>
      <c r="AR106">
        <f t="shared" si="52"/>
        <v>42.470995360571713</v>
      </c>
      <c r="AS106">
        <f t="shared" si="53"/>
        <v>0</v>
      </c>
      <c r="AT106">
        <f t="shared" si="54"/>
        <v>6.570098729812198</v>
      </c>
      <c r="AU106">
        <f t="shared" si="55"/>
        <v>6.570098729812198</v>
      </c>
      <c r="AV106">
        <f t="shared" si="56"/>
        <v>0</v>
      </c>
      <c r="AW106" t="e">
        <f t="shared" si="57"/>
        <v>#VALUE!</v>
      </c>
      <c r="AX106">
        <f t="shared" si="58"/>
        <v>49.041094090383908</v>
      </c>
      <c r="AY106">
        <f t="shared" si="59"/>
        <v>28.62685875132458</v>
      </c>
      <c r="AZ106">
        <f t="shared" si="60"/>
        <v>768.232258621612</v>
      </c>
      <c r="BA106">
        <f t="shared" si="61"/>
        <v>1419.3759720226424</v>
      </c>
      <c r="BB106">
        <f t="shared" si="62"/>
        <v>-651.14371340103037</v>
      </c>
      <c r="BC106">
        <f t="shared" si="48"/>
        <v>0</v>
      </c>
      <c r="BD106">
        <v>72.265000000000001</v>
      </c>
      <c r="BE106">
        <v>28.406745079972207</v>
      </c>
      <c r="BF106">
        <v>9.9561187565420006</v>
      </c>
      <c r="BG106">
        <v>4261732</v>
      </c>
      <c r="BH106">
        <v>58535.572877040693</v>
      </c>
      <c r="BI106">
        <v>10.977389931780388</v>
      </c>
      <c r="BJ106">
        <v>218341469463.67673</v>
      </c>
      <c r="BK106">
        <v>54.547880943504879</v>
      </c>
      <c r="BL106" s="14">
        <v>5504.97</v>
      </c>
      <c r="BM106" s="23">
        <v>2.09</v>
      </c>
      <c r="BN106" s="23">
        <v>28.78</v>
      </c>
      <c r="BO106" s="26">
        <v>23231.165228127844</v>
      </c>
      <c r="BV106" s="5" t="s">
        <v>68</v>
      </c>
      <c r="BW106" s="5" t="s">
        <v>71</v>
      </c>
      <c r="BX106" s="14">
        <v>1947572050</v>
      </c>
      <c r="BY106" s="14">
        <v>0</v>
      </c>
      <c r="BZ106" s="14">
        <v>27500000</v>
      </c>
      <c r="CA106" s="14">
        <v>0</v>
      </c>
      <c r="CB106" s="14">
        <v>0</v>
      </c>
      <c r="CC106" s="14">
        <v>569444000</v>
      </c>
      <c r="CD106" s="14" t="e">
        <v>#VALUE!</v>
      </c>
      <c r="CE106" s="14">
        <v>0</v>
      </c>
      <c r="CF106" s="14">
        <v>0</v>
      </c>
      <c r="CG106" s="14" t="e">
        <v>#VALUE!</v>
      </c>
      <c r="CH106" s="24">
        <v>3961050</v>
      </c>
      <c r="CI106" s="14">
        <v>12222000</v>
      </c>
      <c r="CJ106" s="14">
        <v>133610999.99999999</v>
      </c>
      <c r="CK106" s="14">
        <v>537500000</v>
      </c>
      <c r="CL106" s="14">
        <v>671389000</v>
      </c>
      <c r="CM106" s="14">
        <v>0</v>
      </c>
      <c r="CN106" s="14">
        <v>345833000</v>
      </c>
      <c r="CO106" s="14" t="e">
        <v>#VALUE!</v>
      </c>
      <c r="CP106" s="14">
        <v>549722000</v>
      </c>
      <c r="CQ106" s="14">
        <v>750833000</v>
      </c>
      <c r="CR106">
        <v>72.265000000000001</v>
      </c>
      <c r="CS106">
        <v>28.406745079972207</v>
      </c>
      <c r="CT106">
        <v>9.9561187565420006</v>
      </c>
      <c r="CU106">
        <v>4261732</v>
      </c>
      <c r="CV106">
        <v>58535.572877040693</v>
      </c>
      <c r="CW106">
        <v>218341469463.67673</v>
      </c>
      <c r="CX106">
        <v>54.547880943504879</v>
      </c>
      <c r="CY106" s="14">
        <v>5504.97</v>
      </c>
      <c r="CZ106" s="23">
        <v>2.09</v>
      </c>
      <c r="DA106" s="23">
        <v>28.78</v>
      </c>
      <c r="DB106" s="26">
        <v>246.18317694673263</v>
      </c>
      <c r="DC106">
        <f t="shared" si="49"/>
        <v>456.99073756866926</v>
      </c>
      <c r="DD106">
        <f t="shared" si="74"/>
        <v>0</v>
      </c>
      <c r="DE106">
        <f t="shared" si="75"/>
        <v>6.4527755382084093</v>
      </c>
      <c r="DF106">
        <f t="shared" si="76"/>
        <v>0</v>
      </c>
      <c r="DG106">
        <f t="shared" si="77"/>
        <v>0</v>
      </c>
      <c r="DH106">
        <f t="shared" si="78"/>
        <v>133.61797503925635</v>
      </c>
      <c r="DI106" t="e">
        <f t="shared" si="79"/>
        <v>#VALUE!</v>
      </c>
      <c r="DJ106">
        <f t="shared" si="80"/>
        <v>0</v>
      </c>
      <c r="DK106">
        <f t="shared" si="81"/>
        <v>0</v>
      </c>
      <c r="DL106" t="e">
        <f t="shared" si="82"/>
        <v>#VALUE!</v>
      </c>
      <c r="DM106">
        <f t="shared" si="83"/>
        <v>0.92944605620437892</v>
      </c>
      <c r="DN106">
        <f t="shared" si="84"/>
        <v>2.8678480955630246</v>
      </c>
      <c r="DO106">
        <f t="shared" si="85"/>
        <v>31.351337906747769</v>
      </c>
      <c r="DP106">
        <f t="shared" si="86"/>
        <v>126.12243097407345</v>
      </c>
      <c r="DQ106">
        <f t="shared" si="87"/>
        <v>157.53900057535293</v>
      </c>
      <c r="DR106">
        <f t="shared" si="88"/>
        <v>0</v>
      </c>
      <c r="DS106">
        <f t="shared" si="63"/>
        <v>81.148462643826505</v>
      </c>
      <c r="DT106" t="e">
        <f t="shared" si="64"/>
        <v>#VALUE!</v>
      </c>
      <c r="DU106">
        <f t="shared" si="65"/>
        <v>128.99027906963647</v>
      </c>
      <c r="DV106">
        <f t="shared" si="66"/>
        <v>176.1802478428958</v>
      </c>
      <c r="DW106">
        <v>72.265000000000001</v>
      </c>
      <c r="DX106">
        <v>28.406745079972207</v>
      </c>
      <c r="DY106">
        <v>9.9561187565420006</v>
      </c>
      <c r="DZ106">
        <v>4261732</v>
      </c>
      <c r="EA106">
        <v>58535.572877040693</v>
      </c>
      <c r="EB106">
        <v>218341469463.67673</v>
      </c>
      <c r="EC106">
        <v>54.547880943504879</v>
      </c>
      <c r="ED106" s="14">
        <v>5504.97</v>
      </c>
      <c r="EE106" s="23">
        <v>2.09</v>
      </c>
      <c r="EF106" s="23">
        <v>28.78</v>
      </c>
      <c r="EG106" s="26">
        <v>246.18317694673263</v>
      </c>
      <c r="EN106">
        <v>0</v>
      </c>
      <c r="EO106">
        <v>1</v>
      </c>
      <c r="EP106">
        <v>0</v>
      </c>
      <c r="EQ106">
        <v>0</v>
      </c>
      <c r="ER106">
        <v>0</v>
      </c>
      <c r="ES106" s="30">
        <v>1.099009990180976E-3</v>
      </c>
      <c r="ET106">
        <v>1</v>
      </c>
      <c r="EU106" s="35">
        <f t="shared" si="50"/>
        <v>0.38552257925451333</v>
      </c>
    </row>
    <row r="107" spans="2:151" x14ac:dyDescent="0.3">
      <c r="B107" s="5" t="s">
        <v>68</v>
      </c>
      <c r="C107" s="5" t="s">
        <v>72</v>
      </c>
      <c r="D107" s="7">
        <v>117503000000</v>
      </c>
      <c r="E107" s="7">
        <v>55000000</v>
      </c>
      <c r="F107" s="7">
        <v>0</v>
      </c>
      <c r="G107" s="7">
        <v>0</v>
      </c>
      <c r="H107" s="7">
        <v>116898000000</v>
      </c>
      <c r="I107" s="7">
        <v>116671000000</v>
      </c>
      <c r="J107" s="7">
        <v>0</v>
      </c>
      <c r="K107" s="7">
        <v>0</v>
      </c>
      <c r="L107" s="7" t="e">
        <v>#VALUE!</v>
      </c>
      <c r="M107" s="7">
        <v>206000000</v>
      </c>
      <c r="N107" s="7">
        <v>0</v>
      </c>
      <c r="O107" s="7">
        <v>21000000</v>
      </c>
      <c r="P107" s="7">
        <v>21000000</v>
      </c>
      <c r="Q107" s="7">
        <v>0</v>
      </c>
      <c r="R107" s="7" t="e">
        <v>#VALUE!</v>
      </c>
      <c r="S107" s="7">
        <v>227000000</v>
      </c>
      <c r="T107" s="7">
        <v>115000000</v>
      </c>
      <c r="U107" s="7">
        <v>1379000000</v>
      </c>
      <c r="V107" s="7">
        <v>10109000000</v>
      </c>
      <c r="W107" s="7">
        <v>-8730000000</v>
      </c>
      <c r="X107">
        <v>72.665000000000006</v>
      </c>
      <c r="Y107">
        <v>28.021271859430598</v>
      </c>
      <c r="Z107">
        <v>9.987295426230455</v>
      </c>
      <c r="AA107">
        <v>4286401</v>
      </c>
      <c r="AB107">
        <v>60278.978537926167</v>
      </c>
      <c r="AC107">
        <v>226145995659.81189</v>
      </c>
      <c r="AD107">
        <v>54.692787067940088</v>
      </c>
      <c r="AE107" s="15">
        <v>5485.84</v>
      </c>
      <c r="AF107" s="23">
        <v>1.76</v>
      </c>
      <c r="AG107" s="23">
        <v>26.51</v>
      </c>
      <c r="AH107" s="26">
        <v>23185.651474667535</v>
      </c>
      <c r="AI107">
        <f t="shared" si="47"/>
        <v>27412.974194434912</v>
      </c>
      <c r="AJ107">
        <f t="shared" si="67"/>
        <v>12.831277334995022</v>
      </c>
      <c r="AK107">
        <f t="shared" si="68"/>
        <v>0</v>
      </c>
      <c r="AL107">
        <f t="shared" si="69"/>
        <v>0</v>
      </c>
      <c r="AM107">
        <f t="shared" si="70"/>
        <v>27271.830143749965</v>
      </c>
      <c r="AN107">
        <f t="shared" si="71"/>
        <v>27218.87196274917</v>
      </c>
      <c r="AO107">
        <f t="shared" si="72"/>
        <v>0</v>
      </c>
      <c r="AP107">
        <f t="shared" si="73"/>
        <v>0</v>
      </c>
      <c r="AQ107" t="e">
        <f t="shared" si="51"/>
        <v>#VALUE!</v>
      </c>
      <c r="AR107">
        <f t="shared" si="52"/>
        <v>48.058966018344996</v>
      </c>
      <c r="AS107">
        <f t="shared" si="53"/>
        <v>0</v>
      </c>
      <c r="AT107">
        <f t="shared" si="54"/>
        <v>4.8992149824526452</v>
      </c>
      <c r="AU107">
        <f t="shared" si="55"/>
        <v>4.8992149824526452</v>
      </c>
      <c r="AV107">
        <f t="shared" si="56"/>
        <v>0</v>
      </c>
      <c r="AW107" t="e">
        <f t="shared" si="57"/>
        <v>#VALUE!</v>
      </c>
      <c r="AX107">
        <f t="shared" si="58"/>
        <v>52.958181000797637</v>
      </c>
      <c r="AY107">
        <f t="shared" si="59"/>
        <v>26.829034427716866</v>
      </c>
      <c r="AZ107">
        <f t="shared" si="60"/>
        <v>321.715117181057</v>
      </c>
      <c r="BA107">
        <f t="shared" si="61"/>
        <v>2358.388774172085</v>
      </c>
      <c r="BB107">
        <f t="shared" si="62"/>
        <v>-2036.6736569910281</v>
      </c>
      <c r="BC107">
        <f t="shared" si="48"/>
        <v>0</v>
      </c>
      <c r="BD107">
        <v>72.665000000000006</v>
      </c>
      <c r="BE107">
        <v>28.021271859430598</v>
      </c>
      <c r="BF107">
        <v>9.987295426230455</v>
      </c>
      <c r="BG107">
        <v>4286401</v>
      </c>
      <c r="BH107">
        <v>60278.978537926167</v>
      </c>
      <c r="BI107">
        <v>11.006738707306981</v>
      </c>
      <c r="BJ107">
        <v>226145995659.81189</v>
      </c>
      <c r="BK107">
        <v>54.692787067940088</v>
      </c>
      <c r="BL107" s="15">
        <v>5485.84</v>
      </c>
      <c r="BM107" s="23">
        <v>1.76</v>
      </c>
      <c r="BN107" s="23">
        <v>26.51</v>
      </c>
      <c r="BO107" s="26">
        <v>23185.651474667535</v>
      </c>
      <c r="BV107" s="5" t="s">
        <v>68</v>
      </c>
      <c r="BW107" s="5" t="s">
        <v>72</v>
      </c>
      <c r="BX107" s="14">
        <v>1930061520</v>
      </c>
      <c r="BY107" s="14">
        <v>0</v>
      </c>
      <c r="BZ107" s="14">
        <v>14167000</v>
      </c>
      <c r="CA107" s="14">
        <v>0</v>
      </c>
      <c r="CB107" s="14">
        <v>0</v>
      </c>
      <c r="CC107" s="14">
        <v>545833000</v>
      </c>
      <c r="CD107" s="14" t="e">
        <v>#VALUE!</v>
      </c>
      <c r="CE107" s="14">
        <v>0</v>
      </c>
      <c r="CF107" s="14">
        <v>0</v>
      </c>
      <c r="CG107" s="14" t="e">
        <v>#VALUE!</v>
      </c>
      <c r="CH107" s="24">
        <v>9506520</v>
      </c>
      <c r="CI107" s="14">
        <v>15278000</v>
      </c>
      <c r="CJ107" s="14">
        <v>110278000</v>
      </c>
      <c r="CK107" s="14">
        <v>490278000</v>
      </c>
      <c r="CL107" s="14">
        <v>600556000</v>
      </c>
      <c r="CM107" s="14">
        <v>0</v>
      </c>
      <c r="CN107" s="14">
        <v>367222000</v>
      </c>
      <c r="CO107" s="14" t="e">
        <v>#VALUE!</v>
      </c>
      <c r="CP107" s="14">
        <v>505556000</v>
      </c>
      <c r="CQ107" s="14">
        <v>746944000</v>
      </c>
      <c r="CR107">
        <v>72.665000000000006</v>
      </c>
      <c r="CS107">
        <v>28.021271859430598</v>
      </c>
      <c r="CT107">
        <v>9.987295426230455</v>
      </c>
      <c r="CU107">
        <v>4286401</v>
      </c>
      <c r="CV107">
        <v>60278.978537926167</v>
      </c>
      <c r="CW107">
        <v>226145995659.81189</v>
      </c>
      <c r="CX107">
        <v>54.692787067940088</v>
      </c>
      <c r="CY107" s="15">
        <v>5485.84</v>
      </c>
      <c r="CZ107" s="23">
        <v>1.76</v>
      </c>
      <c r="DA107" s="23">
        <v>26.51</v>
      </c>
      <c r="DB107" s="26">
        <v>249.1729089534806</v>
      </c>
      <c r="DC107">
        <f t="shared" si="49"/>
        <v>450.27553884949168</v>
      </c>
      <c r="DD107">
        <f t="shared" si="74"/>
        <v>0</v>
      </c>
      <c r="DE107">
        <f t="shared" si="75"/>
        <v>3.3051037455431724</v>
      </c>
      <c r="DF107">
        <f t="shared" si="76"/>
        <v>0</v>
      </c>
      <c r="DG107">
        <f t="shared" si="77"/>
        <v>0</v>
      </c>
      <c r="DH107">
        <f t="shared" si="78"/>
        <v>127.34062911986069</v>
      </c>
      <c r="DI107" t="e">
        <f t="shared" si="79"/>
        <v>#VALUE!</v>
      </c>
      <c r="DJ107">
        <f t="shared" si="80"/>
        <v>0</v>
      </c>
      <c r="DK107">
        <f t="shared" si="81"/>
        <v>0</v>
      </c>
      <c r="DL107" t="e">
        <f t="shared" si="82"/>
        <v>#VALUE!</v>
      </c>
      <c r="DM107">
        <f t="shared" si="83"/>
        <v>2.2178326292850343</v>
      </c>
      <c r="DN107">
        <f t="shared" si="84"/>
        <v>3.564295547710072</v>
      </c>
      <c r="DO107">
        <f t="shared" si="85"/>
        <v>25.727410944519658</v>
      </c>
      <c r="DP107">
        <f t="shared" si="86"/>
        <v>114.379872531758</v>
      </c>
      <c r="DQ107">
        <f t="shared" si="87"/>
        <v>140.10728347627764</v>
      </c>
      <c r="DR107">
        <f t="shared" si="88"/>
        <v>0</v>
      </c>
      <c r="DS107">
        <f t="shared" si="63"/>
        <v>85.67140591839167</v>
      </c>
      <c r="DT107" t="e">
        <f t="shared" si="64"/>
        <v>#VALUE!</v>
      </c>
      <c r="DU107">
        <f t="shared" si="65"/>
        <v>117.94416807946807</v>
      </c>
      <c r="DV107">
        <f t="shared" si="66"/>
        <v>174.2590112311004</v>
      </c>
      <c r="DW107">
        <v>72.665000000000006</v>
      </c>
      <c r="DX107">
        <v>28.021271859430598</v>
      </c>
      <c r="DY107">
        <v>9.987295426230455</v>
      </c>
      <c r="DZ107">
        <v>4286401</v>
      </c>
      <c r="EA107">
        <v>60278.978537926167</v>
      </c>
      <c r="EB107">
        <v>226145995659.81189</v>
      </c>
      <c r="EC107">
        <v>54.692787067940088</v>
      </c>
      <c r="ED107" s="15">
        <v>5485.84</v>
      </c>
      <c r="EE107" s="23">
        <v>1.76</v>
      </c>
      <c r="EF107" s="23">
        <v>26.51</v>
      </c>
      <c r="EG107" s="26">
        <v>249.1729089534806</v>
      </c>
      <c r="EN107">
        <v>0</v>
      </c>
      <c r="EO107">
        <v>1</v>
      </c>
      <c r="EP107">
        <v>0</v>
      </c>
      <c r="EQ107">
        <v>0</v>
      </c>
      <c r="ER107">
        <v>0</v>
      </c>
      <c r="ES107" s="30">
        <v>9.7869841621065E-4</v>
      </c>
      <c r="ET107">
        <v>1</v>
      </c>
      <c r="EU107" s="35">
        <f t="shared" si="50"/>
        <v>0.3870052805363427</v>
      </c>
    </row>
    <row r="108" spans="2:151" x14ac:dyDescent="0.3">
      <c r="B108" s="5" t="s">
        <v>68</v>
      </c>
      <c r="C108" s="5" t="s">
        <v>73</v>
      </c>
      <c r="D108" s="7">
        <v>120107000000</v>
      </c>
      <c r="E108" s="7">
        <v>47000000</v>
      </c>
      <c r="F108" s="7">
        <v>10000000</v>
      </c>
      <c r="G108" s="7">
        <v>0</v>
      </c>
      <c r="H108" s="7">
        <v>119483000000</v>
      </c>
      <c r="I108" s="7">
        <v>119233000000</v>
      </c>
      <c r="J108" s="7">
        <v>7000000</v>
      </c>
      <c r="K108" s="7">
        <v>0</v>
      </c>
      <c r="L108" s="7" t="e">
        <v>#VALUE!</v>
      </c>
      <c r="M108" s="7">
        <v>211000000</v>
      </c>
      <c r="N108" s="7">
        <v>0</v>
      </c>
      <c r="O108" s="7">
        <v>32000000</v>
      </c>
      <c r="P108" s="7">
        <v>31000000</v>
      </c>
      <c r="Q108" s="7">
        <v>0</v>
      </c>
      <c r="R108" s="7" t="e">
        <v>#VALUE!</v>
      </c>
      <c r="S108" s="7">
        <v>243000000</v>
      </c>
      <c r="T108" s="7">
        <v>130000000</v>
      </c>
      <c r="U108" s="7">
        <v>594000000</v>
      </c>
      <c r="V108" s="7">
        <v>8376000000</v>
      </c>
      <c r="W108" s="7">
        <v>-7782000000</v>
      </c>
      <c r="X108">
        <v>73.061000000000007</v>
      </c>
      <c r="Y108">
        <v>27.595946228727815</v>
      </c>
      <c r="Z108">
        <v>10.19708885072615</v>
      </c>
      <c r="AA108">
        <v>4311991</v>
      </c>
      <c r="AB108">
        <v>61626.115045079503</v>
      </c>
      <c r="AC108">
        <v>232580262478.04068</v>
      </c>
      <c r="AD108">
        <v>54.770379787635356</v>
      </c>
      <c r="AE108" s="14">
        <v>5795.22</v>
      </c>
      <c r="AF108" s="23">
        <v>1.88</v>
      </c>
      <c r="AG108" s="23">
        <v>23.7</v>
      </c>
      <c r="AH108" s="26">
        <v>23379.918979938026</v>
      </c>
      <c r="AI108">
        <f t="shared" si="47"/>
        <v>27854.186152058293</v>
      </c>
      <c r="AJ108">
        <f t="shared" si="67"/>
        <v>10.899837221367113</v>
      </c>
      <c r="AK108">
        <f t="shared" si="68"/>
        <v>2.3191143024185346</v>
      </c>
      <c r="AL108">
        <f t="shared" si="69"/>
        <v>0</v>
      </c>
      <c r="AM108">
        <f t="shared" si="70"/>
        <v>27709.473419587379</v>
      </c>
      <c r="AN108">
        <f t="shared" si="71"/>
        <v>27651.495562026914</v>
      </c>
      <c r="AO108">
        <f t="shared" si="72"/>
        <v>1.6233800116929744</v>
      </c>
      <c r="AP108">
        <f t="shared" si="73"/>
        <v>0</v>
      </c>
      <c r="AQ108" t="e">
        <f t="shared" si="51"/>
        <v>#VALUE!</v>
      </c>
      <c r="AR108">
        <f t="shared" si="52"/>
        <v>48.93331178103108</v>
      </c>
      <c r="AS108">
        <f t="shared" si="53"/>
        <v>0</v>
      </c>
      <c r="AT108">
        <f t="shared" si="54"/>
        <v>7.4211657677393115</v>
      </c>
      <c r="AU108">
        <f t="shared" si="55"/>
        <v>7.1892543374974576</v>
      </c>
      <c r="AV108">
        <f t="shared" si="56"/>
        <v>0</v>
      </c>
      <c r="AW108" t="e">
        <f t="shared" si="57"/>
        <v>#VALUE!</v>
      </c>
      <c r="AX108">
        <f t="shared" si="58"/>
        <v>56.354477548770397</v>
      </c>
      <c r="AY108">
        <f t="shared" si="59"/>
        <v>30.148485931440952</v>
      </c>
      <c r="AZ108">
        <f t="shared" si="60"/>
        <v>137.75538956366097</v>
      </c>
      <c r="BA108">
        <f t="shared" si="61"/>
        <v>1942.4901397057647</v>
      </c>
      <c r="BB108">
        <f t="shared" si="62"/>
        <v>-1804.7347501421036</v>
      </c>
      <c r="BC108">
        <f t="shared" si="48"/>
        <v>1.6233800116929744</v>
      </c>
      <c r="BD108">
        <v>73.061000000000007</v>
      </c>
      <c r="BE108">
        <v>27.595946228727815</v>
      </c>
      <c r="BF108">
        <v>10.19708885072615</v>
      </c>
      <c r="BG108">
        <v>4311991</v>
      </c>
      <c r="BH108">
        <v>61626.115045079503</v>
      </c>
      <c r="BI108">
        <v>11.028841005219098</v>
      </c>
      <c r="BJ108">
        <v>232580262478.04068</v>
      </c>
      <c r="BK108">
        <v>54.770379787635356</v>
      </c>
      <c r="BL108" s="14">
        <v>5795.22</v>
      </c>
      <c r="BM108" s="23">
        <v>1.88</v>
      </c>
      <c r="BN108" s="23">
        <v>23.7</v>
      </c>
      <c r="BO108" s="26">
        <v>23379.918979938026</v>
      </c>
      <c r="BV108" s="5" t="s">
        <v>68</v>
      </c>
      <c r="BW108" s="5" t="s">
        <v>73</v>
      </c>
      <c r="BX108" s="14">
        <v>2034970410</v>
      </c>
      <c r="BY108" s="14">
        <v>0</v>
      </c>
      <c r="BZ108" s="14">
        <v>9722000</v>
      </c>
      <c r="CA108" s="14">
        <v>0</v>
      </c>
      <c r="CB108" s="14">
        <v>0</v>
      </c>
      <c r="CC108" s="14">
        <v>593889000</v>
      </c>
      <c r="CD108" s="14" t="e">
        <v>#VALUE!</v>
      </c>
      <c r="CE108" s="14">
        <v>0</v>
      </c>
      <c r="CF108" s="14">
        <v>0</v>
      </c>
      <c r="CG108" s="14" t="e">
        <v>#VALUE!</v>
      </c>
      <c r="CH108" s="24">
        <v>16636410</v>
      </c>
      <c r="CI108" s="14">
        <v>11111000</v>
      </c>
      <c r="CJ108" s="14">
        <v>116111000</v>
      </c>
      <c r="CK108" s="14">
        <v>541944000</v>
      </c>
      <c r="CL108" s="14">
        <v>658056000</v>
      </c>
      <c r="CM108" s="14">
        <v>0</v>
      </c>
      <c r="CN108" s="14">
        <v>340278000</v>
      </c>
      <c r="CO108" s="14" t="e">
        <v>#VALUE!</v>
      </c>
      <c r="CP108" s="14">
        <v>553056000</v>
      </c>
      <c r="CQ108" s="14">
        <v>806667000</v>
      </c>
      <c r="CR108">
        <v>73.061000000000007</v>
      </c>
      <c r="CS108">
        <v>27.595946228727815</v>
      </c>
      <c r="CT108">
        <v>10.19708885072615</v>
      </c>
      <c r="CU108">
        <v>4311991</v>
      </c>
      <c r="CV108">
        <v>61626.115045079503</v>
      </c>
      <c r="CW108">
        <v>232580262478.04068</v>
      </c>
      <c r="CX108">
        <v>54.770379787635356</v>
      </c>
      <c r="CY108" s="14">
        <v>5795.22</v>
      </c>
      <c r="CZ108" s="23">
        <v>1.88</v>
      </c>
      <c r="DA108" s="23">
        <v>23.7</v>
      </c>
      <c r="DB108" s="26">
        <v>274.62176985063201</v>
      </c>
      <c r="DC108">
        <f t="shared" si="49"/>
        <v>471.93289828295099</v>
      </c>
      <c r="DD108">
        <f t="shared" si="74"/>
        <v>0</v>
      </c>
      <c r="DE108">
        <f t="shared" si="75"/>
        <v>2.2546429248112996</v>
      </c>
      <c r="DF108">
        <f t="shared" si="76"/>
        <v>0</v>
      </c>
      <c r="DG108">
        <f t="shared" si="77"/>
        <v>0</v>
      </c>
      <c r="DH108">
        <f t="shared" si="78"/>
        <v>137.72964739490411</v>
      </c>
      <c r="DI108" t="e">
        <f t="shared" si="79"/>
        <v>#VALUE!</v>
      </c>
      <c r="DJ108">
        <f t="shared" si="80"/>
        <v>0</v>
      </c>
      <c r="DK108">
        <f t="shared" si="81"/>
        <v>0</v>
      </c>
      <c r="DL108" t="e">
        <f t="shared" si="82"/>
        <v>#VALUE!</v>
      </c>
      <c r="DM108">
        <f t="shared" si="83"/>
        <v>3.8581736371898736</v>
      </c>
      <c r="DN108">
        <f t="shared" si="84"/>
        <v>2.576767901417234</v>
      </c>
      <c r="DO108">
        <f t="shared" si="85"/>
        <v>26.927468076811849</v>
      </c>
      <c r="DP108">
        <f t="shared" si="86"/>
        <v>125.68300815099104</v>
      </c>
      <c r="DQ108">
        <f t="shared" si="87"/>
        <v>152.61070813923314</v>
      </c>
      <c r="DR108">
        <f t="shared" si="88"/>
        <v>0</v>
      </c>
      <c r="DS108">
        <f t="shared" si="63"/>
        <v>78.914357659837421</v>
      </c>
      <c r="DT108" t="e">
        <f t="shared" si="64"/>
        <v>#VALUE!</v>
      </c>
      <c r="DU108">
        <f t="shared" si="65"/>
        <v>128.26000796383852</v>
      </c>
      <c r="DV108">
        <f t="shared" si="66"/>
        <v>187.07529769890522</v>
      </c>
      <c r="DW108">
        <v>73.061000000000007</v>
      </c>
      <c r="DX108">
        <v>27.595946228727815</v>
      </c>
      <c r="DY108">
        <v>10.19708885072615</v>
      </c>
      <c r="DZ108">
        <v>4311991</v>
      </c>
      <c r="EA108">
        <v>61626.115045079503</v>
      </c>
      <c r="EB108">
        <v>232580262478.04068</v>
      </c>
      <c r="EC108">
        <v>54.770379787635356</v>
      </c>
      <c r="ED108" s="14">
        <v>5795.22</v>
      </c>
      <c r="EE108" s="23">
        <v>1.88</v>
      </c>
      <c r="EF108" s="23">
        <v>23.7</v>
      </c>
      <c r="EG108" s="26">
        <v>274.62176985063201</v>
      </c>
      <c r="EN108">
        <v>0</v>
      </c>
      <c r="EO108">
        <v>1</v>
      </c>
      <c r="EP108">
        <v>0</v>
      </c>
      <c r="EQ108">
        <v>0</v>
      </c>
      <c r="ER108">
        <v>0</v>
      </c>
      <c r="ES108" s="30">
        <v>1.0823682216690119E-3</v>
      </c>
      <c r="ET108">
        <v>1</v>
      </c>
      <c r="EU108" s="35">
        <f t="shared" si="50"/>
        <v>0.39640232410062415</v>
      </c>
    </row>
    <row r="109" spans="2:151" x14ac:dyDescent="0.3">
      <c r="B109" s="5" t="s">
        <v>68</v>
      </c>
      <c r="C109" s="5" t="s">
        <v>74</v>
      </c>
      <c r="D109" s="7">
        <v>113356000000</v>
      </c>
      <c r="E109" s="7">
        <v>56000000</v>
      </c>
      <c r="F109" s="7">
        <v>154000000</v>
      </c>
      <c r="G109" s="7">
        <v>0</v>
      </c>
      <c r="H109" s="7">
        <v>111922000000</v>
      </c>
      <c r="I109" s="7">
        <v>111643000000</v>
      </c>
      <c r="J109" s="7">
        <v>9000000</v>
      </c>
      <c r="K109" s="7">
        <v>0</v>
      </c>
      <c r="L109" s="7" t="e">
        <v>#VALUE!</v>
      </c>
      <c r="M109" s="7">
        <v>241000000</v>
      </c>
      <c r="N109" s="7">
        <v>0</v>
      </c>
      <c r="O109" s="7">
        <v>29000000</v>
      </c>
      <c r="P109" s="7">
        <v>28000000</v>
      </c>
      <c r="Q109" s="7">
        <v>0</v>
      </c>
      <c r="R109" s="7" t="e">
        <v>#VALUE!</v>
      </c>
      <c r="S109" s="7">
        <v>270000000</v>
      </c>
      <c r="T109" s="7">
        <v>281000000</v>
      </c>
      <c r="U109" s="7">
        <v>4836000000</v>
      </c>
      <c r="V109" s="7">
        <v>4968000000</v>
      </c>
      <c r="W109" s="7">
        <v>-132000000</v>
      </c>
      <c r="X109">
        <v>73.453000000000003</v>
      </c>
      <c r="Y109">
        <v>27.900388078132764</v>
      </c>
      <c r="Z109">
        <v>10.361864469117585</v>
      </c>
      <c r="AA109">
        <v>4336613</v>
      </c>
      <c r="AB109">
        <v>64373.901096231937</v>
      </c>
      <c r="AC109">
        <v>244337831972.71875</v>
      </c>
      <c r="AD109">
        <v>54.798595729719025</v>
      </c>
      <c r="AE109" s="15">
        <v>5807.65</v>
      </c>
      <c r="AF109" s="23">
        <v>1.74</v>
      </c>
      <c r="AG109" s="23">
        <v>26.53</v>
      </c>
      <c r="AH109" s="26">
        <v>23475.463570302381</v>
      </c>
      <c r="AI109">
        <f t="shared" si="47"/>
        <v>26139.293499327701</v>
      </c>
      <c r="AJ109">
        <f t="shared" si="67"/>
        <v>12.913303538960013</v>
      </c>
      <c r="AK109">
        <f t="shared" si="68"/>
        <v>35.511584732140037</v>
      </c>
      <c r="AL109">
        <f t="shared" si="69"/>
        <v>0</v>
      </c>
      <c r="AM109">
        <f t="shared" si="70"/>
        <v>25808.620690847903</v>
      </c>
      <c r="AN109">
        <f t="shared" si="71"/>
        <v>25744.284767859157</v>
      </c>
      <c r="AO109">
        <f t="shared" si="72"/>
        <v>2.0753523544757164</v>
      </c>
      <c r="AP109">
        <f t="shared" si="73"/>
        <v>0</v>
      </c>
      <c r="AQ109" t="e">
        <f t="shared" si="51"/>
        <v>#VALUE!</v>
      </c>
      <c r="AR109">
        <f t="shared" si="52"/>
        <v>55.573324158738629</v>
      </c>
      <c r="AS109">
        <f t="shared" si="53"/>
        <v>0</v>
      </c>
      <c r="AT109">
        <f t="shared" si="54"/>
        <v>6.6872464755328638</v>
      </c>
      <c r="AU109">
        <f t="shared" si="55"/>
        <v>6.4566517694800067</v>
      </c>
      <c r="AV109">
        <f t="shared" si="56"/>
        <v>0</v>
      </c>
      <c r="AW109" t="e">
        <f t="shared" si="57"/>
        <v>#VALUE!</v>
      </c>
      <c r="AX109">
        <f t="shared" si="58"/>
        <v>62.260570634271495</v>
      </c>
      <c r="AY109">
        <f t="shared" si="59"/>
        <v>64.797112400852924</v>
      </c>
      <c r="AZ109">
        <f t="shared" si="60"/>
        <v>1115.1559984716182</v>
      </c>
      <c r="BA109">
        <f t="shared" si="61"/>
        <v>1145.5944996705955</v>
      </c>
      <c r="BB109">
        <f t="shared" si="62"/>
        <v>-30.438501198977175</v>
      </c>
      <c r="BC109">
        <f t="shared" si="48"/>
        <v>2.0753523544757164</v>
      </c>
      <c r="BD109">
        <v>73.453000000000003</v>
      </c>
      <c r="BE109">
        <v>27.900388078132764</v>
      </c>
      <c r="BF109">
        <v>10.361864469117585</v>
      </c>
      <c r="BG109">
        <v>4336613</v>
      </c>
      <c r="BH109">
        <v>64373.901096231937</v>
      </c>
      <c r="BI109">
        <v>11.072463567470543</v>
      </c>
      <c r="BJ109">
        <v>244337831972.71875</v>
      </c>
      <c r="BK109">
        <v>54.798595729719025</v>
      </c>
      <c r="BL109" s="15">
        <v>5807.65</v>
      </c>
      <c r="BM109" s="23">
        <v>1.74</v>
      </c>
      <c r="BN109" s="23">
        <v>26.53</v>
      </c>
      <c r="BO109" s="26">
        <v>23475.463570302381</v>
      </c>
      <c r="BV109" s="5" t="s">
        <v>68</v>
      </c>
      <c r="BW109" s="5" t="s">
        <v>74</v>
      </c>
      <c r="BX109" s="14">
        <v>2077294720</v>
      </c>
      <c r="BY109" s="14">
        <v>0</v>
      </c>
      <c r="BZ109" s="14">
        <v>113056000</v>
      </c>
      <c r="CA109" s="14">
        <v>0</v>
      </c>
      <c r="CB109" s="14">
        <v>0</v>
      </c>
      <c r="CC109" s="14">
        <v>585556000</v>
      </c>
      <c r="CD109" s="14" t="e">
        <v>#VALUE!</v>
      </c>
      <c r="CE109" s="14">
        <v>0</v>
      </c>
      <c r="CF109" s="14">
        <v>0</v>
      </c>
      <c r="CG109" s="14" t="e">
        <v>#VALUE!</v>
      </c>
      <c r="CH109" s="24">
        <v>25350720</v>
      </c>
      <c r="CI109" s="14">
        <v>10000000</v>
      </c>
      <c r="CJ109" s="14">
        <v>108611000</v>
      </c>
      <c r="CK109" s="14">
        <v>515556000.00000006</v>
      </c>
      <c r="CL109" s="14">
        <v>624167000</v>
      </c>
      <c r="CM109" s="14">
        <v>0</v>
      </c>
      <c r="CN109" s="14">
        <v>245833000</v>
      </c>
      <c r="CO109" s="14" t="e">
        <v>#VALUE!</v>
      </c>
      <c r="CP109" s="14">
        <v>525556000.00000006</v>
      </c>
      <c r="CQ109" s="14">
        <v>916667000</v>
      </c>
      <c r="CR109">
        <v>73.453000000000003</v>
      </c>
      <c r="CS109">
        <v>27.900388078132764</v>
      </c>
      <c r="CT109">
        <v>10.361864469117585</v>
      </c>
      <c r="CU109">
        <v>4336613</v>
      </c>
      <c r="CV109">
        <v>64373.901096231937</v>
      </c>
      <c r="CW109">
        <v>244337831972.71875</v>
      </c>
      <c r="CX109">
        <v>54.798595729719025</v>
      </c>
      <c r="CY109" s="15">
        <v>5807.65</v>
      </c>
      <c r="CZ109" s="23">
        <v>1.74</v>
      </c>
      <c r="DA109" s="23">
        <v>26.53</v>
      </c>
      <c r="DB109" s="26">
        <v>260.76427527914251</v>
      </c>
      <c r="DC109">
        <f t="shared" si="49"/>
        <v>479.01316534355266</v>
      </c>
      <c r="DD109">
        <f t="shared" si="74"/>
        <v>0</v>
      </c>
      <c r="DE109">
        <f t="shared" si="75"/>
        <v>26.070115087511844</v>
      </c>
      <c r="DF109">
        <f t="shared" si="76"/>
        <v>0</v>
      </c>
      <c r="DG109">
        <f t="shared" si="77"/>
        <v>0</v>
      </c>
      <c r="DH109">
        <f t="shared" si="78"/>
        <v>135.02611369748695</v>
      </c>
      <c r="DI109" t="e">
        <f t="shared" si="79"/>
        <v>#VALUE!</v>
      </c>
      <c r="DJ109">
        <f t="shared" si="80"/>
        <v>0</v>
      </c>
      <c r="DK109">
        <f t="shared" si="81"/>
        <v>0</v>
      </c>
      <c r="DL109" t="e">
        <f t="shared" si="82"/>
        <v>#VALUE!</v>
      </c>
      <c r="DM109">
        <f t="shared" si="83"/>
        <v>5.8457418266282923</v>
      </c>
      <c r="DN109">
        <f t="shared" si="84"/>
        <v>2.3059470605285739</v>
      </c>
      <c r="DO109">
        <f t="shared" si="85"/>
        <v>25.045121619106894</v>
      </c>
      <c r="DP109">
        <f t="shared" si="86"/>
        <v>118.88448427378695</v>
      </c>
      <c r="DQ109">
        <f t="shared" si="87"/>
        <v>143.92960589289382</v>
      </c>
      <c r="DR109">
        <f t="shared" si="88"/>
        <v>0</v>
      </c>
      <c r="DS109">
        <f t="shared" si="63"/>
        <v>56.68778837309209</v>
      </c>
      <c r="DT109" t="e">
        <f t="shared" si="64"/>
        <v>#VALUE!</v>
      </c>
      <c r="DU109">
        <f t="shared" si="65"/>
        <v>121.19043133431553</v>
      </c>
      <c r="DV109">
        <f t="shared" si="66"/>
        <v>211.37855741335463</v>
      </c>
      <c r="DW109">
        <v>73.453000000000003</v>
      </c>
      <c r="DX109">
        <v>27.900388078132764</v>
      </c>
      <c r="DY109">
        <v>10.361864469117585</v>
      </c>
      <c r="DZ109">
        <v>4336613</v>
      </c>
      <c r="EA109">
        <v>64373.901096231937</v>
      </c>
      <c r="EB109">
        <v>244337831972.71875</v>
      </c>
      <c r="EC109">
        <v>54.798595729719025</v>
      </c>
      <c r="ED109" s="15">
        <v>5807.65</v>
      </c>
      <c r="EE109" s="23">
        <v>1.74</v>
      </c>
      <c r="EF109" s="23">
        <v>26.53</v>
      </c>
      <c r="EG109" s="26">
        <v>260.76427527914251</v>
      </c>
      <c r="EN109">
        <v>0</v>
      </c>
      <c r="EO109">
        <v>1</v>
      </c>
      <c r="EP109">
        <v>0</v>
      </c>
      <c r="EQ109">
        <v>0</v>
      </c>
      <c r="ER109">
        <v>0</v>
      </c>
      <c r="ES109" s="30">
        <v>2.478915981509581E-3</v>
      </c>
      <c r="ET109">
        <v>1</v>
      </c>
      <c r="EU109" s="35">
        <f t="shared" si="50"/>
        <v>0.44127922300789368</v>
      </c>
    </row>
    <row r="110" spans="2:151" x14ac:dyDescent="0.3">
      <c r="B110" s="5" t="s">
        <v>68</v>
      </c>
      <c r="C110" s="5" t="s">
        <v>75</v>
      </c>
      <c r="D110" s="7">
        <v>123199000000</v>
      </c>
      <c r="E110" s="7">
        <v>58000000</v>
      </c>
      <c r="F110" s="7">
        <v>188000000</v>
      </c>
      <c r="G110" s="7">
        <v>0</v>
      </c>
      <c r="H110" s="7">
        <v>121829000000</v>
      </c>
      <c r="I110" s="7">
        <v>121530000000</v>
      </c>
      <c r="J110" s="7">
        <v>10000000</v>
      </c>
      <c r="K110" s="7">
        <v>0</v>
      </c>
      <c r="L110" s="7" t="e">
        <v>#VALUE!</v>
      </c>
      <c r="M110" s="7">
        <v>265000000</v>
      </c>
      <c r="N110" s="7">
        <v>0</v>
      </c>
      <c r="O110" s="7">
        <v>24000000</v>
      </c>
      <c r="P110" s="7">
        <v>24000000</v>
      </c>
      <c r="Q110" s="7">
        <v>0</v>
      </c>
      <c r="R110" s="7" t="e">
        <v>#VALUE!</v>
      </c>
      <c r="S110" s="7">
        <v>289000000</v>
      </c>
      <c r="T110" s="7">
        <v>297000000</v>
      </c>
      <c r="U110" s="7">
        <v>2301000000</v>
      </c>
      <c r="V110" s="7">
        <v>8966000000</v>
      </c>
      <c r="W110" s="7">
        <v>-6665000000</v>
      </c>
      <c r="X110">
        <v>73.787000000000006</v>
      </c>
      <c r="Y110">
        <v>28.793070151940842</v>
      </c>
      <c r="Z110">
        <v>10.796895148981765</v>
      </c>
      <c r="AA110">
        <v>4359184</v>
      </c>
      <c r="AB110">
        <v>66701.851269057632</v>
      </c>
      <c r="AC110">
        <v>254491515965.69177</v>
      </c>
      <c r="AD110">
        <v>54.841238521046542</v>
      </c>
      <c r="AE110" s="14">
        <v>5763.87</v>
      </c>
      <c r="AF110" s="23">
        <v>1.99</v>
      </c>
      <c r="AG110" s="23">
        <v>32.53</v>
      </c>
      <c r="AH110" s="26">
        <v>23803.996369758843</v>
      </c>
      <c r="AI110">
        <f t="shared" si="47"/>
        <v>28261.940766895823</v>
      </c>
      <c r="AJ110">
        <f t="shared" si="67"/>
        <v>13.30524244904551</v>
      </c>
      <c r="AK110">
        <f t="shared" si="68"/>
        <v>43.12733759345786</v>
      </c>
      <c r="AL110">
        <f t="shared" si="69"/>
        <v>0</v>
      </c>
      <c r="AM110">
        <f t="shared" si="70"/>
        <v>27947.661764220091</v>
      </c>
      <c r="AN110">
        <f t="shared" si="71"/>
        <v>27879.070945387943</v>
      </c>
      <c r="AO110">
        <f t="shared" si="72"/>
        <v>2.2940073188009498</v>
      </c>
      <c r="AP110">
        <f t="shared" si="73"/>
        <v>0</v>
      </c>
      <c r="AQ110" t="e">
        <f t="shared" si="51"/>
        <v>#VALUE!</v>
      </c>
      <c r="AR110">
        <f t="shared" si="52"/>
        <v>60.791193948225171</v>
      </c>
      <c r="AS110">
        <f t="shared" si="53"/>
        <v>0</v>
      </c>
      <c r="AT110">
        <f t="shared" si="54"/>
        <v>5.5056175651222796</v>
      </c>
      <c r="AU110">
        <f t="shared" si="55"/>
        <v>5.5056175651222796</v>
      </c>
      <c r="AV110">
        <f t="shared" si="56"/>
        <v>0</v>
      </c>
      <c r="AW110" t="e">
        <f t="shared" si="57"/>
        <v>#VALUE!</v>
      </c>
      <c r="AX110">
        <f t="shared" si="58"/>
        <v>66.29681151334745</v>
      </c>
      <c r="AY110">
        <f t="shared" si="59"/>
        <v>68.132017368388219</v>
      </c>
      <c r="AZ110">
        <f t="shared" si="60"/>
        <v>527.85108405609856</v>
      </c>
      <c r="BA110">
        <f t="shared" si="61"/>
        <v>2056.8069620369315</v>
      </c>
      <c r="BB110">
        <f t="shared" si="62"/>
        <v>-1528.9558779808331</v>
      </c>
      <c r="BC110">
        <f t="shared" si="48"/>
        <v>2.2940073188009498</v>
      </c>
      <c r="BD110">
        <v>73.787000000000006</v>
      </c>
      <c r="BE110">
        <v>28.793070151940842</v>
      </c>
      <c r="BF110">
        <v>10.796895148981765</v>
      </c>
      <c r="BG110">
        <v>4359184</v>
      </c>
      <c r="BH110">
        <v>66701.851269057632</v>
      </c>
      <c r="BI110">
        <v>11.107987986676832</v>
      </c>
      <c r="BJ110">
        <v>254491515965.69177</v>
      </c>
      <c r="BK110">
        <v>54.841238521046542</v>
      </c>
      <c r="BL110" s="14">
        <v>5763.87</v>
      </c>
      <c r="BM110" s="23">
        <v>1.99</v>
      </c>
      <c r="BN110" s="23">
        <v>32.53</v>
      </c>
      <c r="BO110" s="26">
        <v>23803.996369758843</v>
      </c>
      <c r="BV110" s="5" t="s">
        <v>68</v>
      </c>
      <c r="BW110" s="5" t="s">
        <v>75</v>
      </c>
      <c r="BX110" s="14">
        <v>2141760450</v>
      </c>
      <c r="BY110" s="14">
        <v>0</v>
      </c>
      <c r="BZ110" s="14">
        <v>63056000</v>
      </c>
      <c r="CA110" s="14">
        <v>0</v>
      </c>
      <c r="CB110" s="14">
        <v>0</v>
      </c>
      <c r="CC110" s="14">
        <v>613611000</v>
      </c>
      <c r="CD110" s="14" t="e">
        <v>#VALUE!</v>
      </c>
      <c r="CE110" s="14">
        <v>0</v>
      </c>
      <c r="CF110" s="14">
        <v>0</v>
      </c>
      <c r="CG110" s="14" t="e">
        <v>#VALUE!</v>
      </c>
      <c r="CH110" s="24">
        <v>35649450</v>
      </c>
      <c r="CI110" s="14">
        <v>16111000</v>
      </c>
      <c r="CJ110" s="14">
        <v>8889000</v>
      </c>
      <c r="CK110" s="14">
        <v>543611000</v>
      </c>
      <c r="CL110" s="14">
        <v>552500000</v>
      </c>
      <c r="CM110" s="14">
        <v>0</v>
      </c>
      <c r="CN110" s="14">
        <v>352222000</v>
      </c>
      <c r="CO110" s="14" t="e">
        <v>#VALUE!</v>
      </c>
      <c r="CP110" s="14">
        <v>562500000</v>
      </c>
      <c r="CQ110" s="14">
        <v>806667000</v>
      </c>
      <c r="CR110">
        <v>73.787000000000006</v>
      </c>
      <c r="CS110">
        <v>28.793070151940842</v>
      </c>
      <c r="CT110">
        <v>10.796895148981765</v>
      </c>
      <c r="CU110">
        <v>4359184</v>
      </c>
      <c r="CV110">
        <v>66701.851269057632</v>
      </c>
      <c r="CW110">
        <v>254491515965.69177</v>
      </c>
      <c r="CX110">
        <v>54.841238521046542</v>
      </c>
      <c r="CY110" s="14">
        <v>5763.87</v>
      </c>
      <c r="CZ110" s="23">
        <v>1.99</v>
      </c>
      <c r="DA110" s="23">
        <v>32.53</v>
      </c>
      <c r="DB110" s="26">
        <v>280.76100137089799</v>
      </c>
      <c r="DC110">
        <f t="shared" si="49"/>
        <v>491.32141474184158</v>
      </c>
      <c r="DD110">
        <f t="shared" si="74"/>
        <v>0</v>
      </c>
      <c r="DE110">
        <f t="shared" si="75"/>
        <v>14.465092549431271</v>
      </c>
      <c r="DF110">
        <f t="shared" si="76"/>
        <v>0</v>
      </c>
      <c r="DG110">
        <f t="shared" si="77"/>
        <v>0</v>
      </c>
      <c r="DH110">
        <f t="shared" si="78"/>
        <v>140.76281248967697</v>
      </c>
      <c r="DI110" t="e">
        <f t="shared" si="79"/>
        <v>#VALUE!</v>
      </c>
      <c r="DJ110">
        <f t="shared" si="80"/>
        <v>0</v>
      </c>
      <c r="DK110">
        <f t="shared" si="81"/>
        <v>0</v>
      </c>
      <c r="DL110" t="e">
        <f t="shared" si="82"/>
        <v>#VALUE!</v>
      </c>
      <c r="DM110">
        <f t="shared" si="83"/>
        <v>8.1780099211228521</v>
      </c>
      <c r="DN110">
        <f t="shared" si="84"/>
        <v>3.6958751913202104</v>
      </c>
      <c r="DO110">
        <f t="shared" si="85"/>
        <v>2.0391431056821645</v>
      </c>
      <c r="DP110">
        <f t="shared" si="86"/>
        <v>124.70476125807032</v>
      </c>
      <c r="DQ110">
        <f t="shared" si="87"/>
        <v>126.74390436375248</v>
      </c>
      <c r="DR110">
        <f t="shared" si="88"/>
        <v>0</v>
      </c>
      <c r="DS110">
        <f t="shared" si="63"/>
        <v>80.799984584270817</v>
      </c>
      <c r="DT110" t="e">
        <f t="shared" si="64"/>
        <v>#VALUE!</v>
      </c>
      <c r="DU110">
        <f t="shared" si="65"/>
        <v>129.03791168255344</v>
      </c>
      <c r="DV110">
        <f t="shared" si="66"/>
        <v>185.05000018352058</v>
      </c>
      <c r="DW110">
        <v>73.787000000000006</v>
      </c>
      <c r="DX110">
        <v>28.793070151940842</v>
      </c>
      <c r="DY110">
        <v>10.796895148981765</v>
      </c>
      <c r="DZ110">
        <v>4359184</v>
      </c>
      <c r="EA110">
        <v>66701.851269057632</v>
      </c>
      <c r="EB110">
        <v>254491515965.69177</v>
      </c>
      <c r="EC110">
        <v>54.841238521046542</v>
      </c>
      <c r="ED110" s="14">
        <v>5763.87</v>
      </c>
      <c r="EE110" s="23">
        <v>1.99</v>
      </c>
      <c r="EF110" s="23">
        <v>32.53</v>
      </c>
      <c r="EG110" s="26">
        <v>280.76100137089799</v>
      </c>
      <c r="EN110">
        <v>0</v>
      </c>
      <c r="EO110">
        <v>1</v>
      </c>
      <c r="EP110">
        <v>0</v>
      </c>
      <c r="EQ110">
        <v>0</v>
      </c>
      <c r="ER110">
        <v>0</v>
      </c>
      <c r="ES110" s="30">
        <v>2.4107338533591988E-3</v>
      </c>
      <c r="ET110">
        <v>1</v>
      </c>
      <c r="EU110" s="35">
        <f t="shared" si="50"/>
        <v>0.37663735923408243</v>
      </c>
    </row>
    <row r="111" spans="2:151" x14ac:dyDescent="0.3">
      <c r="B111" s="5" t="s">
        <v>68</v>
      </c>
      <c r="C111" s="5" t="s">
        <v>76</v>
      </c>
      <c r="D111" s="7">
        <v>104984000000</v>
      </c>
      <c r="E111" s="7">
        <v>49000000</v>
      </c>
      <c r="F111" s="7">
        <v>280000000</v>
      </c>
      <c r="G111" s="7">
        <v>0</v>
      </c>
      <c r="H111" s="7">
        <v>104174000000</v>
      </c>
      <c r="I111" s="7">
        <v>103862000000</v>
      </c>
      <c r="J111" s="7">
        <v>9000000</v>
      </c>
      <c r="K111" s="7">
        <v>0</v>
      </c>
      <c r="L111" s="7" t="e">
        <v>#VALUE!</v>
      </c>
      <c r="M111" s="7">
        <v>274000000</v>
      </c>
      <c r="N111" s="7">
        <v>0</v>
      </c>
      <c r="O111" s="7">
        <v>29000000</v>
      </c>
      <c r="P111" s="7">
        <v>28000000</v>
      </c>
      <c r="Q111" s="7">
        <v>0</v>
      </c>
      <c r="R111" s="7" t="e">
        <v>#VALUE!</v>
      </c>
      <c r="S111" s="7">
        <v>303000000</v>
      </c>
      <c r="T111" s="7">
        <v>399000000</v>
      </c>
      <c r="U111" s="7">
        <v>13212000000</v>
      </c>
      <c r="V111" s="7">
        <v>4236000000</v>
      </c>
      <c r="W111" s="7">
        <v>8976000000</v>
      </c>
      <c r="X111">
        <v>74.061999999999998</v>
      </c>
      <c r="Y111">
        <v>30.968775126295188</v>
      </c>
      <c r="Z111">
        <v>10.063887161126871</v>
      </c>
      <c r="AA111">
        <v>4381336</v>
      </c>
      <c r="AB111">
        <v>69701.395976183645</v>
      </c>
      <c r="AC111">
        <v>267287258447.86597</v>
      </c>
      <c r="AD111">
        <v>54.887800684126653</v>
      </c>
      <c r="AE111" s="21">
        <v>5956</v>
      </c>
      <c r="AF111" s="23">
        <v>2.11</v>
      </c>
      <c r="AG111" s="23">
        <v>30.54</v>
      </c>
      <c r="AH111" s="26">
        <v>23541.677647589113</v>
      </c>
      <c r="AI111">
        <f t="shared" si="47"/>
        <v>23961.64092413821</v>
      </c>
      <c r="AJ111">
        <f t="shared" si="67"/>
        <v>11.18380329652873</v>
      </c>
      <c r="AK111">
        <f t="shared" si="68"/>
        <v>63.907447408735599</v>
      </c>
      <c r="AL111">
        <f t="shared" si="69"/>
        <v>0</v>
      </c>
      <c r="AM111">
        <f t="shared" si="70"/>
        <v>23776.765808420081</v>
      </c>
      <c r="AN111">
        <f t="shared" si="71"/>
        <v>23705.55465273606</v>
      </c>
      <c r="AO111">
        <f t="shared" si="72"/>
        <v>2.0541679524236445</v>
      </c>
      <c r="AP111">
        <f t="shared" si="73"/>
        <v>0</v>
      </c>
      <c r="AQ111" t="e">
        <f t="shared" si="51"/>
        <v>#VALUE!</v>
      </c>
      <c r="AR111">
        <f t="shared" si="52"/>
        <v>62.538002107119837</v>
      </c>
      <c r="AS111">
        <f t="shared" si="53"/>
        <v>0</v>
      </c>
      <c r="AT111">
        <f t="shared" si="54"/>
        <v>6.6189856244761875</v>
      </c>
      <c r="AU111">
        <f t="shared" si="55"/>
        <v>6.3907447408735596</v>
      </c>
      <c r="AV111">
        <f t="shared" si="56"/>
        <v>0</v>
      </c>
      <c r="AW111" t="e">
        <f t="shared" si="57"/>
        <v>#VALUE!</v>
      </c>
      <c r="AX111">
        <f t="shared" si="58"/>
        <v>69.156987731596018</v>
      </c>
      <c r="AY111">
        <f t="shared" si="59"/>
        <v>91.068112557448231</v>
      </c>
      <c r="AZ111">
        <f t="shared" si="60"/>
        <v>3015.5185541579099</v>
      </c>
      <c r="BA111">
        <f t="shared" si="61"/>
        <v>966.8283829407286</v>
      </c>
      <c r="BB111">
        <f t="shared" si="62"/>
        <v>2048.6901712171812</v>
      </c>
      <c r="BC111">
        <f t="shared" si="48"/>
        <v>2.0541679524236445</v>
      </c>
      <c r="BD111">
        <v>74.061999999999998</v>
      </c>
      <c r="BE111">
        <v>30.968775126295188</v>
      </c>
      <c r="BF111">
        <v>10.063887161126871</v>
      </c>
      <c r="BG111">
        <v>4381336</v>
      </c>
      <c r="BH111">
        <v>69701.395976183645</v>
      </c>
      <c r="BI111">
        <v>11.151975624900757</v>
      </c>
      <c r="BJ111">
        <v>267287258447.86597</v>
      </c>
      <c r="BK111">
        <v>54.887800684126653</v>
      </c>
      <c r="BL111" s="21">
        <v>5956</v>
      </c>
      <c r="BM111" s="23">
        <v>2.11</v>
      </c>
      <c r="BN111" s="23">
        <v>30.54</v>
      </c>
      <c r="BO111" s="26">
        <v>23541.677647589113</v>
      </c>
      <c r="BV111" s="5" t="s">
        <v>68</v>
      </c>
      <c r="BW111" s="5" t="s">
        <v>76</v>
      </c>
      <c r="BX111" s="14">
        <v>2270310600</v>
      </c>
      <c r="BY111" s="14">
        <v>0</v>
      </c>
      <c r="BZ111" s="14">
        <v>376667000</v>
      </c>
      <c r="CA111" s="14">
        <v>0</v>
      </c>
      <c r="CB111" s="14">
        <v>0</v>
      </c>
      <c r="CC111" s="14">
        <v>610000000</v>
      </c>
      <c r="CD111" s="14" t="e">
        <v>#VALUE!</v>
      </c>
      <c r="CE111" s="14">
        <v>0</v>
      </c>
      <c r="CF111" s="14">
        <v>0</v>
      </c>
      <c r="CG111" s="14" t="e">
        <v>#VALUE!</v>
      </c>
      <c r="CH111" s="24">
        <v>47532600</v>
      </c>
      <c r="CI111" s="14">
        <v>16111000</v>
      </c>
      <c r="CJ111" s="14">
        <v>32778000</v>
      </c>
      <c r="CK111" s="14">
        <v>539722000</v>
      </c>
      <c r="CL111" s="14">
        <v>572500000</v>
      </c>
      <c r="CM111" s="14">
        <v>0</v>
      </c>
      <c r="CN111" s="14">
        <v>121111000</v>
      </c>
      <c r="CO111" s="14" t="e">
        <v>#VALUE!</v>
      </c>
      <c r="CP111" s="14">
        <v>560000000</v>
      </c>
      <c r="CQ111" s="14">
        <v>1116667000</v>
      </c>
      <c r="CR111">
        <v>74.061999999999998</v>
      </c>
      <c r="CS111">
        <v>30.968775126295188</v>
      </c>
      <c r="CT111">
        <v>10.063887161126871</v>
      </c>
      <c r="CU111">
        <v>4381336</v>
      </c>
      <c r="CV111">
        <v>69701.395976183645</v>
      </c>
      <c r="CW111">
        <v>267287258447.86597</v>
      </c>
      <c r="CX111">
        <v>54.887800684126653</v>
      </c>
      <c r="CY111" s="21">
        <v>5956</v>
      </c>
      <c r="CZ111" s="23">
        <v>2.11</v>
      </c>
      <c r="DA111" s="23">
        <v>30.54</v>
      </c>
      <c r="DB111" s="26">
        <v>305.39906618792804</v>
      </c>
      <c r="DC111">
        <f t="shared" si="49"/>
        <v>518.17769739641062</v>
      </c>
      <c r="DD111">
        <f t="shared" si="74"/>
        <v>0</v>
      </c>
      <c r="DE111">
        <f t="shared" si="75"/>
        <v>85.970808903950754</v>
      </c>
      <c r="DF111">
        <f t="shared" si="76"/>
        <v>0</v>
      </c>
      <c r="DG111">
        <f t="shared" si="77"/>
        <v>0</v>
      </c>
      <c r="DH111">
        <f t="shared" si="78"/>
        <v>139.22693899760256</v>
      </c>
      <c r="DI111" t="e">
        <f t="shared" si="79"/>
        <v>#VALUE!</v>
      </c>
      <c r="DJ111">
        <f t="shared" si="80"/>
        <v>0</v>
      </c>
      <c r="DK111">
        <f t="shared" si="81"/>
        <v>0</v>
      </c>
      <c r="DL111" t="e">
        <f t="shared" si="82"/>
        <v>#VALUE!</v>
      </c>
      <c r="DM111">
        <f t="shared" si="83"/>
        <v>10.848882623930235</v>
      </c>
      <c r="DN111">
        <f t="shared" si="84"/>
        <v>3.6771888757219258</v>
      </c>
      <c r="DO111">
        <f t="shared" si="85"/>
        <v>7.4812796827269121</v>
      </c>
      <c r="DP111">
        <f t="shared" si="86"/>
        <v>123.18662617977712</v>
      </c>
      <c r="DQ111">
        <f t="shared" si="87"/>
        <v>130.66790586250403</v>
      </c>
      <c r="DR111">
        <f t="shared" si="88"/>
        <v>0</v>
      </c>
      <c r="DS111">
        <f t="shared" si="63"/>
        <v>27.642481653997777</v>
      </c>
      <c r="DT111" t="e">
        <f t="shared" si="64"/>
        <v>#VALUE!</v>
      </c>
      <c r="DU111">
        <f t="shared" si="65"/>
        <v>127.8148948174712</v>
      </c>
      <c r="DV111">
        <f t="shared" si="66"/>
        <v>254.86906276989484</v>
      </c>
      <c r="DW111">
        <v>74.061999999999998</v>
      </c>
      <c r="DX111">
        <v>30.968775126295188</v>
      </c>
      <c r="DY111">
        <v>10.063887161126871</v>
      </c>
      <c r="DZ111">
        <v>4381336</v>
      </c>
      <c r="EA111">
        <v>69701.395976183645</v>
      </c>
      <c r="EB111">
        <v>267287258447.86597</v>
      </c>
      <c r="EC111">
        <v>54.887800684126653</v>
      </c>
      <c r="ED111" s="21">
        <v>5956</v>
      </c>
      <c r="EE111" s="23">
        <v>2.11</v>
      </c>
      <c r="EF111" s="23">
        <v>30.54</v>
      </c>
      <c r="EG111" s="26">
        <v>305.39906618792804</v>
      </c>
      <c r="EN111">
        <v>0</v>
      </c>
      <c r="EO111">
        <v>1</v>
      </c>
      <c r="EP111">
        <v>0</v>
      </c>
      <c r="EQ111">
        <v>0</v>
      </c>
      <c r="ER111">
        <v>0</v>
      </c>
      <c r="ES111" s="30">
        <v>3.8005791358683232E-3</v>
      </c>
      <c r="ET111">
        <v>1</v>
      </c>
      <c r="EU111" s="35">
        <f t="shared" si="50"/>
        <v>0.49185648871128024</v>
      </c>
    </row>
    <row r="112" spans="2:151" x14ac:dyDescent="0.3">
      <c r="B112" s="5" t="s">
        <v>68</v>
      </c>
      <c r="C112" s="5" t="s">
        <v>77</v>
      </c>
      <c r="D112" s="7">
        <v>111657000000</v>
      </c>
      <c r="E112" s="7">
        <v>43000000</v>
      </c>
      <c r="F112" s="7">
        <v>236000000</v>
      </c>
      <c r="G112" s="7">
        <v>8000000</v>
      </c>
      <c r="H112" s="7">
        <v>110027000000</v>
      </c>
      <c r="I112" s="7">
        <v>109775000000</v>
      </c>
      <c r="J112" s="7">
        <v>11000000</v>
      </c>
      <c r="K112" s="7">
        <v>0</v>
      </c>
      <c r="L112" s="7" t="e">
        <v>#VALUE!</v>
      </c>
      <c r="M112" s="7">
        <v>215000000</v>
      </c>
      <c r="N112" s="7">
        <v>0</v>
      </c>
      <c r="O112" s="7">
        <v>26000000</v>
      </c>
      <c r="P112" s="7">
        <v>25000000</v>
      </c>
      <c r="Q112" s="7">
        <v>0</v>
      </c>
      <c r="R112" s="7" t="e">
        <v>#VALUE!</v>
      </c>
      <c r="S112" s="7">
        <v>241000000</v>
      </c>
      <c r="T112" s="7">
        <v>349000000</v>
      </c>
      <c r="U112" s="7">
        <v>8692000000</v>
      </c>
      <c r="V112" s="7">
        <v>4874000000</v>
      </c>
      <c r="W112" s="7">
        <v>3818000000</v>
      </c>
      <c r="X112">
        <v>74.475999999999999</v>
      </c>
      <c r="Y112">
        <v>31.473005414688</v>
      </c>
      <c r="Z112">
        <v>10.02856291727268</v>
      </c>
      <c r="AA112">
        <v>4405157</v>
      </c>
      <c r="AB112">
        <v>72988.010128159804</v>
      </c>
      <c r="AC112">
        <v>281412338534.66974</v>
      </c>
      <c r="AD112">
        <v>54.876720063537618</v>
      </c>
      <c r="AE112" s="14">
        <v>5534.67</v>
      </c>
      <c r="AF112" s="23">
        <v>2.08</v>
      </c>
      <c r="AG112" s="23">
        <v>29.55</v>
      </c>
      <c r="AH112" s="26">
        <v>23585.311582916656</v>
      </c>
      <c r="AI112">
        <f t="shared" si="47"/>
        <v>25346.883209837924</v>
      </c>
      <c r="AJ112">
        <f t="shared" si="67"/>
        <v>9.7612866011358967</v>
      </c>
      <c r="AK112">
        <f t="shared" si="68"/>
        <v>53.573572973676079</v>
      </c>
      <c r="AL112">
        <f t="shared" si="69"/>
        <v>1.8160533211415619</v>
      </c>
      <c r="AM112">
        <f t="shared" si="70"/>
        <v>24976.862345655332</v>
      </c>
      <c r="AN112">
        <f t="shared" si="71"/>
        <v>24919.656666039373</v>
      </c>
      <c r="AO112">
        <f t="shared" si="72"/>
        <v>2.4970733165696477</v>
      </c>
      <c r="AP112">
        <f t="shared" si="73"/>
        <v>0</v>
      </c>
      <c r="AQ112" t="e">
        <f t="shared" si="51"/>
        <v>#VALUE!</v>
      </c>
      <c r="AR112">
        <f t="shared" si="52"/>
        <v>48.80643300567948</v>
      </c>
      <c r="AS112">
        <f t="shared" si="53"/>
        <v>0</v>
      </c>
      <c r="AT112">
        <f t="shared" si="54"/>
        <v>5.902173293710077</v>
      </c>
      <c r="AU112">
        <f t="shared" si="55"/>
        <v>5.6751666285673812</v>
      </c>
      <c r="AV112">
        <f t="shared" si="56"/>
        <v>0</v>
      </c>
      <c r="AW112" t="e">
        <f t="shared" si="57"/>
        <v>#VALUE!</v>
      </c>
      <c r="AX112">
        <f t="shared" si="58"/>
        <v>54.708606299389558</v>
      </c>
      <c r="AY112">
        <f t="shared" si="59"/>
        <v>79.225326134800639</v>
      </c>
      <c r="AZ112">
        <f t="shared" si="60"/>
        <v>1973.1419334203072</v>
      </c>
      <c r="BA112">
        <f t="shared" si="61"/>
        <v>1106.4304859054967</v>
      </c>
      <c r="BB112">
        <f t="shared" si="62"/>
        <v>866.71144751481052</v>
      </c>
      <c r="BC112">
        <f t="shared" si="48"/>
        <v>2.4970733165696477</v>
      </c>
      <c r="BD112">
        <v>74.475999999999999</v>
      </c>
      <c r="BE112">
        <v>31.473005414688</v>
      </c>
      <c r="BF112">
        <v>10.02856291727268</v>
      </c>
      <c r="BG112">
        <v>4405157</v>
      </c>
      <c r="BH112">
        <v>72988.010128159804</v>
      </c>
      <c r="BI112">
        <v>11.198050461821142</v>
      </c>
      <c r="BJ112">
        <v>281412338534.66974</v>
      </c>
      <c r="BK112">
        <v>54.876720063537618</v>
      </c>
      <c r="BL112" s="14">
        <v>5534.67</v>
      </c>
      <c r="BM112" s="23">
        <v>2.08</v>
      </c>
      <c r="BN112" s="23">
        <v>29.55</v>
      </c>
      <c r="BO112" s="26">
        <v>23585.311582916656</v>
      </c>
      <c r="BV112" s="5" t="s">
        <v>68</v>
      </c>
      <c r="BW112" s="5" t="s">
        <v>77</v>
      </c>
      <c r="BX112" s="14">
        <v>2273222170</v>
      </c>
      <c r="BY112" s="14">
        <v>278000</v>
      </c>
      <c r="BZ112" s="14">
        <v>280556000</v>
      </c>
      <c r="CA112" s="14">
        <v>0</v>
      </c>
      <c r="CB112" s="14">
        <v>0</v>
      </c>
      <c r="CC112" s="14">
        <v>641389000</v>
      </c>
      <c r="CD112" s="14" t="e">
        <v>#VALUE!</v>
      </c>
      <c r="CE112" s="14">
        <v>0</v>
      </c>
      <c r="CF112" s="14">
        <v>0</v>
      </c>
      <c r="CG112" s="14" t="e">
        <v>#VALUE!</v>
      </c>
      <c r="CH112" s="24">
        <v>61000170</v>
      </c>
      <c r="CI112" s="14">
        <v>16389000</v>
      </c>
      <c r="CJ112" s="14">
        <v>0</v>
      </c>
      <c r="CK112" s="14">
        <v>568333000</v>
      </c>
      <c r="CL112" s="14">
        <v>568333000</v>
      </c>
      <c r="CM112" s="14">
        <v>0</v>
      </c>
      <c r="CN112" s="14">
        <v>142778000</v>
      </c>
      <c r="CO112" s="14" t="e">
        <v>#VALUE!</v>
      </c>
      <c r="CP112" s="14">
        <v>587500000</v>
      </c>
      <c r="CQ112" s="14">
        <v>986111000</v>
      </c>
      <c r="CR112">
        <v>74.475999999999999</v>
      </c>
      <c r="CS112">
        <v>31.473005414688</v>
      </c>
      <c r="CT112">
        <v>10.02856291727268</v>
      </c>
      <c r="CU112">
        <v>4405157</v>
      </c>
      <c r="CV112">
        <v>72988.010128159804</v>
      </c>
      <c r="CW112">
        <v>281412338534.66974</v>
      </c>
      <c r="CX112">
        <v>54.876720063537618</v>
      </c>
      <c r="CY112" s="14">
        <v>5534.67</v>
      </c>
      <c r="CZ112" s="23">
        <v>2.08</v>
      </c>
      <c r="DA112" s="23">
        <v>29.55</v>
      </c>
      <c r="DB112" s="26">
        <v>300.09029959406331</v>
      </c>
      <c r="DC112">
        <f t="shared" si="49"/>
        <v>516.0365839401411</v>
      </c>
      <c r="DD112">
        <f t="shared" si="74"/>
        <v>6.3107852909669276E-2</v>
      </c>
      <c r="DE112">
        <f t="shared" si="75"/>
        <v>63.688081945774009</v>
      </c>
      <c r="DF112">
        <f t="shared" si="76"/>
        <v>0</v>
      </c>
      <c r="DG112">
        <f t="shared" si="77"/>
        <v>0</v>
      </c>
      <c r="DH112">
        <f t="shared" si="78"/>
        <v>145.59957794920817</v>
      </c>
      <c r="DI112" t="e">
        <f t="shared" si="79"/>
        <v>#VALUE!</v>
      </c>
      <c r="DJ112">
        <f t="shared" si="80"/>
        <v>0</v>
      </c>
      <c r="DK112">
        <f t="shared" si="81"/>
        <v>0</v>
      </c>
      <c r="DL112" t="e">
        <f t="shared" si="82"/>
        <v>#VALUE!</v>
      </c>
      <c r="DM112">
        <f t="shared" si="83"/>
        <v>13.847445164837485</v>
      </c>
      <c r="DN112">
        <f t="shared" si="84"/>
        <v>3.7204122350236326</v>
      </c>
      <c r="DO112">
        <f t="shared" si="85"/>
        <v>0</v>
      </c>
      <c r="DP112">
        <f t="shared" si="86"/>
        <v>129.01537902054343</v>
      </c>
      <c r="DQ112">
        <f t="shared" si="87"/>
        <v>129.01537902054343</v>
      </c>
      <c r="DR112">
        <f t="shared" si="88"/>
        <v>0</v>
      </c>
      <c r="DS112">
        <f t="shared" si="63"/>
        <v>32.41155763574374</v>
      </c>
      <c r="DT112" t="e">
        <f t="shared" si="64"/>
        <v>#VALUE!</v>
      </c>
      <c r="DU112">
        <f t="shared" si="65"/>
        <v>133.36641577133346</v>
      </c>
      <c r="DV112">
        <f t="shared" si="66"/>
        <v>223.85376957052836</v>
      </c>
      <c r="DW112">
        <v>74.475999999999999</v>
      </c>
      <c r="DX112">
        <v>31.473005414688</v>
      </c>
      <c r="DY112">
        <v>10.02856291727268</v>
      </c>
      <c r="DZ112">
        <v>4405157</v>
      </c>
      <c r="EA112">
        <v>72988.010128159804</v>
      </c>
      <c r="EB112">
        <v>281412338534.66974</v>
      </c>
      <c r="EC112">
        <v>54.876720063537618</v>
      </c>
      <c r="ED112" s="14">
        <v>5534.67</v>
      </c>
      <c r="EE112" s="23">
        <v>2.08</v>
      </c>
      <c r="EF112" s="23">
        <v>29.55</v>
      </c>
      <c r="EG112" s="26">
        <v>300.09029959406331</v>
      </c>
      <c r="EN112">
        <v>0</v>
      </c>
      <c r="EO112">
        <v>1</v>
      </c>
      <c r="EP112">
        <v>0</v>
      </c>
      <c r="EQ112">
        <v>0</v>
      </c>
      <c r="ER112">
        <v>0</v>
      </c>
      <c r="ES112" s="30">
        <v>3.1256437124407778E-3</v>
      </c>
      <c r="ET112">
        <v>1</v>
      </c>
      <c r="EU112" s="35">
        <f t="shared" si="50"/>
        <v>0.43379437919171793</v>
      </c>
    </row>
    <row r="113" spans="2:151" x14ac:dyDescent="0.3">
      <c r="B113" s="5" t="s">
        <v>68</v>
      </c>
      <c r="C113" s="5" t="s">
        <v>78</v>
      </c>
      <c r="D113" s="7">
        <v>117008000000</v>
      </c>
      <c r="E113" s="7">
        <v>42000000</v>
      </c>
      <c r="F113" s="7">
        <v>222000000</v>
      </c>
      <c r="G113" s="7">
        <v>7000000</v>
      </c>
      <c r="H113" s="7">
        <v>115984000000</v>
      </c>
      <c r="I113" s="7">
        <v>115703000000</v>
      </c>
      <c r="J113" s="7">
        <v>11000000</v>
      </c>
      <c r="K113" s="7">
        <v>0</v>
      </c>
      <c r="L113" s="7" t="e">
        <v>#VALUE!</v>
      </c>
      <c r="M113" s="7">
        <v>244000000</v>
      </c>
      <c r="N113" s="7">
        <v>0</v>
      </c>
      <c r="O113" s="7">
        <v>26000000</v>
      </c>
      <c r="P113" s="7">
        <v>26000000</v>
      </c>
      <c r="Q113" s="7">
        <v>0</v>
      </c>
      <c r="R113" s="7" t="e">
        <v>#VALUE!</v>
      </c>
      <c r="S113" s="7">
        <v>270000000</v>
      </c>
      <c r="T113" s="7">
        <v>334000000</v>
      </c>
      <c r="U113" s="7">
        <v>8046000000</v>
      </c>
      <c r="V113" s="7">
        <v>4412000000</v>
      </c>
      <c r="W113" s="7">
        <v>3634000000</v>
      </c>
      <c r="X113">
        <v>75.027000000000001</v>
      </c>
      <c r="Y113">
        <v>27.631494144023762</v>
      </c>
      <c r="Z113">
        <v>10.538437014204041</v>
      </c>
      <c r="AA113">
        <v>4431464</v>
      </c>
      <c r="AB113">
        <v>74490.981355633383</v>
      </c>
      <c r="AC113">
        <v>288922351968.58521</v>
      </c>
      <c r="AD113">
        <v>54.72905877620795</v>
      </c>
      <c r="AE113" s="15">
        <v>5783.77</v>
      </c>
      <c r="AF113" s="23">
        <v>1.88</v>
      </c>
      <c r="AG113" s="23">
        <v>24.84</v>
      </c>
      <c r="AH113" s="26">
        <v>24696.127578957035</v>
      </c>
      <c r="AI113">
        <f t="shared" si="47"/>
        <v>26403.915274952025</v>
      </c>
      <c r="AJ113">
        <f t="shared" si="67"/>
        <v>9.4776805137083358</v>
      </c>
      <c r="AK113">
        <f t="shared" si="68"/>
        <v>50.096311286744061</v>
      </c>
      <c r="AL113">
        <f t="shared" si="69"/>
        <v>1.5796134189513895</v>
      </c>
      <c r="AM113">
        <f t="shared" si="70"/>
        <v>26172.840397665423</v>
      </c>
      <c r="AN113">
        <f t="shared" si="71"/>
        <v>26109.430201847517</v>
      </c>
      <c r="AO113">
        <f t="shared" si="72"/>
        <v>2.4822496583521834</v>
      </c>
      <c r="AP113">
        <f t="shared" si="73"/>
        <v>0</v>
      </c>
      <c r="AQ113" t="e">
        <f t="shared" si="51"/>
        <v>#VALUE!</v>
      </c>
      <c r="AR113">
        <f t="shared" si="52"/>
        <v>55.060810603448431</v>
      </c>
      <c r="AS113">
        <f t="shared" si="53"/>
        <v>0</v>
      </c>
      <c r="AT113">
        <f t="shared" si="54"/>
        <v>5.8671355561051604</v>
      </c>
      <c r="AU113">
        <f t="shared" si="55"/>
        <v>5.8671355561051604</v>
      </c>
      <c r="AV113">
        <f t="shared" si="56"/>
        <v>0</v>
      </c>
      <c r="AW113" t="e">
        <f t="shared" si="57"/>
        <v>#VALUE!</v>
      </c>
      <c r="AX113">
        <f t="shared" si="58"/>
        <v>60.927946159553592</v>
      </c>
      <c r="AY113">
        <f t="shared" si="59"/>
        <v>75.370125989966297</v>
      </c>
      <c r="AZ113">
        <f t="shared" si="60"/>
        <v>1815.6527955546971</v>
      </c>
      <c r="BA113">
        <f t="shared" si="61"/>
        <v>995.60777205907573</v>
      </c>
      <c r="BB113">
        <f t="shared" si="62"/>
        <v>820.04502349562131</v>
      </c>
      <c r="BC113">
        <f t="shared" si="48"/>
        <v>2.4822496583521834</v>
      </c>
      <c r="BD113">
        <v>75.027000000000001</v>
      </c>
      <c r="BE113">
        <v>27.631494144023762</v>
      </c>
      <c r="BF113">
        <v>10.538437014204041</v>
      </c>
      <c r="BG113">
        <v>4431464</v>
      </c>
      <c r="BH113">
        <v>74490.981355633383</v>
      </c>
      <c r="BI113">
        <v>11.218433341410744</v>
      </c>
      <c r="BJ113">
        <v>288922351968.58521</v>
      </c>
      <c r="BK113">
        <v>54.72905877620795</v>
      </c>
      <c r="BL113" s="15">
        <v>5783.77</v>
      </c>
      <c r="BM113" s="23">
        <v>1.88</v>
      </c>
      <c r="BN113" s="23">
        <v>24.84</v>
      </c>
      <c r="BO113" s="26">
        <v>24696.127578957035</v>
      </c>
      <c r="BV113" s="5" t="s">
        <v>68</v>
      </c>
      <c r="BW113" s="5" t="s">
        <v>78</v>
      </c>
      <c r="BX113" s="14">
        <v>2313274160</v>
      </c>
      <c r="BY113" s="14">
        <v>11667000</v>
      </c>
      <c r="BZ113" s="14">
        <v>355278000</v>
      </c>
      <c r="CA113" s="14">
        <v>0</v>
      </c>
      <c r="CB113" s="14">
        <v>0</v>
      </c>
      <c r="CC113" s="14">
        <v>644444000</v>
      </c>
      <c r="CD113" s="14" t="e">
        <v>#VALUE!</v>
      </c>
      <c r="CE113" s="14">
        <v>0</v>
      </c>
      <c r="CF113" s="14">
        <v>0</v>
      </c>
      <c r="CG113" s="14" t="e">
        <v>#VALUE!</v>
      </c>
      <c r="CH113" s="24">
        <v>76052160</v>
      </c>
      <c r="CI113" s="14">
        <v>32222000</v>
      </c>
      <c r="CJ113" s="14">
        <v>0</v>
      </c>
      <c r="CK113" s="14">
        <v>536944000</v>
      </c>
      <c r="CL113" s="14">
        <v>536667000.00000006</v>
      </c>
      <c r="CM113" s="14">
        <v>0</v>
      </c>
      <c r="CN113" s="14">
        <v>139167000</v>
      </c>
      <c r="CO113" s="14" t="e">
        <v>#VALUE!</v>
      </c>
      <c r="CP113" s="14">
        <v>571667000</v>
      </c>
      <c r="CQ113" s="14">
        <v>1042222000</v>
      </c>
      <c r="CR113">
        <v>75.027000000000001</v>
      </c>
      <c r="CS113">
        <v>27.631494144023762</v>
      </c>
      <c r="CT113">
        <v>10.538437014204041</v>
      </c>
      <c r="CU113">
        <v>4431464</v>
      </c>
      <c r="CV113">
        <v>74490.981355633383</v>
      </c>
      <c r="CW113">
        <v>288922351968.58521</v>
      </c>
      <c r="CX113">
        <v>54.72905877620795</v>
      </c>
      <c r="CY113" s="15">
        <v>5783.77</v>
      </c>
      <c r="CZ113" s="23">
        <v>1.88</v>
      </c>
      <c r="DA113" s="23">
        <v>24.84</v>
      </c>
      <c r="DB113" s="26">
        <v>319.18212330933636</v>
      </c>
      <c r="DC113">
        <f t="shared" si="49"/>
        <v>522.01127212135759</v>
      </c>
      <c r="DD113">
        <f t="shared" si="74"/>
        <v>2.632764251272266</v>
      </c>
      <c r="DE113">
        <f t="shared" si="75"/>
        <v>80.171699465458815</v>
      </c>
      <c r="DF113">
        <f t="shared" si="76"/>
        <v>0</v>
      </c>
      <c r="DG113">
        <f t="shared" si="77"/>
        <v>0</v>
      </c>
      <c r="DH113">
        <f t="shared" si="78"/>
        <v>145.42462716610132</v>
      </c>
      <c r="DI113" t="e">
        <f t="shared" si="79"/>
        <v>#VALUE!</v>
      </c>
      <c r="DJ113">
        <f t="shared" si="80"/>
        <v>0</v>
      </c>
      <c r="DK113">
        <f t="shared" si="81"/>
        <v>0</v>
      </c>
      <c r="DL113" t="e">
        <f t="shared" si="82"/>
        <v>#VALUE!</v>
      </c>
      <c r="DM113">
        <f t="shared" si="83"/>
        <v>17.161858925176873</v>
      </c>
      <c r="DN113">
        <f t="shared" si="84"/>
        <v>7.2711862264930955</v>
      </c>
      <c r="DO113">
        <f t="shared" si="85"/>
        <v>0</v>
      </c>
      <c r="DP113">
        <f t="shared" si="86"/>
        <v>121.16627823220497</v>
      </c>
      <c r="DQ113">
        <f t="shared" si="87"/>
        <v>121.10377067262648</v>
      </c>
      <c r="DR113">
        <f t="shared" si="88"/>
        <v>0</v>
      </c>
      <c r="DS113">
        <f t="shared" si="63"/>
        <v>31.404294382172573</v>
      </c>
      <c r="DT113" t="e">
        <f t="shared" si="64"/>
        <v>#VALUE!</v>
      </c>
      <c r="DU113">
        <f t="shared" si="65"/>
        <v>129.00183776738342</v>
      </c>
      <c r="DV113">
        <f t="shared" si="66"/>
        <v>235.18683667519358</v>
      </c>
      <c r="DW113">
        <v>75.027000000000001</v>
      </c>
      <c r="DX113">
        <v>27.631494144023762</v>
      </c>
      <c r="DY113">
        <v>10.538437014204041</v>
      </c>
      <c r="DZ113">
        <v>4431464</v>
      </c>
      <c r="EA113">
        <v>74490.981355633383</v>
      </c>
      <c r="EB113">
        <v>288922351968.58521</v>
      </c>
      <c r="EC113">
        <v>54.72905877620795</v>
      </c>
      <c r="ED113" s="15">
        <v>5783.77</v>
      </c>
      <c r="EE113" s="23">
        <v>1.88</v>
      </c>
      <c r="EF113" s="23">
        <v>24.84</v>
      </c>
      <c r="EG113" s="26">
        <v>319.18212330933636</v>
      </c>
      <c r="EN113">
        <v>0</v>
      </c>
      <c r="EO113">
        <v>1</v>
      </c>
      <c r="EP113">
        <v>0</v>
      </c>
      <c r="EQ113">
        <v>0</v>
      </c>
      <c r="ER113">
        <v>0</v>
      </c>
      <c r="ES113" s="30">
        <v>2.8545056748256531E-3</v>
      </c>
      <c r="ET113">
        <v>1</v>
      </c>
      <c r="EU113" s="35">
        <f t="shared" si="50"/>
        <v>0.450539766544576</v>
      </c>
    </row>
    <row r="114" spans="2:151" x14ac:dyDescent="0.3">
      <c r="B114" s="5" t="s">
        <v>68</v>
      </c>
      <c r="C114" s="5" t="s">
        <v>79</v>
      </c>
      <c r="D114" s="7">
        <v>122717000000</v>
      </c>
      <c r="E114" s="7">
        <v>41000000</v>
      </c>
      <c r="F114" s="7">
        <v>280000000</v>
      </c>
      <c r="G114" s="7">
        <v>10000000</v>
      </c>
      <c r="H114" s="7">
        <v>121750000000</v>
      </c>
      <c r="I114" s="7">
        <v>121452000000</v>
      </c>
      <c r="J114" s="7">
        <v>25000000</v>
      </c>
      <c r="K114" s="7">
        <v>0</v>
      </c>
      <c r="L114" s="7" t="e">
        <v>#VALUE!</v>
      </c>
      <c r="M114" s="7">
        <v>243000000</v>
      </c>
      <c r="N114" s="7">
        <v>0</v>
      </c>
      <c r="O114" s="7">
        <v>30000000</v>
      </c>
      <c r="P114" s="7">
        <v>29000000</v>
      </c>
      <c r="Q114" s="7">
        <v>0</v>
      </c>
      <c r="R114" s="7" t="e">
        <v>#VALUE!</v>
      </c>
      <c r="S114" s="7">
        <v>273000000</v>
      </c>
      <c r="T114" s="7">
        <v>402000000</v>
      </c>
      <c r="U114" s="7">
        <v>6856000000</v>
      </c>
      <c r="V114" s="7">
        <v>8775000000</v>
      </c>
      <c r="W114" s="7">
        <v>-1919000000</v>
      </c>
      <c r="X114">
        <v>75.569000000000003</v>
      </c>
      <c r="Y114">
        <v>29.608287016675579</v>
      </c>
      <c r="Z114">
        <v>10.119284969241107</v>
      </c>
      <c r="AA114">
        <v>4461913</v>
      </c>
      <c r="AB114">
        <v>75515.594972918378</v>
      </c>
      <c r="AC114">
        <v>294908959388.24005</v>
      </c>
      <c r="AD114">
        <v>54.502919926659885</v>
      </c>
      <c r="AE114" s="14">
        <v>5563.16</v>
      </c>
      <c r="AF114" s="23">
        <v>1.69</v>
      </c>
      <c r="AG114" s="23">
        <v>22.88</v>
      </c>
      <c r="AH114" s="26">
        <v>24488.823640343337</v>
      </c>
      <c r="AI114">
        <f t="shared" si="47"/>
        <v>27503.22563438597</v>
      </c>
      <c r="AJ114">
        <f t="shared" si="67"/>
        <v>9.1888837814632431</v>
      </c>
      <c r="AK114">
        <f t="shared" si="68"/>
        <v>62.753352653895313</v>
      </c>
      <c r="AL114">
        <f t="shared" si="69"/>
        <v>2.2411911662105468</v>
      </c>
      <c r="AM114">
        <f t="shared" si="70"/>
        <v>27286.50244861341</v>
      </c>
      <c r="AN114">
        <f t="shared" si="71"/>
        <v>27219.714951860333</v>
      </c>
      <c r="AO114">
        <f t="shared" si="72"/>
        <v>5.6029779155263677</v>
      </c>
      <c r="AP114">
        <f t="shared" si="73"/>
        <v>0</v>
      </c>
      <c r="AQ114" t="e">
        <f t="shared" si="51"/>
        <v>#VALUE!</v>
      </c>
      <c r="AR114">
        <f t="shared" si="52"/>
        <v>54.460945338916289</v>
      </c>
      <c r="AS114">
        <f t="shared" si="53"/>
        <v>0</v>
      </c>
      <c r="AT114">
        <f t="shared" si="54"/>
        <v>6.7235734986316409</v>
      </c>
      <c r="AU114">
        <f t="shared" si="55"/>
        <v>6.4994543820105859</v>
      </c>
      <c r="AV114">
        <f t="shared" si="56"/>
        <v>0</v>
      </c>
      <c r="AW114" t="e">
        <f t="shared" si="57"/>
        <v>#VALUE!</v>
      </c>
      <c r="AX114">
        <f t="shared" si="58"/>
        <v>61.184518837547934</v>
      </c>
      <c r="AY114">
        <f t="shared" si="59"/>
        <v>90.095884881663991</v>
      </c>
      <c r="AZ114">
        <f t="shared" si="60"/>
        <v>1536.5606635539509</v>
      </c>
      <c r="BA114">
        <f t="shared" si="61"/>
        <v>1966.6452483497549</v>
      </c>
      <c r="BB114">
        <f t="shared" si="62"/>
        <v>-430.08458479580395</v>
      </c>
      <c r="BC114">
        <f t="shared" si="48"/>
        <v>5.6029779155263677</v>
      </c>
      <c r="BD114">
        <v>75.569000000000003</v>
      </c>
      <c r="BE114">
        <v>29.608287016675579</v>
      </c>
      <c r="BF114">
        <v>10.119284969241107</v>
      </c>
      <c r="BG114">
        <v>4461913</v>
      </c>
      <c r="BH114">
        <v>75515.594972918378</v>
      </c>
      <c r="BI114">
        <v>11.232094469840071</v>
      </c>
      <c r="BJ114">
        <v>294908959388.24005</v>
      </c>
      <c r="BK114">
        <v>54.502919926659885</v>
      </c>
      <c r="BL114" s="14">
        <v>5563.16</v>
      </c>
      <c r="BM114" s="23">
        <v>1.69</v>
      </c>
      <c r="BN114" s="23">
        <v>22.88</v>
      </c>
      <c r="BO114" s="26">
        <v>24488.823640343337</v>
      </c>
      <c r="BV114" s="5" t="s">
        <v>68</v>
      </c>
      <c r="BW114" s="5" t="s">
        <v>79</v>
      </c>
      <c r="BX114" s="14">
        <v>2527966570</v>
      </c>
      <c r="BY114" s="14">
        <v>23611000</v>
      </c>
      <c r="BZ114" s="14">
        <v>510556000</v>
      </c>
      <c r="CA114" s="14">
        <v>0</v>
      </c>
      <c r="CB114" s="14">
        <v>0</v>
      </c>
      <c r="CC114" s="14">
        <v>688889000</v>
      </c>
      <c r="CD114" s="14" t="e">
        <v>#VALUE!</v>
      </c>
      <c r="CE114" s="14">
        <v>0</v>
      </c>
      <c r="CF114" s="14">
        <v>0</v>
      </c>
      <c r="CG114" s="14" t="e">
        <v>#VALUE!</v>
      </c>
      <c r="CH114" s="24">
        <v>92688570</v>
      </c>
      <c r="CI114" s="14">
        <v>41944000</v>
      </c>
      <c r="CJ114" s="14">
        <v>0</v>
      </c>
      <c r="CK114" s="14">
        <v>556944000</v>
      </c>
      <c r="CL114" s="14">
        <v>556944000</v>
      </c>
      <c r="CM114" s="14">
        <v>0</v>
      </c>
      <c r="CN114" s="14">
        <v>77222000</v>
      </c>
      <c r="CO114" s="14" t="e">
        <v>#VALUE!</v>
      </c>
      <c r="CP114" s="14">
        <v>604167000</v>
      </c>
      <c r="CQ114" s="14">
        <v>1230278000</v>
      </c>
      <c r="CR114">
        <v>75.569000000000003</v>
      </c>
      <c r="CS114">
        <v>29.608287016675579</v>
      </c>
      <c r="CT114">
        <v>10.119284969241107</v>
      </c>
      <c r="CU114">
        <v>4461913</v>
      </c>
      <c r="CV114">
        <v>75515.594972918378</v>
      </c>
      <c r="CW114">
        <v>294908959388.24005</v>
      </c>
      <c r="CX114">
        <v>54.502919926659885</v>
      </c>
      <c r="CY114" s="14">
        <v>5563.16</v>
      </c>
      <c r="CZ114" s="23">
        <v>1.69</v>
      </c>
      <c r="DA114" s="23">
        <v>22.88</v>
      </c>
      <c r="DB114" s="26">
        <v>345.89055499040091</v>
      </c>
      <c r="DC114">
        <f t="shared" si="49"/>
        <v>566.56563451595764</v>
      </c>
      <c r="DD114">
        <f t="shared" si="74"/>
        <v>5.2916764625397219</v>
      </c>
      <c r="DE114">
        <f t="shared" si="75"/>
        <v>114.4253597055792</v>
      </c>
      <c r="DF114">
        <f t="shared" si="76"/>
        <v>0</v>
      </c>
      <c r="DG114">
        <f t="shared" si="77"/>
        <v>0</v>
      </c>
      <c r="DH114">
        <f t="shared" si="78"/>
        <v>154.39319412996176</v>
      </c>
      <c r="DI114" t="e">
        <f t="shared" si="79"/>
        <v>#VALUE!</v>
      </c>
      <c r="DJ114">
        <f t="shared" si="80"/>
        <v>0</v>
      </c>
      <c r="DK114">
        <f t="shared" si="81"/>
        <v>0</v>
      </c>
      <c r="DL114" t="e">
        <f t="shared" si="82"/>
        <v>#VALUE!</v>
      </c>
      <c r="DM114">
        <f t="shared" si="83"/>
        <v>20.773280429268791</v>
      </c>
      <c r="DN114">
        <f t="shared" si="84"/>
        <v>9.4004522275535187</v>
      </c>
      <c r="DO114">
        <f t="shared" si="85"/>
        <v>0</v>
      </c>
      <c r="DP114">
        <f t="shared" si="86"/>
        <v>124.82179728739668</v>
      </c>
      <c r="DQ114">
        <f t="shared" si="87"/>
        <v>124.82179728739668</v>
      </c>
      <c r="DR114">
        <f t="shared" si="88"/>
        <v>0</v>
      </c>
      <c r="DS114">
        <f t="shared" si="63"/>
        <v>17.306926423711086</v>
      </c>
      <c r="DT114" t="e">
        <f t="shared" si="64"/>
        <v>#VALUE!</v>
      </c>
      <c r="DU114">
        <f t="shared" si="65"/>
        <v>135.40537433159275</v>
      </c>
      <c r="DV114">
        <f t="shared" si="66"/>
        <v>275.72881855831793</v>
      </c>
      <c r="DW114">
        <v>75.569000000000003</v>
      </c>
      <c r="DX114">
        <v>29.608287016675579</v>
      </c>
      <c r="DY114">
        <v>10.119284969241107</v>
      </c>
      <c r="DZ114">
        <v>4461913</v>
      </c>
      <c r="EA114">
        <v>75515.594972918378</v>
      </c>
      <c r="EB114">
        <v>294908959388.24005</v>
      </c>
      <c r="EC114">
        <v>54.502919926659885</v>
      </c>
      <c r="ED114" s="14">
        <v>5563.16</v>
      </c>
      <c r="EE114" s="23">
        <v>1.69</v>
      </c>
      <c r="EF114" s="23">
        <v>22.88</v>
      </c>
      <c r="EG114" s="26">
        <v>345.89055499040091</v>
      </c>
      <c r="EN114">
        <v>0</v>
      </c>
      <c r="EO114">
        <v>1</v>
      </c>
      <c r="EP114">
        <v>0</v>
      </c>
      <c r="EQ114">
        <v>0</v>
      </c>
      <c r="ER114">
        <v>0</v>
      </c>
      <c r="ES114" s="30">
        <v>3.2758297546387218E-3</v>
      </c>
      <c r="ET114">
        <v>1</v>
      </c>
      <c r="EU114" s="35">
        <f t="shared" si="50"/>
        <v>0.48666703689835583</v>
      </c>
    </row>
    <row r="115" spans="2:151" x14ac:dyDescent="0.3">
      <c r="B115" s="5" t="s">
        <v>68</v>
      </c>
      <c r="C115" s="5" t="s">
        <v>80</v>
      </c>
      <c r="D115" s="7">
        <v>142982000000</v>
      </c>
      <c r="E115" s="7">
        <v>40000000</v>
      </c>
      <c r="F115" s="7">
        <v>211000000</v>
      </c>
      <c r="G115" s="7">
        <v>9000000</v>
      </c>
      <c r="H115" s="7">
        <v>142105000000</v>
      </c>
      <c r="I115" s="7">
        <v>141818000000</v>
      </c>
      <c r="J115" s="7">
        <v>31000000</v>
      </c>
      <c r="K115" s="7">
        <v>0</v>
      </c>
      <c r="L115" s="7" t="e">
        <v>#VALUE!</v>
      </c>
      <c r="M115" s="7">
        <v>226000000</v>
      </c>
      <c r="N115" s="7">
        <v>0</v>
      </c>
      <c r="O115" s="7">
        <v>30000000</v>
      </c>
      <c r="P115" s="7">
        <v>30000000</v>
      </c>
      <c r="Q115" s="7">
        <v>0</v>
      </c>
      <c r="R115" s="7" t="e">
        <v>#VALUE!</v>
      </c>
      <c r="S115" s="7">
        <v>256000000</v>
      </c>
      <c r="T115" s="7">
        <v>322000000</v>
      </c>
      <c r="U115" s="7">
        <v>1474000000</v>
      </c>
      <c r="V115" s="7">
        <v>20529000000</v>
      </c>
      <c r="W115" s="7">
        <v>-19055000000</v>
      </c>
      <c r="X115">
        <v>76.02</v>
      </c>
      <c r="Y115">
        <v>36.79982930585264</v>
      </c>
      <c r="Z115">
        <v>8.9746953878123321</v>
      </c>
      <c r="AA115">
        <v>4490967</v>
      </c>
      <c r="AB115">
        <v>77517.159157251808</v>
      </c>
      <c r="AC115">
        <v>304696827529.19281</v>
      </c>
      <c r="AD115">
        <v>54.249022412807122</v>
      </c>
      <c r="AE115" s="21">
        <v>5334.5</v>
      </c>
      <c r="AF115" s="23">
        <v>3.16</v>
      </c>
      <c r="AG115" s="23">
        <v>29.49</v>
      </c>
      <c r="AH115" s="26">
        <v>24389.624686868287</v>
      </c>
      <c r="AI115">
        <f t="shared" si="47"/>
        <v>31837.686627401181</v>
      </c>
      <c r="AJ115">
        <f t="shared" si="67"/>
        <v>8.9067677406669876</v>
      </c>
      <c r="AK115">
        <f t="shared" si="68"/>
        <v>46.983199832018357</v>
      </c>
      <c r="AL115">
        <f t="shared" si="69"/>
        <v>2.0040227416500724</v>
      </c>
      <c r="AM115">
        <f t="shared" si="70"/>
        <v>31642.405744687057</v>
      </c>
      <c r="AN115">
        <f t="shared" si="71"/>
        <v>31578.49968614777</v>
      </c>
      <c r="AO115">
        <f t="shared" si="72"/>
        <v>6.9027449990169156</v>
      </c>
      <c r="AP115">
        <f t="shared" si="73"/>
        <v>0</v>
      </c>
      <c r="AQ115" t="e">
        <f t="shared" si="51"/>
        <v>#VALUE!</v>
      </c>
      <c r="AR115">
        <f t="shared" si="52"/>
        <v>50.323237734768483</v>
      </c>
      <c r="AS115">
        <f t="shared" si="53"/>
        <v>0</v>
      </c>
      <c r="AT115">
        <f t="shared" si="54"/>
        <v>6.6800758055002412</v>
      </c>
      <c r="AU115">
        <f t="shared" si="55"/>
        <v>6.6800758055002412</v>
      </c>
      <c r="AV115">
        <f t="shared" si="56"/>
        <v>0</v>
      </c>
      <c r="AW115" t="e">
        <f t="shared" si="57"/>
        <v>#VALUE!</v>
      </c>
      <c r="AX115">
        <f t="shared" si="58"/>
        <v>57.003313540268721</v>
      </c>
      <c r="AY115">
        <f t="shared" si="59"/>
        <v>71.699480312369246</v>
      </c>
      <c r="AZ115">
        <f t="shared" si="60"/>
        <v>328.21439124357852</v>
      </c>
      <c r="BA115">
        <f t="shared" si="61"/>
        <v>4571.1758737038144</v>
      </c>
      <c r="BB115">
        <f t="shared" si="62"/>
        <v>-4242.9614824602359</v>
      </c>
      <c r="BC115">
        <f t="shared" si="48"/>
        <v>6.9027449990169156</v>
      </c>
      <c r="BD115">
        <v>76.02</v>
      </c>
      <c r="BE115">
        <v>36.79982930585264</v>
      </c>
      <c r="BF115">
        <v>8.9746953878123321</v>
      </c>
      <c r="BG115">
        <v>4490967</v>
      </c>
      <c r="BH115">
        <v>77517.159157251808</v>
      </c>
      <c r="BI115">
        <v>11.258254599314867</v>
      </c>
      <c r="BJ115">
        <v>304696827529.19281</v>
      </c>
      <c r="BK115">
        <v>54.249022412807122</v>
      </c>
      <c r="BL115" s="21">
        <v>5334.5</v>
      </c>
      <c r="BM115" s="23">
        <v>3.16</v>
      </c>
      <c r="BN115" s="23">
        <v>29.49</v>
      </c>
      <c r="BO115" s="26">
        <v>24389.624686868287</v>
      </c>
      <c r="BV115" s="5" t="s">
        <v>68</v>
      </c>
      <c r="BW115" s="5" t="s">
        <v>80</v>
      </c>
      <c r="BX115" s="14">
        <v>2324809600</v>
      </c>
      <c r="BY115" s="14">
        <v>28333000</v>
      </c>
      <c r="BZ115" s="14">
        <v>146944000</v>
      </c>
      <c r="CA115" s="14">
        <v>0</v>
      </c>
      <c r="CB115" s="14">
        <v>0</v>
      </c>
      <c r="CC115" s="14">
        <v>672222000</v>
      </c>
      <c r="CD115" s="14" t="e">
        <v>#VALUE!</v>
      </c>
      <c r="CE115" s="14">
        <v>0</v>
      </c>
      <c r="CF115" s="14">
        <v>0</v>
      </c>
      <c r="CG115" s="14" t="e">
        <v>#VALUE!</v>
      </c>
      <c r="CH115" s="24">
        <v>126753600</v>
      </c>
      <c r="CI115" s="14">
        <v>44444000</v>
      </c>
      <c r="CJ115" s="14">
        <v>0</v>
      </c>
      <c r="CK115" s="14">
        <v>538611000</v>
      </c>
      <c r="CL115" s="14">
        <v>538889000</v>
      </c>
      <c r="CM115" s="14">
        <v>0</v>
      </c>
      <c r="CN115" s="14">
        <v>384167000</v>
      </c>
      <c r="CO115" s="14" t="e">
        <v>#VALUE!</v>
      </c>
      <c r="CP115" s="14">
        <v>586389000</v>
      </c>
      <c r="CQ115" s="14">
        <v>842500000</v>
      </c>
      <c r="CR115">
        <v>76.02</v>
      </c>
      <c r="CS115">
        <v>36.79982930585264</v>
      </c>
      <c r="CT115">
        <v>8.9746953878123321</v>
      </c>
      <c r="CU115">
        <v>4490967</v>
      </c>
      <c r="CV115">
        <v>77517.159157251808</v>
      </c>
      <c r="CW115">
        <v>304696827529.19281</v>
      </c>
      <c r="CX115">
        <v>54.249022412807122</v>
      </c>
      <c r="CY115" s="21">
        <v>5334.5</v>
      </c>
      <c r="CZ115" s="23">
        <v>3.16</v>
      </c>
      <c r="DA115" s="23">
        <v>29.49</v>
      </c>
      <c r="DB115" s="26">
        <v>332.3956630919098</v>
      </c>
      <c r="DC115">
        <f t="shared" si="49"/>
        <v>517.66347871182313</v>
      </c>
      <c r="DD115">
        <f t="shared" si="74"/>
        <v>6.3088862599079443</v>
      </c>
      <c r="DE115">
        <f t="shared" si="75"/>
        <v>32.719901972114243</v>
      </c>
      <c r="DF115">
        <f t="shared" si="76"/>
        <v>0</v>
      </c>
      <c r="DG115">
        <f t="shared" si="77"/>
        <v>0</v>
      </c>
      <c r="DH115">
        <f t="shared" si="78"/>
        <v>149.68313060416611</v>
      </c>
      <c r="DI115" t="e">
        <f t="shared" si="79"/>
        <v>#VALUE!</v>
      </c>
      <c r="DJ115">
        <f t="shared" si="80"/>
        <v>0</v>
      </c>
      <c r="DK115">
        <f t="shared" si="81"/>
        <v>0</v>
      </c>
      <c r="DL115" t="e">
        <f t="shared" si="82"/>
        <v>#VALUE!</v>
      </c>
      <c r="DM115">
        <f t="shared" si="83"/>
        <v>28.224121887335176</v>
      </c>
      <c r="DN115">
        <f t="shared" si="84"/>
        <v>9.89630963665509</v>
      </c>
      <c r="DO115">
        <f t="shared" si="85"/>
        <v>0</v>
      </c>
      <c r="DP115">
        <f t="shared" si="86"/>
        <v>119.93207698920968</v>
      </c>
      <c r="DQ115">
        <f t="shared" si="87"/>
        <v>119.99397902500731</v>
      </c>
      <c r="DR115">
        <f t="shared" si="88"/>
        <v>0</v>
      </c>
      <c r="DS115">
        <f t="shared" si="63"/>
        <v>85.542156065720363</v>
      </c>
      <c r="DT115" t="e">
        <f t="shared" si="64"/>
        <v>#VALUE!</v>
      </c>
      <c r="DU115">
        <f t="shared" si="65"/>
        <v>130.57076571704937</v>
      </c>
      <c r="DV115">
        <f t="shared" si="66"/>
        <v>187.59879553779842</v>
      </c>
      <c r="DW115">
        <v>76.02</v>
      </c>
      <c r="DX115">
        <v>36.79982930585264</v>
      </c>
      <c r="DY115">
        <v>8.9746953878123321</v>
      </c>
      <c r="DZ115">
        <v>4490967</v>
      </c>
      <c r="EA115">
        <v>77517.159157251808</v>
      </c>
      <c r="EB115">
        <v>304696827529.19281</v>
      </c>
      <c r="EC115">
        <v>54.249022412807122</v>
      </c>
      <c r="ED115" s="21">
        <v>5334.5</v>
      </c>
      <c r="EE115" s="23">
        <v>3.16</v>
      </c>
      <c r="EF115" s="23">
        <v>29.49</v>
      </c>
      <c r="EG115" s="26">
        <v>332.3956630919098</v>
      </c>
      <c r="EN115">
        <v>0</v>
      </c>
      <c r="EO115">
        <v>1</v>
      </c>
      <c r="EP115">
        <v>0</v>
      </c>
      <c r="EQ115">
        <v>1</v>
      </c>
      <c r="ER115">
        <v>0</v>
      </c>
      <c r="ES115" s="30">
        <v>2.252031724272986E-3</v>
      </c>
      <c r="ET115">
        <v>2</v>
      </c>
      <c r="EU115" s="35">
        <f t="shared" si="50"/>
        <v>0.36239526884266132</v>
      </c>
    </row>
    <row r="116" spans="2:151" x14ac:dyDescent="0.3">
      <c r="B116" s="5" t="s">
        <v>68</v>
      </c>
      <c r="C116" s="5" t="s">
        <v>81</v>
      </c>
      <c r="D116" s="7">
        <v>121890000000</v>
      </c>
      <c r="E116" s="7">
        <v>41000000</v>
      </c>
      <c r="F116" s="7">
        <v>239000000</v>
      </c>
      <c r="G116" s="7">
        <v>9000000</v>
      </c>
      <c r="H116" s="7">
        <v>120745000000</v>
      </c>
      <c r="I116" s="7">
        <v>120463000000</v>
      </c>
      <c r="J116" s="7">
        <v>27000000</v>
      </c>
      <c r="K116" s="7">
        <v>0</v>
      </c>
      <c r="L116" s="7" t="e">
        <v>#VALUE!</v>
      </c>
      <c r="M116" s="7">
        <v>197000000</v>
      </c>
      <c r="N116" s="7">
        <v>19000000</v>
      </c>
      <c r="O116" s="7">
        <v>58000000</v>
      </c>
      <c r="P116" s="7">
        <v>77000000</v>
      </c>
      <c r="Q116" s="7">
        <v>0</v>
      </c>
      <c r="R116" s="7" t="e">
        <v>#VALUE!</v>
      </c>
      <c r="S116" s="7">
        <v>255000000</v>
      </c>
      <c r="T116" s="7">
        <v>420000000</v>
      </c>
      <c r="U116" s="7">
        <v>10745000000</v>
      </c>
      <c r="V116" s="7">
        <v>7174000000</v>
      </c>
      <c r="W116" s="7">
        <v>3571000000</v>
      </c>
      <c r="X116">
        <v>76.378</v>
      </c>
      <c r="Y116">
        <v>35.56961475909997</v>
      </c>
      <c r="Z116">
        <v>9.0282937216124513</v>
      </c>
      <c r="AA116">
        <v>4513751</v>
      </c>
      <c r="AB116">
        <v>78720.169332340316</v>
      </c>
      <c r="AC116">
        <v>310995308463.36664</v>
      </c>
      <c r="AD116">
        <v>53.942600866273317</v>
      </c>
      <c r="AE116" s="14">
        <v>5760.83</v>
      </c>
      <c r="AF116" s="23">
        <v>3.42</v>
      </c>
      <c r="AG116" s="23">
        <v>32.94</v>
      </c>
      <c r="AH116" s="26">
        <v>24854.273154534942</v>
      </c>
      <c r="AI116">
        <f t="shared" si="47"/>
        <v>27004.147991326947</v>
      </c>
      <c r="AJ116">
        <f t="shared" si="67"/>
        <v>9.0833543985922134</v>
      </c>
      <c r="AK116">
        <f t="shared" si="68"/>
        <v>52.949309786915585</v>
      </c>
      <c r="AL116">
        <f t="shared" si="69"/>
        <v>1.9939070631056077</v>
      </c>
      <c r="AM116">
        <f t="shared" si="70"/>
        <v>26750.478703854067</v>
      </c>
      <c r="AN116">
        <f t="shared" si="71"/>
        <v>26688.002949210091</v>
      </c>
      <c r="AO116">
        <f t="shared" si="72"/>
        <v>5.981721189316823</v>
      </c>
      <c r="AP116">
        <f t="shared" si="73"/>
        <v>0</v>
      </c>
      <c r="AQ116" t="e">
        <f t="shared" si="51"/>
        <v>#VALUE!</v>
      </c>
      <c r="AR116">
        <f t="shared" si="52"/>
        <v>43.644410159089411</v>
      </c>
      <c r="AS116">
        <f t="shared" si="53"/>
        <v>4.209359355445172</v>
      </c>
      <c r="AT116">
        <f t="shared" si="54"/>
        <v>12.849623295569472</v>
      </c>
      <c r="AU116">
        <f t="shared" si="55"/>
        <v>17.058982651014645</v>
      </c>
      <c r="AV116">
        <f t="shared" si="56"/>
        <v>0</v>
      </c>
      <c r="AW116" t="e">
        <f t="shared" si="57"/>
        <v>#VALUE!</v>
      </c>
      <c r="AX116">
        <f t="shared" si="58"/>
        <v>56.494033454658883</v>
      </c>
      <c r="AY116">
        <f t="shared" si="59"/>
        <v>93.048996278261697</v>
      </c>
      <c r="AZ116">
        <f t="shared" si="60"/>
        <v>2380.5034881188617</v>
      </c>
      <c r="BA116">
        <f t="shared" si="61"/>
        <v>1589.3654745244032</v>
      </c>
      <c r="BB116">
        <f t="shared" si="62"/>
        <v>791.13801359445836</v>
      </c>
      <c r="BC116">
        <f t="shared" si="48"/>
        <v>5.981721189316823</v>
      </c>
      <c r="BD116">
        <v>76.378</v>
      </c>
      <c r="BE116">
        <v>35.56961475909997</v>
      </c>
      <c r="BF116">
        <v>9.0282937216124513</v>
      </c>
      <c r="BG116">
        <v>4513751</v>
      </c>
      <c r="BH116">
        <v>78720.169332340316</v>
      </c>
      <c r="BI116">
        <v>11.273654682795218</v>
      </c>
      <c r="BJ116">
        <v>310995308463.36664</v>
      </c>
      <c r="BK116">
        <v>53.942600866273317</v>
      </c>
      <c r="BL116" s="14">
        <v>5760.83</v>
      </c>
      <c r="BM116" s="23">
        <v>3.42</v>
      </c>
      <c r="BN116" s="23">
        <v>32.94</v>
      </c>
      <c r="BO116" s="26">
        <v>24854.273154534942</v>
      </c>
      <c r="BV116" s="5" t="s">
        <v>68</v>
      </c>
      <c r="BW116" s="5" t="s">
        <v>81</v>
      </c>
      <c r="BX116" s="14">
        <v>3026985300</v>
      </c>
      <c r="BY116" s="14">
        <v>27222000</v>
      </c>
      <c r="BZ116" s="14">
        <v>178056000</v>
      </c>
      <c r="CA116" s="14">
        <v>0</v>
      </c>
      <c r="CB116" s="14">
        <v>0</v>
      </c>
      <c r="CC116" s="14">
        <v>793889000</v>
      </c>
      <c r="CD116" s="14" t="e">
        <v>#VALUE!</v>
      </c>
      <c r="CE116" s="14">
        <v>0</v>
      </c>
      <c r="CF116" s="14">
        <v>0</v>
      </c>
      <c r="CG116" s="14" t="e">
        <v>#VALUE!</v>
      </c>
      <c r="CH116" s="24">
        <v>261429300</v>
      </c>
      <c r="CI116" s="14">
        <v>141944000</v>
      </c>
      <c r="CJ116" s="14">
        <v>0</v>
      </c>
      <c r="CK116" s="14">
        <v>544167000</v>
      </c>
      <c r="CL116" s="14">
        <v>544167000</v>
      </c>
      <c r="CM116" s="14">
        <v>0</v>
      </c>
      <c r="CN116" s="14">
        <v>539444000</v>
      </c>
      <c r="CO116" s="14" t="e">
        <v>#VALUE!</v>
      </c>
      <c r="CP116" s="14">
        <v>688889000</v>
      </c>
      <c r="CQ116" s="14">
        <v>892500000</v>
      </c>
      <c r="CR116">
        <v>76.378</v>
      </c>
      <c r="CS116">
        <v>35.56961475909997</v>
      </c>
      <c r="CT116">
        <v>9.0282937216124513</v>
      </c>
      <c r="CU116">
        <v>4513751</v>
      </c>
      <c r="CV116">
        <v>78720.169332340316</v>
      </c>
      <c r="CW116">
        <v>310995308463.36664</v>
      </c>
      <c r="CX116">
        <v>53.942600866273317</v>
      </c>
      <c r="CY116" s="14">
        <v>5760.83</v>
      </c>
      <c r="CZ116" s="23">
        <v>3.42</v>
      </c>
      <c r="DA116" s="23">
        <v>32.94</v>
      </c>
      <c r="DB116" s="26">
        <v>409.42795606383822</v>
      </c>
      <c r="DC116">
        <f t="shared" si="49"/>
        <v>670.61415217631634</v>
      </c>
      <c r="DD116">
        <f t="shared" si="74"/>
        <v>6.0309042302067617</v>
      </c>
      <c r="DE116">
        <f t="shared" si="75"/>
        <v>39.447457336481342</v>
      </c>
      <c r="DF116">
        <f t="shared" si="76"/>
        <v>0</v>
      </c>
      <c r="DG116">
        <f t="shared" si="77"/>
        <v>0</v>
      </c>
      <c r="DH116">
        <f t="shared" si="78"/>
        <v>175.88232049131642</v>
      </c>
      <c r="DI116" t="e">
        <f t="shared" si="79"/>
        <v>#VALUE!</v>
      </c>
      <c r="DJ116">
        <f t="shared" si="80"/>
        <v>0</v>
      </c>
      <c r="DK116">
        <f t="shared" si="81"/>
        <v>0</v>
      </c>
      <c r="DL116" t="e">
        <f t="shared" si="82"/>
        <v>#VALUE!</v>
      </c>
      <c r="DM116">
        <f t="shared" si="83"/>
        <v>57.918414196972762</v>
      </c>
      <c r="DN116">
        <f t="shared" si="84"/>
        <v>31.447016018384709</v>
      </c>
      <c r="DO116">
        <f t="shared" si="85"/>
        <v>0</v>
      </c>
      <c r="DP116">
        <f t="shared" si="86"/>
        <v>120.55760275655436</v>
      </c>
      <c r="DQ116">
        <f t="shared" si="87"/>
        <v>120.55760275655436</v>
      </c>
      <c r="DR116">
        <f t="shared" si="88"/>
        <v>0</v>
      </c>
      <c r="DS116">
        <f t="shared" si="63"/>
        <v>119.51124463888239</v>
      </c>
      <c r="DT116" t="e">
        <f t="shared" si="64"/>
        <v>#VALUE!</v>
      </c>
      <c r="DU116">
        <f t="shared" si="65"/>
        <v>152.62007142175099</v>
      </c>
      <c r="DV116">
        <f t="shared" si="66"/>
        <v>197.72911709130611</v>
      </c>
      <c r="DW116">
        <v>76.378</v>
      </c>
      <c r="DX116">
        <v>35.56961475909997</v>
      </c>
      <c r="DY116">
        <v>9.0282937216124513</v>
      </c>
      <c r="DZ116">
        <v>4513751</v>
      </c>
      <c r="EA116">
        <v>78720.169332340316</v>
      </c>
      <c r="EB116">
        <v>310995308463.36664</v>
      </c>
      <c r="EC116">
        <v>53.942600866273317</v>
      </c>
      <c r="ED116" s="14">
        <v>5760.83</v>
      </c>
      <c r="EE116" s="23">
        <v>3.42</v>
      </c>
      <c r="EF116" s="23">
        <v>32.94</v>
      </c>
      <c r="EG116" s="26">
        <v>409.42795606383822</v>
      </c>
      <c r="EN116">
        <v>0</v>
      </c>
      <c r="EO116">
        <v>1</v>
      </c>
      <c r="EP116">
        <v>0</v>
      </c>
      <c r="EQ116">
        <v>1</v>
      </c>
      <c r="ER116">
        <v>0</v>
      </c>
      <c r="ES116" s="30">
        <v>3.445729756337682E-3</v>
      </c>
      <c r="ET116">
        <v>2</v>
      </c>
      <c r="EU116" s="35">
        <f t="shared" si="50"/>
        <v>0.29484781442447044</v>
      </c>
    </row>
    <row r="117" spans="2:151" x14ac:dyDescent="0.3">
      <c r="B117" s="5" t="s">
        <v>68</v>
      </c>
      <c r="C117" s="5" t="s">
        <v>82</v>
      </c>
      <c r="D117" s="7">
        <v>130705000000</v>
      </c>
      <c r="E117" s="7">
        <v>41000000</v>
      </c>
      <c r="F117" s="7">
        <v>198000000</v>
      </c>
      <c r="G117" s="7">
        <v>22000000</v>
      </c>
      <c r="H117" s="7">
        <v>129697000000</v>
      </c>
      <c r="I117" s="7">
        <v>129372000000</v>
      </c>
      <c r="J117" s="7">
        <v>75000000</v>
      </c>
      <c r="K117" s="7">
        <v>0</v>
      </c>
      <c r="L117" s="7" t="e">
        <v>#VALUE!</v>
      </c>
      <c r="M117" s="7">
        <v>216000000</v>
      </c>
      <c r="N117" s="7">
        <v>32000000</v>
      </c>
      <c r="O117" s="7">
        <v>34000000</v>
      </c>
      <c r="P117" s="7">
        <v>66000000</v>
      </c>
      <c r="Q117" s="7">
        <v>0</v>
      </c>
      <c r="R117" s="7" t="e">
        <v>#VALUE!</v>
      </c>
      <c r="S117" s="7">
        <v>250000000</v>
      </c>
      <c r="T117" s="7">
        <v>419000000</v>
      </c>
      <c r="U117" s="7">
        <v>5335000000</v>
      </c>
      <c r="V117" s="7">
        <v>15046000000</v>
      </c>
      <c r="W117" s="7">
        <v>-9711000000</v>
      </c>
      <c r="X117">
        <v>76.733000000000004</v>
      </c>
      <c r="Y117">
        <v>33.616320737527531</v>
      </c>
      <c r="Z117">
        <v>9.0060704090733275</v>
      </c>
      <c r="AA117">
        <v>4538159</v>
      </c>
      <c r="AB117">
        <v>79375.364163398786</v>
      </c>
      <c r="AC117">
        <v>315279446109.3313</v>
      </c>
      <c r="AD117">
        <v>53.564461468962499</v>
      </c>
      <c r="AE117" s="15">
        <v>5474.51</v>
      </c>
      <c r="AF117" s="23">
        <v>2.61</v>
      </c>
      <c r="AG117" s="23">
        <v>27.05</v>
      </c>
      <c r="AH117" s="26">
        <v>24043.450126655553</v>
      </c>
      <c r="AI117">
        <f t="shared" si="47"/>
        <v>28801.326705388681</v>
      </c>
      <c r="AJ117">
        <f t="shared" si="67"/>
        <v>9.0345005540793082</v>
      </c>
      <c r="AK117">
        <f t="shared" si="68"/>
        <v>43.630027066041535</v>
      </c>
      <c r="AL117">
        <f t="shared" si="69"/>
        <v>4.8477807851157264</v>
      </c>
      <c r="AM117">
        <f t="shared" si="70"/>
        <v>28579.210203961564</v>
      </c>
      <c r="AN117">
        <f t="shared" si="71"/>
        <v>28507.59526054508</v>
      </c>
      <c r="AO117">
        <f t="shared" si="72"/>
        <v>16.526525403803614</v>
      </c>
      <c r="AP117">
        <f t="shared" si="73"/>
        <v>0</v>
      </c>
      <c r="AQ117" t="e">
        <f t="shared" si="51"/>
        <v>#VALUE!</v>
      </c>
      <c r="AR117">
        <f t="shared" si="52"/>
        <v>47.596393162954406</v>
      </c>
      <c r="AS117">
        <f t="shared" si="53"/>
        <v>7.0513175056228752</v>
      </c>
      <c r="AT117">
        <f t="shared" si="54"/>
        <v>7.4920248497243049</v>
      </c>
      <c r="AU117">
        <f t="shared" si="55"/>
        <v>14.54334235534718</v>
      </c>
      <c r="AV117">
        <f t="shared" si="56"/>
        <v>0</v>
      </c>
      <c r="AW117" t="e">
        <f t="shared" si="57"/>
        <v>#VALUE!</v>
      </c>
      <c r="AX117">
        <f t="shared" si="58"/>
        <v>55.088418012678709</v>
      </c>
      <c r="AY117">
        <f t="shared" si="59"/>
        <v>92.328188589249521</v>
      </c>
      <c r="AZ117">
        <f t="shared" si="60"/>
        <v>1175.5868403905636</v>
      </c>
      <c r="BA117">
        <f t="shared" si="61"/>
        <v>3315.4413496750553</v>
      </c>
      <c r="BB117">
        <f t="shared" si="62"/>
        <v>-2139.854509284492</v>
      </c>
      <c r="BC117">
        <f t="shared" si="48"/>
        <v>16.526525403803614</v>
      </c>
      <c r="BD117">
        <v>76.733000000000004</v>
      </c>
      <c r="BE117">
        <v>33.616320737527531</v>
      </c>
      <c r="BF117">
        <v>9.0060704090733275</v>
      </c>
      <c r="BG117">
        <v>4538159</v>
      </c>
      <c r="BH117">
        <v>79375.364163398786</v>
      </c>
      <c r="BI117">
        <v>11.281943324069807</v>
      </c>
      <c r="BJ117">
        <v>315279446109.3313</v>
      </c>
      <c r="BK117">
        <v>53.564461468962499</v>
      </c>
      <c r="BL117" s="15">
        <v>5474.51</v>
      </c>
      <c r="BM117" s="23">
        <v>2.61</v>
      </c>
      <c r="BN117" s="23">
        <v>27.05</v>
      </c>
      <c r="BO117" s="26">
        <v>24043.450126655553</v>
      </c>
      <c r="BV117" s="5" t="s">
        <v>68</v>
      </c>
      <c r="BW117" s="5" t="s">
        <v>82</v>
      </c>
      <c r="BX117" s="14">
        <v>3363447200</v>
      </c>
      <c r="BY117" s="14">
        <v>32222000</v>
      </c>
      <c r="BZ117" s="14">
        <v>367222000</v>
      </c>
      <c r="CA117" s="14">
        <v>0</v>
      </c>
      <c r="CB117" s="14">
        <v>0</v>
      </c>
      <c r="CC117" s="14">
        <v>882500000</v>
      </c>
      <c r="CD117" s="14" t="e">
        <v>#VALUE!</v>
      </c>
      <c r="CE117" s="14">
        <v>0</v>
      </c>
      <c r="CF117" s="14">
        <v>0</v>
      </c>
      <c r="CG117" s="14" t="e">
        <v>#VALUE!</v>
      </c>
      <c r="CH117" s="24">
        <v>570391200</v>
      </c>
      <c r="CI117" s="14">
        <v>192222000</v>
      </c>
      <c r="CJ117" s="14">
        <v>0</v>
      </c>
      <c r="CK117" s="14">
        <v>571111000</v>
      </c>
      <c r="CL117" s="14">
        <v>571111000</v>
      </c>
      <c r="CM117" s="14">
        <v>0</v>
      </c>
      <c r="CN117" s="14">
        <v>420278000</v>
      </c>
      <c r="CO117" s="14" t="e">
        <v>#VALUE!</v>
      </c>
      <c r="CP117" s="14">
        <v>765000000</v>
      </c>
      <c r="CQ117" s="14">
        <v>1106389000</v>
      </c>
      <c r="CR117">
        <v>76.733000000000004</v>
      </c>
      <c r="CS117">
        <v>33.616320737527531</v>
      </c>
      <c r="CT117">
        <v>9.0060704090733275</v>
      </c>
      <c r="CU117">
        <v>4538159</v>
      </c>
      <c r="CV117">
        <v>79375.364163398786</v>
      </c>
      <c r="CW117">
        <v>315279446109.3313</v>
      </c>
      <c r="CX117">
        <v>53.564461468962499</v>
      </c>
      <c r="CY117" s="15">
        <v>5474.51</v>
      </c>
      <c r="CZ117" s="23">
        <v>2.61</v>
      </c>
      <c r="DA117" s="23">
        <v>27.05</v>
      </c>
      <c r="DB117" s="26">
        <v>439.48327547457876</v>
      </c>
      <c r="DC117">
        <f t="shared" si="49"/>
        <v>741.14794126869504</v>
      </c>
      <c r="DD117">
        <f t="shared" si="74"/>
        <v>7.1002360208181337</v>
      </c>
      <c r="DE117">
        <f t="shared" si="75"/>
        <v>80.918716157807609</v>
      </c>
      <c r="DF117">
        <f t="shared" si="76"/>
        <v>0</v>
      </c>
      <c r="DG117">
        <f t="shared" si="77"/>
        <v>0</v>
      </c>
      <c r="DH117">
        <f t="shared" si="78"/>
        <v>194.46211558475585</v>
      </c>
      <c r="DI117" t="e">
        <f t="shared" si="79"/>
        <v>#VALUE!</v>
      </c>
      <c r="DJ117">
        <f t="shared" si="80"/>
        <v>0</v>
      </c>
      <c r="DK117">
        <f t="shared" si="81"/>
        <v>0</v>
      </c>
      <c r="DL117" t="e">
        <f t="shared" si="82"/>
        <v>#VALUE!</v>
      </c>
      <c r="DM117">
        <f t="shared" si="83"/>
        <v>125.6877954254137</v>
      </c>
      <c r="DN117">
        <f t="shared" si="84"/>
        <v>42.35682354893251</v>
      </c>
      <c r="DO117">
        <f t="shared" si="85"/>
        <v>0</v>
      </c>
      <c r="DP117">
        <f t="shared" si="86"/>
        <v>125.8464059985558</v>
      </c>
      <c r="DQ117">
        <f t="shared" si="87"/>
        <v>125.8464059985558</v>
      </c>
      <c r="DR117">
        <f t="shared" si="88"/>
        <v>0</v>
      </c>
      <c r="DS117">
        <f t="shared" si="63"/>
        <v>92.609800582130333</v>
      </c>
      <c r="DT117" t="e">
        <f t="shared" si="64"/>
        <v>#VALUE!</v>
      </c>
      <c r="DU117">
        <f t="shared" si="65"/>
        <v>168.57055911879687</v>
      </c>
      <c r="DV117">
        <f t="shared" si="66"/>
        <v>243.79687886651834</v>
      </c>
      <c r="DW117">
        <v>76.733000000000004</v>
      </c>
      <c r="DX117">
        <v>33.616320737527531</v>
      </c>
      <c r="DY117">
        <v>9.0060704090733275</v>
      </c>
      <c r="DZ117">
        <v>4538159</v>
      </c>
      <c r="EA117">
        <v>79375.364163398786</v>
      </c>
      <c r="EB117">
        <v>315279446109.3313</v>
      </c>
      <c r="EC117">
        <v>53.564461468962499</v>
      </c>
      <c r="ED117" s="15">
        <v>5474.51</v>
      </c>
      <c r="EE117" s="23">
        <v>2.61</v>
      </c>
      <c r="EF117" s="23">
        <v>27.05</v>
      </c>
      <c r="EG117" s="26">
        <v>439.48327547457876</v>
      </c>
      <c r="EN117">
        <v>0</v>
      </c>
      <c r="EO117">
        <v>1</v>
      </c>
      <c r="EP117">
        <v>0</v>
      </c>
      <c r="EQ117">
        <v>1</v>
      </c>
      <c r="ER117">
        <v>0</v>
      </c>
      <c r="ES117" s="30">
        <v>3.2056922076431661E-3</v>
      </c>
      <c r="ET117">
        <v>2</v>
      </c>
      <c r="EU117" s="35">
        <f t="shared" si="50"/>
        <v>0.32894495861269951</v>
      </c>
    </row>
    <row r="118" spans="2:151" x14ac:dyDescent="0.3">
      <c r="B118" s="5" t="s">
        <v>68</v>
      </c>
      <c r="C118" s="5" t="s">
        <v>83</v>
      </c>
      <c r="D118" s="7">
        <v>107273000000</v>
      </c>
      <c r="E118" s="7">
        <v>42000000</v>
      </c>
      <c r="F118" s="7">
        <v>299000000</v>
      </c>
      <c r="G118" s="7">
        <v>31000000</v>
      </c>
      <c r="H118" s="7">
        <v>106028400000</v>
      </c>
      <c r="I118" s="7">
        <v>105480000000</v>
      </c>
      <c r="J118" s="7">
        <v>218000000</v>
      </c>
      <c r="K118" s="7">
        <v>0</v>
      </c>
      <c r="L118" s="7" t="e">
        <v>#VALUE!</v>
      </c>
      <c r="M118" s="7">
        <v>263000000</v>
      </c>
      <c r="N118" s="7">
        <v>29000000</v>
      </c>
      <c r="O118" s="7">
        <v>67400000</v>
      </c>
      <c r="P118" s="7">
        <v>96600000</v>
      </c>
      <c r="Q118" s="7">
        <v>0</v>
      </c>
      <c r="R118" s="7" t="e">
        <v>#VALUE!</v>
      </c>
      <c r="S118" s="7">
        <v>330400000</v>
      </c>
      <c r="T118" s="7">
        <v>556600000</v>
      </c>
      <c r="U118" s="7">
        <v>13422000000</v>
      </c>
      <c r="V118" s="7">
        <v>5548000000</v>
      </c>
      <c r="W118" s="7">
        <v>7874000000</v>
      </c>
      <c r="X118">
        <v>77.084000000000003</v>
      </c>
      <c r="Y118">
        <v>33.813785523630088</v>
      </c>
      <c r="Z118">
        <v>8.9748444518331745</v>
      </c>
      <c r="AA118">
        <v>4564855</v>
      </c>
      <c r="AB118">
        <v>79656.803378564626</v>
      </c>
      <c r="AC118">
        <v>318258551203.88544</v>
      </c>
      <c r="AD118">
        <v>53.155010241415582</v>
      </c>
      <c r="AE118" s="14">
        <v>5387.57</v>
      </c>
      <c r="AF118" s="23">
        <v>3.42</v>
      </c>
      <c r="AG118" s="23">
        <v>38.19</v>
      </c>
      <c r="AH118" s="26">
        <v>22597.431992180776</v>
      </c>
      <c r="AI118">
        <f t="shared" si="47"/>
        <v>23499.760671478063</v>
      </c>
      <c r="AJ118">
        <f t="shared" si="67"/>
        <v>9.2007303627387937</v>
      </c>
      <c r="AK118">
        <f t="shared" si="68"/>
        <v>65.500437582354749</v>
      </c>
      <c r="AL118">
        <f t="shared" si="69"/>
        <v>6.7910152677357773</v>
      </c>
      <c r="AM118">
        <f t="shared" si="70"/>
        <v>23227.112361728905</v>
      </c>
      <c r="AN118">
        <f t="shared" si="71"/>
        <v>23106.977110992571</v>
      </c>
      <c r="AO118">
        <f t="shared" si="72"/>
        <v>47.756171882787079</v>
      </c>
      <c r="AP118">
        <f t="shared" si="73"/>
        <v>0</v>
      </c>
      <c r="AQ118" t="e">
        <f t="shared" si="51"/>
        <v>#VALUE!</v>
      </c>
      <c r="AR118">
        <f t="shared" si="52"/>
        <v>57.614097271435782</v>
      </c>
      <c r="AS118">
        <f t="shared" si="53"/>
        <v>6.3528852504625011</v>
      </c>
      <c r="AT118">
        <f t="shared" si="54"/>
        <v>14.764981582109399</v>
      </c>
      <c r="AU118">
        <f t="shared" si="55"/>
        <v>21.161679834299228</v>
      </c>
      <c r="AV118">
        <f t="shared" si="56"/>
        <v>0</v>
      </c>
      <c r="AW118" t="e">
        <f t="shared" si="57"/>
        <v>#VALUE!</v>
      </c>
      <c r="AX118">
        <f t="shared" si="58"/>
        <v>72.379078853545181</v>
      </c>
      <c r="AY118">
        <f t="shared" si="59"/>
        <v>121.93158380715269</v>
      </c>
      <c r="AZ118">
        <f t="shared" si="60"/>
        <v>2940.2905459209546</v>
      </c>
      <c r="BA118">
        <f t="shared" si="61"/>
        <v>1215.3726679160675</v>
      </c>
      <c r="BB118">
        <f t="shared" si="62"/>
        <v>1724.9178780048874</v>
      </c>
      <c r="BC118">
        <f t="shared" si="48"/>
        <v>47.756171882787079</v>
      </c>
      <c r="BD118">
        <v>77.084000000000003</v>
      </c>
      <c r="BE118">
        <v>33.813785523630088</v>
      </c>
      <c r="BF118">
        <v>8.9748444518331745</v>
      </c>
      <c r="BG118">
        <v>4564855</v>
      </c>
      <c r="BH118">
        <v>79656.803378564626</v>
      </c>
      <c r="BI118">
        <v>11.285482727617199</v>
      </c>
      <c r="BJ118">
        <v>318258551203.88544</v>
      </c>
      <c r="BK118">
        <v>53.155010241415582</v>
      </c>
      <c r="BL118" s="14">
        <v>5387.57</v>
      </c>
      <c r="BM118" s="23">
        <v>3.42</v>
      </c>
      <c r="BN118" s="23">
        <v>38.19</v>
      </c>
      <c r="BO118" s="26">
        <v>22597.431992180776</v>
      </c>
      <c r="BV118" s="5" t="s">
        <v>68</v>
      </c>
      <c r="BW118" s="5" t="s">
        <v>83</v>
      </c>
      <c r="BX118" s="14">
        <v>4149595000</v>
      </c>
      <c r="BY118" s="14">
        <v>76111000</v>
      </c>
      <c r="BZ118" s="14">
        <v>589444000</v>
      </c>
      <c r="CA118" s="14">
        <v>0</v>
      </c>
      <c r="CB118" s="14">
        <v>0</v>
      </c>
      <c r="CC118" s="14">
        <v>1159722000</v>
      </c>
      <c r="CD118" s="14" t="e">
        <v>#VALUE!</v>
      </c>
      <c r="CE118" s="14">
        <v>0</v>
      </c>
      <c r="CF118" s="14">
        <v>0</v>
      </c>
      <c r="CG118" s="14" t="e">
        <v>#VALUE!</v>
      </c>
      <c r="CH118" s="24">
        <v>1029873000</v>
      </c>
      <c r="CI118" s="14">
        <v>219722000</v>
      </c>
      <c r="CJ118" s="14">
        <v>0</v>
      </c>
      <c r="CK118" s="14">
        <v>807222000</v>
      </c>
      <c r="CL118" s="14">
        <v>807500000</v>
      </c>
      <c r="CM118" s="14">
        <v>0</v>
      </c>
      <c r="CN118" s="14">
        <v>188056000</v>
      </c>
      <c r="CO118" s="14" t="e">
        <v>#VALUE!</v>
      </c>
      <c r="CP118" s="14">
        <v>1028333000.0000001</v>
      </c>
      <c r="CQ118" s="14">
        <v>1584444000</v>
      </c>
      <c r="CR118">
        <v>77.084000000000003</v>
      </c>
      <c r="CS118">
        <v>33.813785523630088</v>
      </c>
      <c r="CT118">
        <v>8.9748444518331745</v>
      </c>
      <c r="CU118">
        <v>4564855</v>
      </c>
      <c r="CV118">
        <v>79656.803378564626</v>
      </c>
      <c r="CW118">
        <v>318258551203.88544</v>
      </c>
      <c r="CX118">
        <v>53.155010241415582</v>
      </c>
      <c r="CY118" s="14">
        <v>5387.57</v>
      </c>
      <c r="CZ118" s="23">
        <v>3.42</v>
      </c>
      <c r="DA118" s="23">
        <v>38.19</v>
      </c>
      <c r="DB118" s="26">
        <v>483.09930411565824</v>
      </c>
      <c r="DC118">
        <f t="shared" si="49"/>
        <v>909.03106451354972</v>
      </c>
      <c r="DD118">
        <f t="shared" si="74"/>
        <v>16.673256872343153</v>
      </c>
      <c r="DE118">
        <f t="shared" si="75"/>
        <v>129.12655495081444</v>
      </c>
      <c r="DF118">
        <f t="shared" si="76"/>
        <v>0</v>
      </c>
      <c r="DG118">
        <f t="shared" si="77"/>
        <v>0</v>
      </c>
      <c r="DH118">
        <f t="shared" si="78"/>
        <v>254.05450994609905</v>
      </c>
      <c r="DI118" t="e">
        <f t="shared" si="79"/>
        <v>#VALUE!</v>
      </c>
      <c r="DJ118">
        <f t="shared" si="80"/>
        <v>0</v>
      </c>
      <c r="DK118">
        <f t="shared" si="81"/>
        <v>0</v>
      </c>
      <c r="DL118" t="e">
        <f t="shared" si="82"/>
        <v>#VALUE!</v>
      </c>
      <c r="DM118">
        <f t="shared" si="83"/>
        <v>225.60913763964024</v>
      </c>
      <c r="DN118">
        <f t="shared" si="84"/>
        <v>48.13340182765937</v>
      </c>
      <c r="DO118">
        <f t="shared" si="85"/>
        <v>0</v>
      </c>
      <c r="DP118">
        <f t="shared" si="86"/>
        <v>176.83409440168418</v>
      </c>
      <c r="DQ118">
        <f t="shared" si="87"/>
        <v>176.89499447408517</v>
      </c>
      <c r="DR118">
        <f t="shared" si="88"/>
        <v>0</v>
      </c>
      <c r="DS118">
        <f t="shared" si="63"/>
        <v>41.196489264171589</v>
      </c>
      <c r="DT118" t="e">
        <f t="shared" si="64"/>
        <v>#VALUE!</v>
      </c>
      <c r="DU118">
        <f t="shared" si="65"/>
        <v>225.27177752633986</v>
      </c>
      <c r="DV118">
        <f t="shared" si="66"/>
        <v>347.09623854426923</v>
      </c>
      <c r="DW118">
        <v>77.084000000000003</v>
      </c>
      <c r="DX118">
        <v>33.813785523630088</v>
      </c>
      <c r="DY118">
        <v>8.9748444518331745</v>
      </c>
      <c r="DZ118">
        <v>4564855</v>
      </c>
      <c r="EA118">
        <v>79656.803378564626</v>
      </c>
      <c r="EB118">
        <v>318258551203.88544</v>
      </c>
      <c r="EC118">
        <v>53.155010241415582</v>
      </c>
      <c r="ED118" s="14">
        <v>5387.57</v>
      </c>
      <c r="EE118" s="23">
        <v>3.42</v>
      </c>
      <c r="EF118" s="23">
        <v>38.19</v>
      </c>
      <c r="EG118" s="26">
        <v>483.09930411565824</v>
      </c>
      <c r="EN118">
        <v>0</v>
      </c>
      <c r="EO118">
        <v>1</v>
      </c>
      <c r="EP118">
        <v>0</v>
      </c>
      <c r="EQ118">
        <v>1</v>
      </c>
      <c r="ER118">
        <v>0</v>
      </c>
      <c r="ES118" s="30">
        <v>5.1886308763621786E-3</v>
      </c>
      <c r="ET118">
        <v>2</v>
      </c>
      <c r="EU118" s="35">
        <f t="shared" si="50"/>
        <v>0.38183099796486164</v>
      </c>
    </row>
    <row r="119" spans="2:151" x14ac:dyDescent="0.3">
      <c r="B119" s="5" t="s">
        <v>68</v>
      </c>
      <c r="C119" s="5" t="s">
        <v>84</v>
      </c>
      <c r="D119" s="7">
        <v>110617000000</v>
      </c>
      <c r="E119" s="7">
        <v>43000000</v>
      </c>
      <c r="F119" s="7">
        <v>374000000</v>
      </c>
      <c r="G119" s="7">
        <v>28000000</v>
      </c>
      <c r="H119" s="7">
        <v>109392000000</v>
      </c>
      <c r="I119" s="7">
        <v>108781000000</v>
      </c>
      <c r="J119" s="7">
        <v>252000000</v>
      </c>
      <c r="K119" s="7">
        <v>0</v>
      </c>
      <c r="L119" s="7" t="e">
        <v>#VALUE!</v>
      </c>
      <c r="M119" s="7">
        <v>297000000</v>
      </c>
      <c r="N119" s="7">
        <v>28000000</v>
      </c>
      <c r="O119" s="7">
        <v>62000000</v>
      </c>
      <c r="P119" s="7">
        <v>90000000</v>
      </c>
      <c r="Q119" s="7">
        <v>0</v>
      </c>
      <c r="R119" s="7" t="e">
        <v>#VALUE!</v>
      </c>
      <c r="S119" s="7">
        <v>359000000</v>
      </c>
      <c r="T119" s="7">
        <v>598000000</v>
      </c>
      <c r="U119" s="7">
        <v>15309000000</v>
      </c>
      <c r="V119" s="7">
        <v>3854000000</v>
      </c>
      <c r="W119" s="7">
        <v>11455000000</v>
      </c>
      <c r="X119">
        <v>77.399000000000001</v>
      </c>
      <c r="Y119">
        <v>35.426086460495164</v>
      </c>
      <c r="Z119">
        <v>8.6373252846700144</v>
      </c>
      <c r="AA119">
        <v>4591910</v>
      </c>
      <c r="AB119">
        <v>82366.525624028305</v>
      </c>
      <c r="AC119">
        <v>331035320863.90405</v>
      </c>
      <c r="AD119">
        <v>52.757083200682899</v>
      </c>
      <c r="AE119" s="15">
        <v>5431.36</v>
      </c>
      <c r="AF119" s="23">
        <v>3.76</v>
      </c>
      <c r="AG119" s="23">
        <v>63.48</v>
      </c>
      <c r="AH119" s="26">
        <v>23501.113976052991</v>
      </c>
      <c r="AI119">
        <f t="shared" si="47"/>
        <v>24089.540082449352</v>
      </c>
      <c r="AJ119">
        <f t="shared" si="67"/>
        <v>9.3642950319148248</v>
      </c>
      <c r="AK119">
        <f t="shared" si="68"/>
        <v>81.447589347352192</v>
      </c>
      <c r="AL119">
        <f t="shared" si="69"/>
        <v>6.0976804858980254</v>
      </c>
      <c r="AM119">
        <f t="shared" si="70"/>
        <v>23822.766561191311</v>
      </c>
      <c r="AN119">
        <f t="shared" si="71"/>
        <v>23689.706462016897</v>
      </c>
      <c r="AO119">
        <f t="shared" si="72"/>
        <v>54.879124373082227</v>
      </c>
      <c r="AP119">
        <f t="shared" si="73"/>
        <v>0</v>
      </c>
      <c r="AQ119" t="e">
        <f t="shared" si="51"/>
        <v>#VALUE!</v>
      </c>
      <c r="AR119">
        <f t="shared" si="52"/>
        <v>64.678968011132625</v>
      </c>
      <c r="AS119">
        <f t="shared" si="53"/>
        <v>6.0976804858980254</v>
      </c>
      <c r="AT119">
        <f t="shared" si="54"/>
        <v>13.502006790202771</v>
      </c>
      <c r="AU119">
        <f t="shared" si="55"/>
        <v>19.599687276100795</v>
      </c>
      <c r="AV119">
        <f t="shared" si="56"/>
        <v>0</v>
      </c>
      <c r="AW119" t="e">
        <f t="shared" si="57"/>
        <v>#VALUE!</v>
      </c>
      <c r="AX119">
        <f t="shared" si="58"/>
        <v>78.180974801335395</v>
      </c>
      <c r="AY119">
        <f t="shared" si="59"/>
        <v>130.22903323453639</v>
      </c>
      <c r="AZ119">
        <f t="shared" si="60"/>
        <v>3333.9068056647452</v>
      </c>
      <c r="BA119">
        <f t="shared" si="61"/>
        <v>839.30216402324959</v>
      </c>
      <c r="BB119">
        <f t="shared" si="62"/>
        <v>2494.6046416414956</v>
      </c>
      <c r="BC119">
        <f t="shared" si="48"/>
        <v>54.879124373082227</v>
      </c>
      <c r="BD119">
        <v>77.399000000000001</v>
      </c>
      <c r="BE119">
        <v>35.426086460495164</v>
      </c>
      <c r="BF119">
        <v>8.6373252846700144</v>
      </c>
      <c r="BG119">
        <v>4591910</v>
      </c>
      <c r="BH119">
        <v>82366.525624028305</v>
      </c>
      <c r="BI119">
        <v>11.318934390931913</v>
      </c>
      <c r="BJ119">
        <v>331035320863.90405</v>
      </c>
      <c r="BK119">
        <v>52.757083200682899</v>
      </c>
      <c r="BL119" s="15">
        <v>5431.36</v>
      </c>
      <c r="BM119" s="23">
        <v>3.76</v>
      </c>
      <c r="BN119" s="23">
        <v>63.48</v>
      </c>
      <c r="BO119" s="26">
        <v>23501.113976052991</v>
      </c>
      <c r="BV119" s="5" t="s">
        <v>68</v>
      </c>
      <c r="BW119" s="5" t="s">
        <v>84</v>
      </c>
      <c r="BX119" s="14">
        <v>4345482000</v>
      </c>
      <c r="BY119" s="14">
        <v>60278000</v>
      </c>
      <c r="BZ119" s="14">
        <v>231667000</v>
      </c>
      <c r="CA119" s="14">
        <v>0</v>
      </c>
      <c r="CB119" s="14">
        <v>0</v>
      </c>
      <c r="CC119" s="14">
        <v>1205278000</v>
      </c>
      <c r="CD119" s="14" t="e">
        <v>#VALUE!</v>
      </c>
      <c r="CE119" s="14">
        <v>0</v>
      </c>
      <c r="CF119" s="14">
        <v>0</v>
      </c>
      <c r="CG119" s="14" t="e">
        <v>#VALUE!</v>
      </c>
      <c r="CH119" s="24">
        <v>1109094000</v>
      </c>
      <c r="CI119" s="14">
        <v>291944000</v>
      </c>
      <c r="CJ119" s="14">
        <v>0</v>
      </c>
      <c r="CK119" s="14">
        <v>780556000</v>
      </c>
      <c r="CL119" s="14">
        <v>780278000</v>
      </c>
      <c r="CM119" s="14">
        <v>0</v>
      </c>
      <c r="CN119" s="14">
        <v>539444000</v>
      </c>
      <c r="CO119" s="14" t="e">
        <v>#VALUE!</v>
      </c>
      <c r="CP119" s="14">
        <v>1074722000</v>
      </c>
      <c r="CQ119" s="14">
        <v>1179722000</v>
      </c>
      <c r="CR119">
        <v>77.399000000000001</v>
      </c>
      <c r="CS119">
        <v>35.426086460495164</v>
      </c>
      <c r="CT119">
        <v>8.6373252846700144</v>
      </c>
      <c r="CU119">
        <v>4591910</v>
      </c>
      <c r="CV119">
        <v>82366.525624028305</v>
      </c>
      <c r="CW119">
        <v>331035320863.90405</v>
      </c>
      <c r="CX119">
        <v>52.757083200682899</v>
      </c>
      <c r="CY119" s="15">
        <v>5431.36</v>
      </c>
      <c r="CZ119" s="23">
        <v>3.76</v>
      </c>
      <c r="DA119" s="23">
        <v>63.48</v>
      </c>
      <c r="DB119" s="26">
        <v>503.11905134367817</v>
      </c>
      <c r="DC119">
        <f t="shared" si="49"/>
        <v>946.33431404361147</v>
      </c>
      <c r="DD119">
        <f t="shared" si="74"/>
        <v>13.126999440320041</v>
      </c>
      <c r="DE119">
        <f t="shared" si="75"/>
        <v>50.451119468804919</v>
      </c>
      <c r="DF119">
        <f t="shared" si="76"/>
        <v>0</v>
      </c>
      <c r="DG119">
        <f t="shared" si="77"/>
        <v>0</v>
      </c>
      <c r="DH119">
        <f t="shared" si="78"/>
        <v>262.47857645293573</v>
      </c>
      <c r="DI119" t="e">
        <f t="shared" si="79"/>
        <v>#VALUE!</v>
      </c>
      <c r="DJ119">
        <f t="shared" si="80"/>
        <v>0</v>
      </c>
      <c r="DK119">
        <f t="shared" si="81"/>
        <v>0</v>
      </c>
      <c r="DL119" t="e">
        <f t="shared" si="82"/>
        <v>#VALUE!</v>
      </c>
      <c r="DM119">
        <f t="shared" si="83"/>
        <v>241.53217288666372</v>
      </c>
      <c r="DN119">
        <f t="shared" si="84"/>
        <v>63.577901134821893</v>
      </c>
      <c r="DO119">
        <f t="shared" si="85"/>
        <v>0</v>
      </c>
      <c r="DP119">
        <f t="shared" si="86"/>
        <v>169.98503890537924</v>
      </c>
      <c r="DQ119">
        <f t="shared" si="87"/>
        <v>169.92449764912641</v>
      </c>
      <c r="DR119">
        <f t="shared" si="88"/>
        <v>0</v>
      </c>
      <c r="DS119">
        <f t="shared" si="63"/>
        <v>117.47704114409908</v>
      </c>
      <c r="DT119" t="e">
        <f t="shared" si="64"/>
        <v>#VALUE!</v>
      </c>
      <c r="DU119">
        <f t="shared" si="65"/>
        <v>234.04683454161776</v>
      </c>
      <c r="DV119">
        <f t="shared" si="66"/>
        <v>256.91313636373536</v>
      </c>
      <c r="DW119">
        <v>77.399000000000001</v>
      </c>
      <c r="DX119">
        <v>35.426086460495164</v>
      </c>
      <c r="DY119">
        <v>8.6373252846700144</v>
      </c>
      <c r="DZ119">
        <v>4591910</v>
      </c>
      <c r="EA119">
        <v>82366.525624028305</v>
      </c>
      <c r="EB119">
        <v>331035320863.90405</v>
      </c>
      <c r="EC119">
        <v>52.757083200682899</v>
      </c>
      <c r="ED119" s="15">
        <v>5431.36</v>
      </c>
      <c r="EE119" s="23">
        <v>3.76</v>
      </c>
      <c r="EF119" s="23">
        <v>63.48</v>
      </c>
      <c r="EG119" s="26">
        <v>503.11905134367817</v>
      </c>
      <c r="EN119">
        <v>0</v>
      </c>
      <c r="EO119">
        <v>1</v>
      </c>
      <c r="EP119">
        <v>0</v>
      </c>
      <c r="EQ119">
        <v>1</v>
      </c>
      <c r="ER119">
        <v>0</v>
      </c>
      <c r="ES119" s="30">
        <v>5.406040662827594E-3</v>
      </c>
      <c r="ET119">
        <v>2</v>
      </c>
      <c r="EU119" s="35">
        <f t="shared" si="50"/>
        <v>0.27148242703571207</v>
      </c>
    </row>
    <row r="120" spans="2:151" x14ac:dyDescent="0.3">
      <c r="B120" s="5" t="s">
        <v>68</v>
      </c>
      <c r="C120" s="5" t="s">
        <v>85</v>
      </c>
      <c r="D120" s="7">
        <v>138009000000</v>
      </c>
      <c r="E120" s="7">
        <v>42000000</v>
      </c>
      <c r="F120" s="7">
        <v>375000000</v>
      </c>
      <c r="G120" s="7">
        <v>23000000</v>
      </c>
      <c r="H120" s="7">
        <v>136520000000</v>
      </c>
      <c r="I120" s="7">
        <v>135688000000</v>
      </c>
      <c r="J120" s="7">
        <v>499000000</v>
      </c>
      <c r="K120" s="7">
        <v>0</v>
      </c>
      <c r="L120" s="7" t="e">
        <v>#VALUE!</v>
      </c>
      <c r="M120" s="7">
        <v>290000000</v>
      </c>
      <c r="N120" s="7">
        <v>6000000</v>
      </c>
      <c r="O120" s="7">
        <v>43000000</v>
      </c>
      <c r="P120" s="7">
        <v>49000000</v>
      </c>
      <c r="Q120" s="7">
        <v>0</v>
      </c>
      <c r="R120" s="7" t="e">
        <v>#VALUE!</v>
      </c>
      <c r="S120" s="7">
        <v>333000000</v>
      </c>
      <c r="T120" s="7">
        <v>579000000</v>
      </c>
      <c r="U120" s="7">
        <v>3653000000</v>
      </c>
      <c r="V120" s="7">
        <v>15695000000</v>
      </c>
      <c r="W120" s="7">
        <v>-12042000000</v>
      </c>
      <c r="X120">
        <v>77.674999999999997</v>
      </c>
      <c r="Y120">
        <v>38.380410578271714</v>
      </c>
      <c r="Z120">
        <v>8.231394811413109</v>
      </c>
      <c r="AA120">
        <v>4623291</v>
      </c>
      <c r="AB120">
        <v>84004.08619896711</v>
      </c>
      <c r="AC120">
        <v>339924026041.12836</v>
      </c>
      <c r="AD120">
        <v>52.322098624574863</v>
      </c>
      <c r="AE120" s="14">
        <v>5365.38</v>
      </c>
      <c r="AF120" s="23">
        <v>5.65</v>
      </c>
      <c r="AG120" s="23">
        <v>54.09</v>
      </c>
      <c r="AH120" s="26">
        <v>23949.82287028385</v>
      </c>
      <c r="AI120">
        <f t="shared" si="47"/>
        <v>29850.814062969432</v>
      </c>
      <c r="AJ120">
        <f t="shared" si="67"/>
        <v>9.0844379036491532</v>
      </c>
      <c r="AK120">
        <f t="shared" si="68"/>
        <v>81.111052711153164</v>
      </c>
      <c r="AL120">
        <f t="shared" si="69"/>
        <v>4.974811232950727</v>
      </c>
      <c r="AM120">
        <f t="shared" si="70"/>
        <v>29528.749109671011</v>
      </c>
      <c r="AN120">
        <f t="shared" si="71"/>
        <v>29348.790720722533</v>
      </c>
      <c r="AO120">
        <f t="shared" si="72"/>
        <v>107.93177414097447</v>
      </c>
      <c r="AP120">
        <f t="shared" si="73"/>
        <v>0</v>
      </c>
      <c r="AQ120" t="e">
        <f t="shared" si="51"/>
        <v>#VALUE!</v>
      </c>
      <c r="AR120">
        <f t="shared" si="52"/>
        <v>62.725880763291777</v>
      </c>
      <c r="AS120">
        <f t="shared" si="53"/>
        <v>1.2977768433784505</v>
      </c>
      <c r="AT120">
        <f t="shared" si="54"/>
        <v>9.3007340442122288</v>
      </c>
      <c r="AU120">
        <f t="shared" si="55"/>
        <v>10.598510887590679</v>
      </c>
      <c r="AV120">
        <f t="shared" si="56"/>
        <v>0</v>
      </c>
      <c r="AW120" t="e">
        <f t="shared" si="57"/>
        <v>#VALUE!</v>
      </c>
      <c r="AX120">
        <f t="shared" si="58"/>
        <v>72.026614807504004</v>
      </c>
      <c r="AY120">
        <f t="shared" si="59"/>
        <v>125.23546538602048</v>
      </c>
      <c r="AZ120">
        <f t="shared" si="60"/>
        <v>790.12980147691326</v>
      </c>
      <c r="BA120">
        <f t="shared" si="61"/>
        <v>3394.7679261374637</v>
      </c>
      <c r="BB120">
        <f t="shared" si="62"/>
        <v>-2604.6381246605501</v>
      </c>
      <c r="BC120">
        <f t="shared" si="48"/>
        <v>107.93177414097447</v>
      </c>
      <c r="BD120">
        <v>77.674999999999997</v>
      </c>
      <c r="BE120">
        <v>38.380410578271714</v>
      </c>
      <c r="BF120">
        <v>8.231394811413109</v>
      </c>
      <c r="BG120">
        <v>4623291</v>
      </c>
      <c r="BH120">
        <v>84004.08619896711</v>
      </c>
      <c r="BI120">
        <v>11.338620721868109</v>
      </c>
      <c r="BJ120">
        <v>339924026041.12836</v>
      </c>
      <c r="BK120">
        <v>52.322098624574863</v>
      </c>
      <c r="BL120" s="14">
        <v>5365.38</v>
      </c>
      <c r="BM120" s="23">
        <v>5.65</v>
      </c>
      <c r="BN120" s="23">
        <v>54.09</v>
      </c>
      <c r="BO120" s="26">
        <v>23949.82287028385</v>
      </c>
      <c r="BV120" s="5" t="s">
        <v>68</v>
      </c>
      <c r="BW120" s="5" t="s">
        <v>85</v>
      </c>
      <c r="BX120" s="14">
        <v>4691517000</v>
      </c>
      <c r="BY120" s="14">
        <v>87778000</v>
      </c>
      <c r="BZ120" s="14">
        <v>124167000</v>
      </c>
      <c r="CA120" s="14">
        <v>0</v>
      </c>
      <c r="CB120" s="14">
        <v>0</v>
      </c>
      <c r="CC120" s="14">
        <v>1271111000</v>
      </c>
      <c r="CD120" s="14" t="e">
        <v>#VALUE!</v>
      </c>
      <c r="CE120" s="14">
        <v>0</v>
      </c>
      <c r="CF120" s="14">
        <v>0</v>
      </c>
      <c r="CG120" s="14" t="e">
        <v>#VALUE!</v>
      </c>
      <c r="CH120" s="24">
        <v>1301795000</v>
      </c>
      <c r="CI120" s="14">
        <v>365556000</v>
      </c>
      <c r="CJ120" s="14">
        <v>0</v>
      </c>
      <c r="CK120" s="14">
        <v>757778000</v>
      </c>
      <c r="CL120" s="14">
        <v>757778000</v>
      </c>
      <c r="CM120" s="14">
        <v>0</v>
      </c>
      <c r="CN120" s="14">
        <v>628611000</v>
      </c>
      <c r="CO120" s="14" t="e">
        <v>#VALUE!</v>
      </c>
      <c r="CP120" s="14">
        <v>1125556000</v>
      </c>
      <c r="CQ120" s="14">
        <v>1069722000</v>
      </c>
      <c r="CR120">
        <v>77.674999999999997</v>
      </c>
      <c r="CS120">
        <v>38.380410578271714</v>
      </c>
      <c r="CT120">
        <v>8.231394811413109</v>
      </c>
      <c r="CU120">
        <v>4623291</v>
      </c>
      <c r="CV120">
        <v>84004.08619896711</v>
      </c>
      <c r="CW120">
        <v>339924026041.12836</v>
      </c>
      <c r="CX120">
        <v>52.322098624574863</v>
      </c>
      <c r="CY120" s="14">
        <v>5365.38</v>
      </c>
      <c r="CZ120" s="23">
        <v>5.65</v>
      </c>
      <c r="DA120" s="23">
        <v>54.09</v>
      </c>
      <c r="DB120" s="26">
        <v>524.51822197650836</v>
      </c>
      <c r="DC120">
        <f t="shared" si="49"/>
        <v>1014.7570204860564</v>
      </c>
      <c r="DD120">
        <f t="shared" si="74"/>
        <v>18.986042626345604</v>
      </c>
      <c r="DE120">
        <f t="shared" si="75"/>
        <v>26.856842885295343</v>
      </c>
      <c r="DF120">
        <f t="shared" si="76"/>
        <v>0</v>
      </c>
      <c r="DG120">
        <f t="shared" si="77"/>
        <v>0</v>
      </c>
      <c r="DH120">
        <f t="shared" si="78"/>
        <v>274.93640352727095</v>
      </c>
      <c r="DI120" t="e">
        <f t="shared" si="79"/>
        <v>#VALUE!</v>
      </c>
      <c r="DJ120">
        <f t="shared" si="80"/>
        <v>0</v>
      </c>
      <c r="DK120">
        <f t="shared" si="81"/>
        <v>0</v>
      </c>
      <c r="DL120" t="e">
        <f t="shared" si="82"/>
        <v>#VALUE!</v>
      </c>
      <c r="DM120">
        <f t="shared" si="83"/>
        <v>281.57323430430836</v>
      </c>
      <c r="DN120">
        <f t="shared" si="84"/>
        <v>79.068351959675482</v>
      </c>
      <c r="DO120">
        <f t="shared" si="85"/>
        <v>0</v>
      </c>
      <c r="DP120">
        <f t="shared" si="86"/>
        <v>163.90445680360591</v>
      </c>
      <c r="DQ120">
        <f t="shared" si="87"/>
        <v>163.90445680360591</v>
      </c>
      <c r="DR120">
        <f t="shared" si="88"/>
        <v>0</v>
      </c>
      <c r="DS120">
        <f t="shared" si="63"/>
        <v>135.9661332154952</v>
      </c>
      <c r="DT120" t="e">
        <f t="shared" si="64"/>
        <v>#VALUE!</v>
      </c>
      <c r="DU120">
        <f t="shared" si="65"/>
        <v>243.45341878761255</v>
      </c>
      <c r="DV120">
        <f t="shared" si="66"/>
        <v>231.37674007541381</v>
      </c>
      <c r="DW120">
        <v>77.674999999999997</v>
      </c>
      <c r="DX120">
        <v>38.380410578271714</v>
      </c>
      <c r="DY120">
        <v>8.231394811413109</v>
      </c>
      <c r="DZ120">
        <v>4623291</v>
      </c>
      <c r="EA120">
        <v>84004.08619896711</v>
      </c>
      <c r="EB120">
        <v>339924026041.12836</v>
      </c>
      <c r="EC120">
        <v>52.322098624574863</v>
      </c>
      <c r="ED120" s="14">
        <v>5365.38</v>
      </c>
      <c r="EE120" s="23">
        <v>5.65</v>
      </c>
      <c r="EF120" s="23">
        <v>54.09</v>
      </c>
      <c r="EG120" s="26">
        <v>524.51822197650836</v>
      </c>
      <c r="EN120">
        <v>0</v>
      </c>
      <c r="EO120">
        <v>1</v>
      </c>
      <c r="EP120">
        <v>0</v>
      </c>
      <c r="EQ120">
        <v>1</v>
      </c>
      <c r="ER120">
        <v>0</v>
      </c>
      <c r="ES120" s="30">
        <v>4.1953785622676782E-3</v>
      </c>
      <c r="ET120">
        <v>2</v>
      </c>
      <c r="EU120" s="35">
        <f t="shared" si="50"/>
        <v>0.22801196286830036</v>
      </c>
    </row>
    <row r="121" spans="2:151" x14ac:dyDescent="0.3">
      <c r="B121" s="5" t="s">
        <v>68</v>
      </c>
      <c r="C121" s="5" t="s">
        <v>86</v>
      </c>
      <c r="D121" s="7">
        <v>121582000000</v>
      </c>
      <c r="E121" s="7">
        <v>43000000</v>
      </c>
      <c r="F121" s="7">
        <v>471000000</v>
      </c>
      <c r="G121" s="7">
        <v>29000000</v>
      </c>
      <c r="H121" s="7">
        <v>120393000000</v>
      </c>
      <c r="I121" s="7">
        <v>119369000000</v>
      </c>
      <c r="J121" s="7">
        <v>636000000</v>
      </c>
      <c r="K121" s="7">
        <v>0</v>
      </c>
      <c r="L121" s="7" t="e">
        <v>#VALUE!</v>
      </c>
      <c r="M121" s="7">
        <v>333000000</v>
      </c>
      <c r="N121" s="7">
        <v>5000000</v>
      </c>
      <c r="O121" s="7">
        <v>55000000</v>
      </c>
      <c r="P121" s="7">
        <v>61000000</v>
      </c>
      <c r="Q121" s="7">
        <v>0</v>
      </c>
      <c r="R121" s="7" t="e">
        <v>#VALUE!</v>
      </c>
      <c r="S121" s="7">
        <v>388000000</v>
      </c>
      <c r="T121" s="7">
        <v>698000000</v>
      </c>
      <c r="U121" s="7">
        <v>9801000000</v>
      </c>
      <c r="V121" s="7">
        <v>8947000000</v>
      </c>
      <c r="W121" s="7">
        <v>854000000</v>
      </c>
      <c r="X121">
        <v>77.95</v>
      </c>
      <c r="Y121">
        <v>40.056299893342128</v>
      </c>
      <c r="Z121">
        <v>8.3535180241910663</v>
      </c>
      <c r="AA121">
        <v>4660677</v>
      </c>
      <c r="AB121">
        <v>85381.392066597211</v>
      </c>
      <c r="AC121">
        <v>348291164617.1333</v>
      </c>
      <c r="AD121">
        <v>51.79583234403534</v>
      </c>
      <c r="AE121" s="15">
        <v>5228.95</v>
      </c>
      <c r="AF121" s="23">
        <v>7.74</v>
      </c>
      <c r="AG121" s="23">
        <v>58.61</v>
      </c>
      <c r="AH121" s="26">
        <v>23043.6480460766</v>
      </c>
      <c r="AI121">
        <f t="shared" si="47"/>
        <v>26086.768081117829</v>
      </c>
      <c r="AJ121">
        <f t="shared" si="67"/>
        <v>9.2261274488663343</v>
      </c>
      <c r="AK121">
        <f t="shared" si="68"/>
        <v>101.05827973060566</v>
      </c>
      <c r="AL121">
        <f t="shared" si="69"/>
        <v>6.2222720003982257</v>
      </c>
      <c r="AM121">
        <f t="shared" si="70"/>
        <v>25831.654929101504</v>
      </c>
      <c r="AN121">
        <f t="shared" si="71"/>
        <v>25611.944359156405</v>
      </c>
      <c r="AO121">
        <f t="shared" si="72"/>
        <v>136.46086180183696</v>
      </c>
      <c r="AP121">
        <f t="shared" si="73"/>
        <v>0</v>
      </c>
      <c r="AQ121" t="e">
        <f t="shared" si="51"/>
        <v>#VALUE!</v>
      </c>
      <c r="AR121">
        <f t="shared" si="52"/>
        <v>71.448847452848582</v>
      </c>
      <c r="AS121">
        <f t="shared" si="53"/>
        <v>1.0728055173100388</v>
      </c>
      <c r="AT121">
        <f t="shared" si="54"/>
        <v>11.800860690410428</v>
      </c>
      <c r="AU121">
        <f t="shared" si="55"/>
        <v>13.088227311182473</v>
      </c>
      <c r="AV121">
        <f t="shared" si="56"/>
        <v>0</v>
      </c>
      <c r="AW121" t="e">
        <f t="shared" si="57"/>
        <v>#VALUE!</v>
      </c>
      <c r="AX121">
        <f t="shared" si="58"/>
        <v>83.249708143259014</v>
      </c>
      <c r="AY121">
        <f t="shared" si="59"/>
        <v>149.76365021648144</v>
      </c>
      <c r="AZ121">
        <f t="shared" si="60"/>
        <v>2102.913375031138</v>
      </c>
      <c r="BA121">
        <f t="shared" si="61"/>
        <v>1919.6781926745834</v>
      </c>
      <c r="BB121">
        <f t="shared" si="62"/>
        <v>183.23518235655465</v>
      </c>
      <c r="BC121">
        <f t="shared" si="48"/>
        <v>136.46086180183696</v>
      </c>
      <c r="BD121">
        <v>77.95</v>
      </c>
      <c r="BE121">
        <v>40.056299893342128</v>
      </c>
      <c r="BF121">
        <v>8.3535180241910663</v>
      </c>
      <c r="BG121">
        <v>4660677</v>
      </c>
      <c r="BH121">
        <v>85381.392066597211</v>
      </c>
      <c r="BI121">
        <v>11.354883464543025</v>
      </c>
      <c r="BJ121">
        <v>348291164617.1333</v>
      </c>
      <c r="BK121">
        <v>51.79583234403534</v>
      </c>
      <c r="BL121" s="15">
        <v>5228.95</v>
      </c>
      <c r="BM121" s="23">
        <v>7.74</v>
      </c>
      <c r="BN121" s="23">
        <v>58.61</v>
      </c>
      <c r="BO121" s="26">
        <v>23043.6480460766</v>
      </c>
      <c r="BV121" s="5" t="s">
        <v>68</v>
      </c>
      <c r="BW121" s="5" t="s">
        <v>86</v>
      </c>
      <c r="BX121" s="14">
        <v>5134819000</v>
      </c>
      <c r="BY121" s="14">
        <v>118611000</v>
      </c>
      <c r="BZ121" s="14">
        <v>226944000</v>
      </c>
      <c r="CA121" s="14">
        <v>0</v>
      </c>
      <c r="CB121" s="14">
        <v>0</v>
      </c>
      <c r="CC121" s="14">
        <v>1431389000</v>
      </c>
      <c r="CD121" s="14" t="e">
        <v>#VALUE!</v>
      </c>
      <c r="CE121" s="14">
        <v>0</v>
      </c>
      <c r="CF121" s="14">
        <v>0</v>
      </c>
      <c r="CG121" s="14" t="e">
        <v>#VALUE!</v>
      </c>
      <c r="CH121" s="24">
        <v>1688430000</v>
      </c>
      <c r="CI121" s="14">
        <v>424722000</v>
      </c>
      <c r="CJ121" s="14">
        <v>0</v>
      </c>
      <c r="CK121" s="14">
        <v>758333000</v>
      </c>
      <c r="CL121" s="14">
        <v>758333000</v>
      </c>
      <c r="CM121" s="14">
        <v>0</v>
      </c>
      <c r="CN121" s="14">
        <v>512778000</v>
      </c>
      <c r="CO121" s="14" t="e">
        <v>#VALUE!</v>
      </c>
      <c r="CP121" s="14">
        <v>1185278000</v>
      </c>
      <c r="CQ121" s="14">
        <v>1198333000</v>
      </c>
      <c r="CR121">
        <v>77.95</v>
      </c>
      <c r="CS121">
        <v>40.056299893342128</v>
      </c>
      <c r="CT121">
        <v>8.3535180241910663</v>
      </c>
      <c r="CU121">
        <v>4660677</v>
      </c>
      <c r="CV121">
        <v>85381.392066597211</v>
      </c>
      <c r="CW121">
        <v>348291164617.1333</v>
      </c>
      <c r="CX121">
        <v>51.79583234403534</v>
      </c>
      <c r="CY121" s="15">
        <v>5228.95</v>
      </c>
      <c r="CZ121" s="23">
        <v>7.74</v>
      </c>
      <c r="DA121" s="23">
        <v>58.61</v>
      </c>
      <c r="DB121" s="26">
        <v>561.6733560262677</v>
      </c>
      <c r="DC121">
        <f t="shared" si="49"/>
        <v>1101.7324307176832</v>
      </c>
      <c r="DD121">
        <f t="shared" si="74"/>
        <v>25.449307042732205</v>
      </c>
      <c r="DE121">
        <f t="shared" si="75"/>
        <v>48.693355064081892</v>
      </c>
      <c r="DF121">
        <f t="shared" si="76"/>
        <v>0</v>
      </c>
      <c r="DG121">
        <f t="shared" si="77"/>
        <v>0</v>
      </c>
      <c r="DH121">
        <f t="shared" si="78"/>
        <v>307.12040332337983</v>
      </c>
      <c r="DI121" t="e">
        <f t="shared" si="79"/>
        <v>#VALUE!</v>
      </c>
      <c r="DJ121">
        <f t="shared" si="80"/>
        <v>0</v>
      </c>
      <c r="DK121">
        <f t="shared" si="81"/>
        <v>0</v>
      </c>
      <c r="DL121" t="e">
        <f t="shared" si="82"/>
        <v>#VALUE!</v>
      </c>
      <c r="DM121">
        <f t="shared" si="83"/>
        <v>362.27140391835781</v>
      </c>
      <c r="DN121">
        <f t="shared" si="84"/>
        <v>91.12882098459086</v>
      </c>
      <c r="DO121">
        <f t="shared" si="85"/>
        <v>0</v>
      </c>
      <c r="DP121">
        <f t="shared" si="86"/>
        <v>162.70876527165473</v>
      </c>
      <c r="DQ121">
        <f t="shared" si="87"/>
        <v>162.70876527165473</v>
      </c>
      <c r="DR121">
        <f t="shared" si="88"/>
        <v>0</v>
      </c>
      <c r="DS121">
        <f t="shared" si="63"/>
        <v>110.02221351104143</v>
      </c>
      <c r="DT121" t="e">
        <f t="shared" si="64"/>
        <v>#VALUE!</v>
      </c>
      <c r="DU121">
        <f t="shared" si="65"/>
        <v>254.31455558924165</v>
      </c>
      <c r="DV121">
        <f t="shared" si="66"/>
        <v>257.11565079493818</v>
      </c>
      <c r="DW121">
        <v>77.95</v>
      </c>
      <c r="DX121">
        <v>40.056299893342128</v>
      </c>
      <c r="DY121">
        <v>8.3535180241910663</v>
      </c>
      <c r="DZ121">
        <v>4660677</v>
      </c>
      <c r="EA121">
        <v>85381.392066597211</v>
      </c>
      <c r="EB121">
        <v>348291164617.1333</v>
      </c>
      <c r="EC121">
        <v>51.79583234403534</v>
      </c>
      <c r="ED121" s="15">
        <v>5228.95</v>
      </c>
      <c r="EE121" s="23">
        <v>7.74</v>
      </c>
      <c r="EF121" s="23">
        <v>58.61</v>
      </c>
      <c r="EG121" s="26">
        <v>561.6733560262677</v>
      </c>
      <c r="EN121">
        <v>0</v>
      </c>
      <c r="EO121">
        <v>1</v>
      </c>
      <c r="EP121">
        <v>0</v>
      </c>
      <c r="EQ121">
        <v>1</v>
      </c>
      <c r="ER121">
        <v>0</v>
      </c>
      <c r="ES121" s="30">
        <v>5.7409813952723262E-3</v>
      </c>
      <c r="ET121">
        <v>2</v>
      </c>
      <c r="EU121" s="35">
        <f t="shared" si="50"/>
        <v>0.23337395144794787</v>
      </c>
    </row>
    <row r="122" spans="2:151" x14ac:dyDescent="0.3">
      <c r="B122" s="5" t="s">
        <v>68</v>
      </c>
      <c r="C122" s="5" t="s">
        <v>87</v>
      </c>
      <c r="D122" s="7">
        <v>137192000000</v>
      </c>
      <c r="E122" s="7">
        <v>43000000</v>
      </c>
      <c r="F122" s="7">
        <v>764000000</v>
      </c>
      <c r="G122" s="7">
        <v>35000000</v>
      </c>
      <c r="H122" s="7">
        <v>134934000000</v>
      </c>
      <c r="I122" s="7">
        <v>133656000000</v>
      </c>
      <c r="J122" s="7">
        <v>892000000</v>
      </c>
      <c r="K122" s="7">
        <v>0</v>
      </c>
      <c r="L122" s="7" t="e">
        <v>#VALUE!</v>
      </c>
      <c r="M122" s="7">
        <v>314000000</v>
      </c>
      <c r="N122" s="7">
        <v>11000000</v>
      </c>
      <c r="O122" s="7">
        <v>59000000</v>
      </c>
      <c r="P122" s="7">
        <v>67000000</v>
      </c>
      <c r="Q122" s="7">
        <v>0</v>
      </c>
      <c r="R122" s="7" t="e">
        <v>#VALUE!</v>
      </c>
      <c r="S122" s="7">
        <v>386000000</v>
      </c>
      <c r="T122" s="7">
        <v>1003000000</v>
      </c>
      <c r="U122" s="7">
        <v>5285000000</v>
      </c>
      <c r="V122" s="7">
        <v>15320000000</v>
      </c>
      <c r="W122" s="7">
        <v>-10035000000</v>
      </c>
      <c r="X122">
        <v>78.233999999999995</v>
      </c>
      <c r="Y122">
        <v>37.619260274878044</v>
      </c>
      <c r="Z122">
        <v>8.3516723766976497</v>
      </c>
      <c r="AA122">
        <v>4709153</v>
      </c>
      <c r="AB122">
        <v>86964.912348519079</v>
      </c>
      <c r="AC122">
        <v>358440508422.03149</v>
      </c>
      <c r="AD122">
        <v>51.26844216876372</v>
      </c>
      <c r="AE122" s="14">
        <v>5404.05</v>
      </c>
      <c r="AF122" s="23">
        <v>7.88</v>
      </c>
      <c r="AG122" s="23">
        <v>81.760000000000005</v>
      </c>
      <c r="AH122" s="26">
        <v>23496.79432208338</v>
      </c>
      <c r="AI122">
        <f t="shared" si="47"/>
        <v>29133.052164582463</v>
      </c>
      <c r="AJ122">
        <f t="shared" si="67"/>
        <v>9.1311537340154381</v>
      </c>
      <c r="AK122">
        <f t="shared" si="68"/>
        <v>162.23724308808823</v>
      </c>
      <c r="AL122">
        <f t="shared" si="69"/>
        <v>7.4323344346637281</v>
      </c>
      <c r="AM122">
        <f t="shared" si="70"/>
        <v>28653.560417340443</v>
      </c>
      <c r="AN122">
        <f t="shared" si="71"/>
        <v>28382.174034269006</v>
      </c>
      <c r="AO122">
        <f t="shared" si="72"/>
        <v>189.41835187771559</v>
      </c>
      <c r="AP122">
        <f t="shared" si="73"/>
        <v>0</v>
      </c>
      <c r="AQ122" t="e">
        <f t="shared" si="51"/>
        <v>#VALUE!</v>
      </c>
      <c r="AR122">
        <f t="shared" si="52"/>
        <v>66.678657499554589</v>
      </c>
      <c r="AS122">
        <f t="shared" si="53"/>
        <v>2.3358765366086005</v>
      </c>
      <c r="AT122">
        <f t="shared" si="54"/>
        <v>12.528792332718856</v>
      </c>
      <c r="AU122">
        <f t="shared" si="55"/>
        <v>14.227611632070566</v>
      </c>
      <c r="AV122">
        <f t="shared" si="56"/>
        <v>0</v>
      </c>
      <c r="AW122" t="e">
        <f t="shared" si="57"/>
        <v>#VALUE!</v>
      </c>
      <c r="AX122">
        <f t="shared" si="58"/>
        <v>81.96803119371998</v>
      </c>
      <c r="AY122">
        <f t="shared" si="59"/>
        <v>212.98946965622056</v>
      </c>
      <c r="AZ122">
        <f t="shared" si="60"/>
        <v>1122.2824996342229</v>
      </c>
      <c r="BA122">
        <f t="shared" si="61"/>
        <v>3253.2389582585233</v>
      </c>
      <c r="BB122">
        <f t="shared" si="62"/>
        <v>-2130.9564586243005</v>
      </c>
      <c r="BC122">
        <f t="shared" si="48"/>
        <v>189.41835187771559</v>
      </c>
      <c r="BD122">
        <v>78.233999999999995</v>
      </c>
      <c r="BE122">
        <v>37.619260274878044</v>
      </c>
      <c r="BF122">
        <v>8.3516723766976497</v>
      </c>
      <c r="BG122">
        <v>4709153</v>
      </c>
      <c r="BH122">
        <v>86964.912348519079</v>
      </c>
      <c r="BI122">
        <v>11.373260009947984</v>
      </c>
      <c r="BJ122">
        <v>358440508422.03149</v>
      </c>
      <c r="BK122">
        <v>51.26844216876372</v>
      </c>
      <c r="BL122" s="14">
        <v>5404.05</v>
      </c>
      <c r="BM122" s="23">
        <v>7.88</v>
      </c>
      <c r="BN122" s="23">
        <v>81.760000000000005</v>
      </c>
      <c r="BO122" s="26">
        <v>23496.79432208338</v>
      </c>
      <c r="BV122" s="5" t="s">
        <v>68</v>
      </c>
      <c r="BW122" s="5" t="s">
        <v>87</v>
      </c>
      <c r="BX122" s="14">
        <v>5857524000</v>
      </c>
      <c r="BY122" s="14">
        <v>138333000</v>
      </c>
      <c r="BZ122" s="14">
        <v>207500000</v>
      </c>
      <c r="CA122" s="14">
        <v>0</v>
      </c>
      <c r="CB122" s="14">
        <v>0</v>
      </c>
      <c r="CC122" s="14">
        <v>1463611000</v>
      </c>
      <c r="CD122" s="14" t="e">
        <v>#VALUE!</v>
      </c>
      <c r="CE122" s="14">
        <v>0</v>
      </c>
      <c r="CF122" s="14">
        <v>0</v>
      </c>
      <c r="CG122" s="14" t="e">
        <v>#VALUE!</v>
      </c>
      <c r="CH122" s="24">
        <v>2065302000</v>
      </c>
      <c r="CI122" s="14">
        <v>407778000</v>
      </c>
      <c r="CJ122" s="14">
        <v>0</v>
      </c>
      <c r="CK122" s="14">
        <v>814722000</v>
      </c>
      <c r="CL122" s="14">
        <v>813611000</v>
      </c>
      <c r="CM122" s="14">
        <v>0</v>
      </c>
      <c r="CN122" s="14">
        <v>621389000</v>
      </c>
      <c r="CO122" s="14" t="e">
        <v>#VALUE!</v>
      </c>
      <c r="CP122" s="14">
        <v>1223056000</v>
      </c>
      <c r="CQ122" s="14">
        <v>1264722000</v>
      </c>
      <c r="CR122">
        <v>78.233999999999995</v>
      </c>
      <c r="CS122">
        <v>37.619260274878044</v>
      </c>
      <c r="CT122">
        <v>8.3516723766976497</v>
      </c>
      <c r="CU122">
        <v>4709153</v>
      </c>
      <c r="CV122">
        <v>86964.912348519079</v>
      </c>
      <c r="CW122">
        <v>358440508422.03149</v>
      </c>
      <c r="CX122">
        <v>51.26844216876372</v>
      </c>
      <c r="CY122" s="14">
        <v>5404.05</v>
      </c>
      <c r="CZ122" s="23">
        <v>7.88</v>
      </c>
      <c r="DA122" s="23">
        <v>81.760000000000005</v>
      </c>
      <c r="DB122" s="26">
        <v>612.81366545344838</v>
      </c>
      <c r="DC122">
        <f t="shared" si="49"/>
        <v>1243.8593522019778</v>
      </c>
      <c r="DD122">
        <f t="shared" si="74"/>
        <v>29.375346267152501</v>
      </c>
      <c r="DE122">
        <f t="shared" si="75"/>
        <v>44.063125576934958</v>
      </c>
      <c r="DF122">
        <f t="shared" si="76"/>
        <v>0</v>
      </c>
      <c r="DG122">
        <f t="shared" si="77"/>
        <v>0</v>
      </c>
      <c r="DH122">
        <f t="shared" si="78"/>
        <v>310.80132669293181</v>
      </c>
      <c r="DI122" t="e">
        <f t="shared" si="79"/>
        <v>#VALUE!</v>
      </c>
      <c r="DJ122">
        <f t="shared" si="80"/>
        <v>0</v>
      </c>
      <c r="DK122">
        <f t="shared" si="81"/>
        <v>0</v>
      </c>
      <c r="DL122" t="e">
        <f t="shared" si="82"/>
        <v>#VALUE!</v>
      </c>
      <c r="DM122">
        <f t="shared" si="83"/>
        <v>438.57186207371052</v>
      </c>
      <c r="DN122">
        <f t="shared" si="84"/>
        <v>86.592642031380166</v>
      </c>
      <c r="DO122">
        <f t="shared" si="85"/>
        <v>0</v>
      </c>
      <c r="DP122">
        <f t="shared" si="86"/>
        <v>173.00818215080292</v>
      </c>
      <c r="DQ122">
        <f t="shared" si="87"/>
        <v>172.77225862060544</v>
      </c>
      <c r="DR122">
        <f t="shared" si="88"/>
        <v>0</v>
      </c>
      <c r="DS122">
        <f t="shared" si="63"/>
        <v>131.95345320060741</v>
      </c>
      <c r="DT122" t="e">
        <f t="shared" si="64"/>
        <v>#VALUE!</v>
      </c>
      <c r="DU122">
        <f t="shared" si="65"/>
        <v>259.71889212348805</v>
      </c>
      <c r="DV122">
        <f t="shared" si="66"/>
        <v>268.56676773933657</v>
      </c>
      <c r="DW122">
        <v>78.233999999999995</v>
      </c>
      <c r="DX122">
        <v>37.619260274878044</v>
      </c>
      <c r="DY122">
        <v>8.3516723766976497</v>
      </c>
      <c r="DZ122">
        <v>4709153</v>
      </c>
      <c r="EA122">
        <v>86964.912348519079</v>
      </c>
      <c r="EB122">
        <v>358440508422.03149</v>
      </c>
      <c r="EC122">
        <v>51.26844216876372</v>
      </c>
      <c r="ED122" s="14">
        <v>5404.05</v>
      </c>
      <c r="EE122" s="23">
        <v>7.88</v>
      </c>
      <c r="EF122" s="23">
        <v>81.760000000000005</v>
      </c>
      <c r="EG122" s="26">
        <v>612.81366545344838</v>
      </c>
      <c r="EN122">
        <v>0</v>
      </c>
      <c r="EO122">
        <v>1</v>
      </c>
      <c r="EP122">
        <v>0</v>
      </c>
      <c r="EQ122">
        <v>1</v>
      </c>
      <c r="ER122">
        <v>0</v>
      </c>
      <c r="ES122" s="30">
        <v>7.3109219196454602E-3</v>
      </c>
      <c r="ET122">
        <v>2</v>
      </c>
      <c r="EU122" s="35">
        <f t="shared" si="50"/>
        <v>0.21591409612662277</v>
      </c>
    </row>
    <row r="123" spans="2:151" x14ac:dyDescent="0.3">
      <c r="B123" s="5" t="s">
        <v>68</v>
      </c>
      <c r="C123" s="5" t="s">
        <v>88</v>
      </c>
      <c r="D123" s="7">
        <v>142134000000</v>
      </c>
      <c r="E123" s="7">
        <v>39000000</v>
      </c>
      <c r="F123" s="7">
        <v>440000000</v>
      </c>
      <c r="G123" s="7">
        <v>33000000</v>
      </c>
      <c r="H123" s="7">
        <v>140354000000</v>
      </c>
      <c r="I123" s="7">
        <v>139044000000</v>
      </c>
      <c r="J123" s="7">
        <v>913000000</v>
      </c>
      <c r="K123" s="7">
        <v>0</v>
      </c>
      <c r="L123" s="7" t="e">
        <v>#VALUE!</v>
      </c>
      <c r="M123" s="7">
        <v>322000000</v>
      </c>
      <c r="N123" s="7">
        <v>10000000</v>
      </c>
      <c r="O123" s="7">
        <v>58000000</v>
      </c>
      <c r="P123" s="7">
        <v>67000000</v>
      </c>
      <c r="Q123" s="7">
        <v>0</v>
      </c>
      <c r="R123" s="7" t="e">
        <v>#VALUE!</v>
      </c>
      <c r="S123" s="7">
        <v>397000000</v>
      </c>
      <c r="T123" s="7">
        <v>673000000</v>
      </c>
      <c r="U123" s="7">
        <v>3412000000</v>
      </c>
      <c r="V123" s="7">
        <v>17275000000</v>
      </c>
      <c r="W123" s="7">
        <v>-13863000000</v>
      </c>
      <c r="X123">
        <v>78.525999999999996</v>
      </c>
      <c r="Y123">
        <v>40.811590555024821</v>
      </c>
      <c r="Z123">
        <v>7.8150819847185593</v>
      </c>
      <c r="AA123">
        <v>4768212</v>
      </c>
      <c r="AB123">
        <v>86301.67622003617</v>
      </c>
      <c r="AC123">
        <v>360167903275.80853</v>
      </c>
      <c r="AD123">
        <v>50.921759046196833</v>
      </c>
      <c r="AE123" s="21">
        <v>5450.1</v>
      </c>
      <c r="AF123" s="23">
        <v>12.81</v>
      </c>
      <c r="AG123" s="23">
        <v>141.09</v>
      </c>
      <c r="AH123" s="26">
        <v>23493.292599918823</v>
      </c>
      <c r="AI123">
        <f t="shared" si="47"/>
        <v>29808.657836522369</v>
      </c>
      <c r="AJ123">
        <f t="shared" si="67"/>
        <v>8.1791665303472243</v>
      </c>
      <c r="AK123">
        <f t="shared" si="68"/>
        <v>92.277776239814841</v>
      </c>
      <c r="AL123">
        <f t="shared" si="69"/>
        <v>6.9208332179861127</v>
      </c>
      <c r="AM123">
        <f t="shared" si="70"/>
        <v>29435.352287188573</v>
      </c>
      <c r="AN123">
        <f t="shared" si="71"/>
        <v>29160.616180656398</v>
      </c>
      <c r="AO123">
        <f t="shared" si="72"/>
        <v>191.4763856976158</v>
      </c>
      <c r="AP123">
        <f t="shared" si="73"/>
        <v>0</v>
      </c>
      <c r="AQ123" t="e">
        <f t="shared" si="51"/>
        <v>#VALUE!</v>
      </c>
      <c r="AR123">
        <f t="shared" si="52"/>
        <v>67.530554430046308</v>
      </c>
      <c r="AS123">
        <f t="shared" si="53"/>
        <v>2.0972221872685193</v>
      </c>
      <c r="AT123">
        <f t="shared" si="54"/>
        <v>12.16388868615741</v>
      </c>
      <c r="AU123">
        <f t="shared" si="55"/>
        <v>14.051388654699078</v>
      </c>
      <c r="AV123">
        <f t="shared" si="56"/>
        <v>0</v>
      </c>
      <c r="AW123" t="e">
        <f t="shared" si="57"/>
        <v>#VALUE!</v>
      </c>
      <c r="AX123">
        <f t="shared" si="58"/>
        <v>83.259720834560213</v>
      </c>
      <c r="AY123">
        <f t="shared" si="59"/>
        <v>141.14305320317135</v>
      </c>
      <c r="AZ123">
        <f t="shared" si="60"/>
        <v>715.57221029601874</v>
      </c>
      <c r="BA123">
        <f t="shared" si="61"/>
        <v>3622.9513285063667</v>
      </c>
      <c r="BB123">
        <f t="shared" si="62"/>
        <v>-2907.3791182103482</v>
      </c>
      <c r="BC123">
        <f t="shared" si="48"/>
        <v>191.4763856976158</v>
      </c>
      <c r="BD123">
        <v>78.525999999999996</v>
      </c>
      <c r="BE123">
        <v>40.811590555024821</v>
      </c>
      <c r="BF123">
        <v>7.8150819847185593</v>
      </c>
      <c r="BG123">
        <v>4768212</v>
      </c>
      <c r="BH123">
        <v>86301.67622003617</v>
      </c>
      <c r="BI123">
        <v>11.365604300058282</v>
      </c>
      <c r="BJ123">
        <v>360167903275.80853</v>
      </c>
      <c r="BK123">
        <v>50.921759046196833</v>
      </c>
      <c r="BL123" s="21">
        <v>5450.1</v>
      </c>
      <c r="BM123" s="23">
        <v>12.81</v>
      </c>
      <c r="BN123" s="23">
        <v>141.09</v>
      </c>
      <c r="BO123" s="26">
        <v>23493.292599918823</v>
      </c>
      <c r="BV123" s="5" t="s">
        <v>68</v>
      </c>
      <c r="BW123" s="5" t="s">
        <v>88</v>
      </c>
      <c r="BX123" s="14">
        <v>6372672000</v>
      </c>
      <c r="BY123" s="14">
        <v>175278000</v>
      </c>
      <c r="BZ123" s="14">
        <v>178889000</v>
      </c>
      <c r="CA123" s="14">
        <v>0</v>
      </c>
      <c r="CB123" s="14">
        <v>0</v>
      </c>
      <c r="CC123" s="14">
        <v>1660556000</v>
      </c>
      <c r="CD123" s="14" t="e">
        <v>#VALUE!</v>
      </c>
      <c r="CE123" s="14">
        <v>0</v>
      </c>
      <c r="CF123" s="14">
        <v>0</v>
      </c>
      <c r="CG123" s="14" t="e">
        <v>#VALUE!</v>
      </c>
      <c r="CH123" s="24">
        <v>2527672000</v>
      </c>
      <c r="CI123" s="14">
        <v>431389000</v>
      </c>
      <c r="CJ123" s="14">
        <v>0</v>
      </c>
      <c r="CK123" s="14">
        <v>899722000</v>
      </c>
      <c r="CL123" s="14">
        <v>900000000</v>
      </c>
      <c r="CM123" s="14">
        <v>0</v>
      </c>
      <c r="CN123" s="14">
        <v>543056000</v>
      </c>
      <c r="CO123" s="14" t="e">
        <v>#VALUE!</v>
      </c>
      <c r="CP123" s="14">
        <v>1333056000</v>
      </c>
      <c r="CQ123" s="14">
        <v>1321111000</v>
      </c>
      <c r="CR123">
        <v>78.525999999999996</v>
      </c>
      <c r="CS123">
        <v>40.811590555024821</v>
      </c>
      <c r="CT123">
        <v>7.8150819847185593</v>
      </c>
      <c r="CU123">
        <v>4768212</v>
      </c>
      <c r="CV123">
        <v>86301.67622003617</v>
      </c>
      <c r="CW123">
        <v>360167903275.80853</v>
      </c>
      <c r="CX123">
        <v>50.921759046196833</v>
      </c>
      <c r="CY123" s="21">
        <v>5450.1</v>
      </c>
      <c r="CZ123" s="23">
        <v>12.81</v>
      </c>
      <c r="DA123" s="23">
        <v>141.09</v>
      </c>
      <c r="DB123" s="26">
        <v>640.87621779866618</v>
      </c>
      <c r="DC123">
        <f t="shared" si="49"/>
        <v>1336.4909110584849</v>
      </c>
      <c r="DD123">
        <f t="shared" si="74"/>
        <v>36.759691054005152</v>
      </c>
      <c r="DE123">
        <f t="shared" si="75"/>
        <v>37.516997985827814</v>
      </c>
      <c r="DF123">
        <f t="shared" si="76"/>
        <v>0</v>
      </c>
      <c r="DG123">
        <f t="shared" si="77"/>
        <v>0</v>
      </c>
      <c r="DH123">
        <f t="shared" si="78"/>
        <v>348.25548864018629</v>
      </c>
      <c r="DI123" t="e">
        <f t="shared" si="79"/>
        <v>#VALUE!</v>
      </c>
      <c r="DJ123">
        <f t="shared" si="80"/>
        <v>0</v>
      </c>
      <c r="DK123">
        <f t="shared" si="81"/>
        <v>0</v>
      </c>
      <c r="DL123" t="e">
        <f t="shared" si="82"/>
        <v>#VALUE!</v>
      </c>
      <c r="DM123">
        <f t="shared" si="83"/>
        <v>530.10898005373917</v>
      </c>
      <c r="DN123">
        <f t="shared" si="84"/>
        <v>90.471858214357923</v>
      </c>
      <c r="DO123">
        <f t="shared" si="85"/>
        <v>0</v>
      </c>
      <c r="DP123">
        <f t="shared" si="86"/>
        <v>188.69169407736067</v>
      </c>
      <c r="DQ123">
        <f t="shared" si="87"/>
        <v>188.74999685416671</v>
      </c>
      <c r="DR123">
        <f t="shared" si="88"/>
        <v>0</v>
      </c>
      <c r="DS123">
        <f t="shared" si="63"/>
        <v>113.89090921292929</v>
      </c>
      <c r="DT123" t="e">
        <f t="shared" si="64"/>
        <v>#VALUE!</v>
      </c>
      <c r="DU123">
        <f t="shared" si="65"/>
        <v>279.57146200714232</v>
      </c>
      <c r="DV123">
        <f t="shared" si="66"/>
        <v>277.06633010445006</v>
      </c>
      <c r="DW123">
        <v>78.525999999999996</v>
      </c>
      <c r="DX123">
        <v>40.811590555024821</v>
      </c>
      <c r="DY123">
        <v>7.8150819847185593</v>
      </c>
      <c r="DZ123">
        <v>4768212</v>
      </c>
      <c r="EA123">
        <v>86301.67622003617</v>
      </c>
      <c r="EB123">
        <v>360167903275.80853</v>
      </c>
      <c r="EC123">
        <v>50.921759046196833</v>
      </c>
      <c r="ED123" s="21">
        <v>5450.1</v>
      </c>
      <c r="EE123" s="23">
        <v>12.81</v>
      </c>
      <c r="EF123" s="23">
        <v>141.09</v>
      </c>
      <c r="EG123" s="26">
        <v>640.87621779866618</v>
      </c>
      <c r="EN123">
        <v>0</v>
      </c>
      <c r="EO123">
        <v>1</v>
      </c>
      <c r="EP123">
        <v>0</v>
      </c>
      <c r="EQ123">
        <v>1</v>
      </c>
      <c r="ER123">
        <v>0</v>
      </c>
      <c r="ES123" s="30">
        <v>4.7349684100918849E-3</v>
      </c>
      <c r="ET123">
        <v>2</v>
      </c>
      <c r="EU123" s="35">
        <f t="shared" si="50"/>
        <v>0.2073088023359746</v>
      </c>
    </row>
    <row r="124" spans="2:151" x14ac:dyDescent="0.3">
      <c r="B124" s="5" t="s">
        <v>68</v>
      </c>
      <c r="C124" s="5" t="s">
        <v>89</v>
      </c>
      <c r="D124" s="7">
        <v>131773000000</v>
      </c>
      <c r="E124" s="7">
        <v>41000000</v>
      </c>
      <c r="F124" s="7">
        <v>4234000000</v>
      </c>
      <c r="G124" s="7">
        <v>30000000</v>
      </c>
      <c r="H124" s="7">
        <v>126487000000</v>
      </c>
      <c r="I124" s="7">
        <v>125283000000</v>
      </c>
      <c r="J124" s="7">
        <v>977000000</v>
      </c>
      <c r="K124" s="7">
        <v>0</v>
      </c>
      <c r="L124" s="7" t="e">
        <v>#VALUE!</v>
      </c>
      <c r="M124" s="7">
        <v>166000000</v>
      </c>
      <c r="N124" s="7">
        <v>6000000</v>
      </c>
      <c r="O124" s="7">
        <v>50000000</v>
      </c>
      <c r="P124" s="7">
        <v>55000000</v>
      </c>
      <c r="Q124" s="7">
        <v>0</v>
      </c>
      <c r="R124" s="7" t="e">
        <v>#VALUE!</v>
      </c>
      <c r="S124" s="7">
        <v>227000000</v>
      </c>
      <c r="T124" s="7">
        <v>4417000000</v>
      </c>
      <c r="U124" s="7">
        <v>5651000000</v>
      </c>
      <c r="V124" s="7">
        <v>14634000000</v>
      </c>
      <c r="W124" s="7">
        <v>-8983000000</v>
      </c>
      <c r="X124">
        <v>78.814999999999998</v>
      </c>
      <c r="Y124">
        <v>34.869074710457625</v>
      </c>
      <c r="Z124">
        <v>7.4724393698928404</v>
      </c>
      <c r="AA124">
        <v>4828726</v>
      </c>
      <c r="AB124">
        <v>83566.554922501688</v>
      </c>
      <c r="AC124">
        <v>353179332437.73889</v>
      </c>
      <c r="AD124">
        <v>50.8957069938457</v>
      </c>
      <c r="AE124" s="20">
        <v>5527.4</v>
      </c>
      <c r="AF124" s="23">
        <v>8.5</v>
      </c>
      <c r="AG124" s="23">
        <v>68.73</v>
      </c>
      <c r="AH124" s="26">
        <v>22218.489940318683</v>
      </c>
      <c r="AI124">
        <f t="shared" si="47"/>
        <v>27289.39268867192</v>
      </c>
      <c r="AJ124">
        <f t="shared" si="67"/>
        <v>8.4908524525930851</v>
      </c>
      <c r="AK124">
        <f t="shared" si="68"/>
        <v>876.83583620192985</v>
      </c>
      <c r="AL124">
        <f t="shared" si="69"/>
        <v>6.2128188677510385</v>
      </c>
      <c r="AM124">
        <f t="shared" si="70"/>
        <v>26194.694004174187</v>
      </c>
      <c r="AN124">
        <f t="shared" si="71"/>
        <v>25945.352873615109</v>
      </c>
      <c r="AO124">
        <f t="shared" si="72"/>
        <v>202.33080112642548</v>
      </c>
      <c r="AP124">
        <f t="shared" si="73"/>
        <v>0</v>
      </c>
      <c r="AQ124" t="e">
        <f t="shared" si="51"/>
        <v>#VALUE!</v>
      </c>
      <c r="AR124">
        <f t="shared" si="52"/>
        <v>34.377597734889079</v>
      </c>
      <c r="AS124">
        <f t="shared" si="53"/>
        <v>1.2425637735502078</v>
      </c>
      <c r="AT124">
        <f t="shared" si="54"/>
        <v>10.354698112918397</v>
      </c>
      <c r="AU124">
        <f t="shared" si="55"/>
        <v>11.390167924210237</v>
      </c>
      <c r="AV124">
        <f t="shared" si="56"/>
        <v>0</v>
      </c>
      <c r="AW124" t="e">
        <f t="shared" si="57"/>
        <v>#VALUE!</v>
      </c>
      <c r="AX124">
        <f t="shared" si="58"/>
        <v>47.01032943264952</v>
      </c>
      <c r="AY124">
        <f t="shared" si="59"/>
        <v>914.73403129521125</v>
      </c>
      <c r="AZ124">
        <f t="shared" si="60"/>
        <v>1170.2879807220372</v>
      </c>
      <c r="BA124">
        <f t="shared" si="61"/>
        <v>3030.6130436889566</v>
      </c>
      <c r="BB124">
        <f t="shared" si="62"/>
        <v>-1860.3250629669192</v>
      </c>
      <c r="BC124">
        <f t="shared" si="48"/>
        <v>202.33080112642548</v>
      </c>
      <c r="BD124">
        <v>78.814999999999998</v>
      </c>
      <c r="BE124">
        <v>34.869074710457625</v>
      </c>
      <c r="BF124">
        <v>7.4724393698928404</v>
      </c>
      <c r="BG124">
        <v>4828726</v>
      </c>
      <c r="BH124">
        <v>83566.554922501688</v>
      </c>
      <c r="BI124">
        <v>11.333398658291522</v>
      </c>
      <c r="BJ124">
        <v>353179332437.73889</v>
      </c>
      <c r="BK124">
        <v>50.8957069938457</v>
      </c>
      <c r="BL124" s="20">
        <v>5527.4</v>
      </c>
      <c r="BM124" s="23">
        <v>8.5</v>
      </c>
      <c r="BN124" s="23">
        <v>68.73</v>
      </c>
      <c r="BO124" s="26">
        <v>22218.489940318683</v>
      </c>
      <c r="BV124" s="5" t="s">
        <v>68</v>
      </c>
      <c r="BW124" s="5" t="s">
        <v>89</v>
      </c>
      <c r="BX124" s="14">
        <v>7031540000</v>
      </c>
      <c r="BY124" s="14">
        <v>172222000</v>
      </c>
      <c r="BZ124" s="14">
        <v>337778000</v>
      </c>
      <c r="CA124" s="14">
        <v>0</v>
      </c>
      <c r="CB124" s="14">
        <v>0</v>
      </c>
      <c r="CC124" s="14">
        <v>1826111000</v>
      </c>
      <c r="CD124" s="14" t="e">
        <v>#VALUE!</v>
      </c>
      <c r="CE124" s="14">
        <v>0</v>
      </c>
      <c r="CF124" s="14">
        <v>0</v>
      </c>
      <c r="CG124" s="14" t="e">
        <v>#VALUE!</v>
      </c>
      <c r="CH124" s="24">
        <v>2973484000</v>
      </c>
      <c r="CI124" s="14">
        <v>525278000</v>
      </c>
      <c r="CJ124" s="14">
        <v>0</v>
      </c>
      <c r="CK124" s="14">
        <v>923333000</v>
      </c>
      <c r="CL124" s="14">
        <v>923333000</v>
      </c>
      <c r="CM124" s="14">
        <v>0</v>
      </c>
      <c r="CN124" s="14">
        <v>700000000</v>
      </c>
      <c r="CO124" s="14" t="e">
        <v>#VALUE!</v>
      </c>
      <c r="CP124" s="14">
        <v>1451667000</v>
      </c>
      <c r="CQ124" s="14">
        <v>1501667000</v>
      </c>
      <c r="CR124">
        <v>78.814999999999998</v>
      </c>
      <c r="CS124">
        <v>34.869074710457625</v>
      </c>
      <c r="CT124">
        <v>7.4724393698928404</v>
      </c>
      <c r="CU124">
        <v>4828726</v>
      </c>
      <c r="CV124">
        <v>83566.554922501688</v>
      </c>
      <c r="CW124">
        <v>353179332437.73889</v>
      </c>
      <c r="CX124">
        <v>50.8957069938457</v>
      </c>
      <c r="CY124" s="20">
        <v>5527.4</v>
      </c>
      <c r="CZ124" s="23">
        <v>8.5</v>
      </c>
      <c r="DA124" s="23">
        <v>68.73</v>
      </c>
      <c r="DB124" s="26">
        <v>715.39469094838569</v>
      </c>
      <c r="DC124">
        <f t="shared" si="49"/>
        <v>1456.1894793782046</v>
      </c>
      <c r="DD124">
        <f t="shared" si="74"/>
        <v>35.666136368060641</v>
      </c>
      <c r="DE124">
        <f t="shared" si="75"/>
        <v>69.951784383707007</v>
      </c>
      <c r="DF124">
        <f t="shared" si="76"/>
        <v>0</v>
      </c>
      <c r="DG124">
        <f t="shared" si="77"/>
        <v>0</v>
      </c>
      <c r="DH124">
        <f t="shared" si="78"/>
        <v>378.17656251359057</v>
      </c>
      <c r="DI124" t="e">
        <f t="shared" si="79"/>
        <v>#VALUE!</v>
      </c>
      <c r="DJ124">
        <f t="shared" si="80"/>
        <v>0</v>
      </c>
      <c r="DK124">
        <f t="shared" si="81"/>
        <v>0</v>
      </c>
      <c r="DL124" t="e">
        <f t="shared" si="82"/>
        <v>#VALUE!</v>
      </c>
      <c r="DM124">
        <f t="shared" si="83"/>
        <v>615.7905832718609</v>
      </c>
      <c r="DN124">
        <f t="shared" si="84"/>
        <v>108.781902307151</v>
      </c>
      <c r="DO124">
        <f t="shared" si="85"/>
        <v>0</v>
      </c>
      <c r="DP124">
        <f t="shared" si="86"/>
        <v>191.21668945390564</v>
      </c>
      <c r="DQ124">
        <f t="shared" si="87"/>
        <v>191.21668945390564</v>
      </c>
      <c r="DR124">
        <f t="shared" si="88"/>
        <v>0</v>
      </c>
      <c r="DS124">
        <f t="shared" si="63"/>
        <v>144.96577358085756</v>
      </c>
      <c r="DT124" t="e">
        <f t="shared" si="64"/>
        <v>#VALUE!</v>
      </c>
      <c r="DU124">
        <f t="shared" si="65"/>
        <v>300.63147090971819</v>
      </c>
      <c r="DV124">
        <f t="shared" si="66"/>
        <v>310.9861690226366</v>
      </c>
      <c r="DW124">
        <v>78.814999999999998</v>
      </c>
      <c r="DX124">
        <v>34.869074710457625</v>
      </c>
      <c r="DY124">
        <v>7.4724393698928404</v>
      </c>
      <c r="DZ124">
        <v>4828726</v>
      </c>
      <c r="EA124">
        <v>83566.554922501688</v>
      </c>
      <c r="EB124">
        <v>353179332437.73889</v>
      </c>
      <c r="EC124">
        <v>50.8957069938457</v>
      </c>
      <c r="ED124" s="20">
        <v>5527.4</v>
      </c>
      <c r="EE124" s="23">
        <v>8.5</v>
      </c>
      <c r="EF124" s="23">
        <v>68.73</v>
      </c>
      <c r="EG124" s="26">
        <v>715.39469094838569</v>
      </c>
      <c r="EN124">
        <v>0</v>
      </c>
      <c r="EO124">
        <v>1</v>
      </c>
      <c r="EP124">
        <v>1</v>
      </c>
      <c r="EQ124">
        <v>1</v>
      </c>
      <c r="ER124">
        <v>0</v>
      </c>
      <c r="ES124" s="30">
        <v>3.3519765050503518E-2</v>
      </c>
      <c r="ET124">
        <v>3</v>
      </c>
      <c r="EU124" s="35">
        <f t="shared" si="50"/>
        <v>0.21356160954783729</v>
      </c>
    </row>
    <row r="125" spans="2:151" x14ac:dyDescent="0.3">
      <c r="B125" s="5" t="s">
        <v>68</v>
      </c>
      <c r="C125" s="5" t="s">
        <v>90</v>
      </c>
      <c r="D125" s="7">
        <v>123631000000</v>
      </c>
      <c r="E125" s="7">
        <v>42000000</v>
      </c>
      <c r="F125" s="7">
        <v>4799000000</v>
      </c>
      <c r="G125" s="7">
        <v>97000000</v>
      </c>
      <c r="H125" s="7">
        <v>117967000000</v>
      </c>
      <c r="I125" s="7">
        <v>116739000000</v>
      </c>
      <c r="J125" s="7">
        <v>879000000</v>
      </c>
      <c r="K125" s="7">
        <v>0</v>
      </c>
      <c r="L125" s="7" t="e">
        <v>#VALUE!</v>
      </c>
      <c r="M125" s="7">
        <v>254000000</v>
      </c>
      <c r="N125" s="7">
        <v>0</v>
      </c>
      <c r="O125" s="7">
        <v>92000000</v>
      </c>
      <c r="P125" s="7">
        <v>94000000</v>
      </c>
      <c r="Q125" s="7">
        <v>0</v>
      </c>
      <c r="R125" s="7" t="e">
        <v>#VALUE!</v>
      </c>
      <c r="S125" s="7">
        <v>349000000</v>
      </c>
      <c r="T125" s="7">
        <v>5125000000</v>
      </c>
      <c r="U125" s="7">
        <v>14673000000</v>
      </c>
      <c r="V125" s="7">
        <v>7124000000</v>
      </c>
      <c r="W125" s="7">
        <v>7549000000</v>
      </c>
      <c r="X125">
        <v>79.102000000000004</v>
      </c>
      <c r="Y125">
        <v>35.309484211532343</v>
      </c>
      <c r="Z125">
        <v>7.2776374469313341</v>
      </c>
      <c r="AA125">
        <v>4889252</v>
      </c>
      <c r="AB125">
        <v>83181.621250855518</v>
      </c>
      <c r="AC125">
        <v>355959036891.59857</v>
      </c>
      <c r="AD125">
        <v>51.038276923685252</v>
      </c>
      <c r="AE125" s="15">
        <v>6205.66</v>
      </c>
      <c r="AF125" s="23">
        <v>8.2899999999999991</v>
      </c>
      <c r="AG125" s="23">
        <v>92.5</v>
      </c>
      <c r="AH125" s="26">
        <v>23228.262847432088</v>
      </c>
      <c r="AI125">
        <f t="shared" si="47"/>
        <v>25286.281009855906</v>
      </c>
      <c r="AJ125">
        <f t="shared" si="67"/>
        <v>8.590271068048855</v>
      </c>
      <c r="AK125">
        <f t="shared" si="68"/>
        <v>981.54073465634417</v>
      </c>
      <c r="AL125">
        <f t="shared" si="69"/>
        <v>19.839435561922354</v>
      </c>
      <c r="AM125">
        <f t="shared" si="70"/>
        <v>24127.821597250459</v>
      </c>
      <c r="AN125">
        <f t="shared" si="71"/>
        <v>23876.658433641791</v>
      </c>
      <c r="AO125">
        <f t="shared" si="72"/>
        <v>179.78210163845102</v>
      </c>
      <c r="AP125">
        <f t="shared" si="73"/>
        <v>0</v>
      </c>
      <c r="AQ125" t="e">
        <f t="shared" si="51"/>
        <v>#VALUE!</v>
      </c>
      <c r="AR125">
        <f t="shared" si="52"/>
        <v>51.950686935343072</v>
      </c>
      <c r="AS125">
        <f t="shared" si="53"/>
        <v>0</v>
      </c>
      <c r="AT125">
        <f t="shared" si="54"/>
        <v>18.816784244297491</v>
      </c>
      <c r="AU125">
        <f t="shared" si="55"/>
        <v>19.225844771347436</v>
      </c>
      <c r="AV125">
        <f t="shared" si="56"/>
        <v>0</v>
      </c>
      <c r="AW125" t="e">
        <f t="shared" si="57"/>
        <v>#VALUE!</v>
      </c>
      <c r="AX125">
        <f t="shared" si="58"/>
        <v>71.381061970215484</v>
      </c>
      <c r="AY125">
        <f t="shared" si="59"/>
        <v>1048.2176005654853</v>
      </c>
      <c r="AZ125">
        <f t="shared" si="60"/>
        <v>3001.0725567019249</v>
      </c>
      <c r="BA125">
        <f t="shared" si="61"/>
        <v>1457.0735973519058</v>
      </c>
      <c r="BB125">
        <f t="shared" si="62"/>
        <v>1543.9989593500193</v>
      </c>
      <c r="BC125">
        <f t="shared" si="48"/>
        <v>179.78210163845102</v>
      </c>
      <c r="BD125">
        <v>79.102000000000004</v>
      </c>
      <c r="BE125">
        <v>35.309484211532343</v>
      </c>
      <c r="BF125">
        <v>7.2776374469313341</v>
      </c>
      <c r="BG125">
        <v>4889252</v>
      </c>
      <c r="BH125">
        <v>83181.621250855518</v>
      </c>
      <c r="BI125">
        <v>11.328781703980431</v>
      </c>
      <c r="BJ125">
        <v>355959036891.59857</v>
      </c>
      <c r="BK125">
        <v>51.038276923685252</v>
      </c>
      <c r="BL125" s="15">
        <v>6205.66</v>
      </c>
      <c r="BM125" s="23">
        <v>8.2899999999999991</v>
      </c>
      <c r="BN125" s="23">
        <v>92.5</v>
      </c>
      <c r="BO125" s="26">
        <v>23228.262847432088</v>
      </c>
      <c r="BV125" s="5" t="s">
        <v>68</v>
      </c>
      <c r="BW125" s="5" t="s">
        <v>90</v>
      </c>
      <c r="BX125" s="14">
        <v>8301931000</v>
      </c>
      <c r="BY125" s="14">
        <v>216667000</v>
      </c>
      <c r="BZ125" s="14">
        <v>827222000</v>
      </c>
      <c r="CA125" s="14">
        <v>0</v>
      </c>
      <c r="CB125" s="14">
        <v>0</v>
      </c>
      <c r="CC125" s="14">
        <v>2140739999.9999998</v>
      </c>
      <c r="CD125" s="14" t="e">
        <v>#VALUE!</v>
      </c>
      <c r="CE125" s="14">
        <v>0</v>
      </c>
      <c r="CF125" s="14">
        <v>0</v>
      </c>
      <c r="CG125" s="14" t="e">
        <v>#VALUE!</v>
      </c>
      <c r="CH125" s="24">
        <v>3439300000</v>
      </c>
      <c r="CI125" s="14">
        <v>729722000</v>
      </c>
      <c r="CJ125" s="14">
        <v>0</v>
      </c>
      <c r="CK125" s="14">
        <v>781944000</v>
      </c>
      <c r="CL125" s="14">
        <v>781944000</v>
      </c>
      <c r="CM125" s="14">
        <v>0</v>
      </c>
      <c r="CN125" s="14">
        <v>661944000</v>
      </c>
      <c r="CO125" s="14" t="e">
        <v>#VALUE!</v>
      </c>
      <c r="CP125" s="14">
        <v>1720556000</v>
      </c>
      <c r="CQ125" s="14">
        <v>1900000000</v>
      </c>
      <c r="CR125">
        <v>79.102000000000004</v>
      </c>
      <c r="CS125">
        <v>35.309484211532343</v>
      </c>
      <c r="CT125">
        <v>7.2776374469313341</v>
      </c>
      <c r="CU125">
        <v>4889252</v>
      </c>
      <c r="CV125">
        <v>83181.621250855518</v>
      </c>
      <c r="CW125">
        <v>355959036891.59857</v>
      </c>
      <c r="CX125">
        <v>51.038276923685252</v>
      </c>
      <c r="CY125" s="15">
        <v>6205.66</v>
      </c>
      <c r="CZ125" s="23">
        <v>8.2899999999999991</v>
      </c>
      <c r="DA125" s="23">
        <v>92.5</v>
      </c>
      <c r="DB125" s="26">
        <v>892.03520463525331</v>
      </c>
      <c r="DC125">
        <f t="shared" si="49"/>
        <v>1697.9961351961404</v>
      </c>
      <c r="DD125">
        <f t="shared" si="74"/>
        <v>44.314958607165266</v>
      </c>
      <c r="DE125">
        <f t="shared" si="75"/>
        <v>169.19193365365498</v>
      </c>
      <c r="DF125">
        <f t="shared" si="76"/>
        <v>0</v>
      </c>
      <c r="DG125">
        <f t="shared" si="77"/>
        <v>0</v>
      </c>
      <c r="DH125">
        <f t="shared" si="78"/>
        <v>437.84611633845009</v>
      </c>
      <c r="DI125" t="e">
        <f t="shared" si="79"/>
        <v>#VALUE!</v>
      </c>
      <c r="DJ125">
        <f t="shared" si="80"/>
        <v>0</v>
      </c>
      <c r="DK125">
        <f t="shared" si="81"/>
        <v>0</v>
      </c>
      <c r="DL125" t="e">
        <f t="shared" si="82"/>
        <v>#VALUE!</v>
      </c>
      <c r="DM125">
        <f t="shared" si="83"/>
        <v>703.44093534143872</v>
      </c>
      <c r="DN125">
        <f t="shared" si="84"/>
        <v>149.25023295997016</v>
      </c>
      <c r="DO125">
        <f t="shared" si="85"/>
        <v>0</v>
      </c>
      <c r="DP125">
        <f t="shared" si="86"/>
        <v>159.93121238177127</v>
      </c>
      <c r="DQ125">
        <f t="shared" si="87"/>
        <v>159.93121238177127</v>
      </c>
      <c r="DR125">
        <f t="shared" si="88"/>
        <v>0</v>
      </c>
      <c r="DS125">
        <f t="shared" si="63"/>
        <v>135.38758075877456</v>
      </c>
      <c r="DT125" t="e">
        <f t="shared" si="64"/>
        <v>#VALUE!</v>
      </c>
      <c r="DU125">
        <f t="shared" si="65"/>
        <v>351.90577208947298</v>
      </c>
      <c r="DV125">
        <f t="shared" si="66"/>
        <v>388.60750069744819</v>
      </c>
      <c r="DW125">
        <v>79.102000000000004</v>
      </c>
      <c r="DX125">
        <v>35.309484211532343</v>
      </c>
      <c r="DY125">
        <v>7.2776374469313341</v>
      </c>
      <c r="DZ125">
        <v>4889252</v>
      </c>
      <c r="EA125">
        <v>83181.621250855518</v>
      </c>
      <c r="EB125">
        <v>355959036891.59857</v>
      </c>
      <c r="EC125">
        <v>51.038276923685252</v>
      </c>
      <c r="ED125" s="15">
        <v>6205.66</v>
      </c>
      <c r="EE125" s="23">
        <v>8.2899999999999991</v>
      </c>
      <c r="EF125" s="23">
        <v>92.5</v>
      </c>
      <c r="EG125" s="26">
        <v>892.03520463525331</v>
      </c>
      <c r="EN125">
        <v>0</v>
      </c>
      <c r="EO125">
        <v>1</v>
      </c>
      <c r="EP125">
        <v>1</v>
      </c>
      <c r="EQ125">
        <v>1</v>
      </c>
      <c r="ER125">
        <v>0</v>
      </c>
      <c r="ES125" s="30">
        <v>4.145400425459634E-2</v>
      </c>
      <c r="ET125">
        <v>3</v>
      </c>
      <c r="EU125" s="35">
        <f t="shared" si="50"/>
        <v>0.22886241767126228</v>
      </c>
    </row>
    <row r="126" spans="2:151" x14ac:dyDescent="0.3">
      <c r="B126" s="5" t="s">
        <v>68</v>
      </c>
      <c r="C126" s="5" t="s">
        <v>91</v>
      </c>
      <c r="D126" s="7">
        <v>127539000000</v>
      </c>
      <c r="E126" s="7">
        <v>39000000</v>
      </c>
      <c r="F126" s="7">
        <v>3710000000</v>
      </c>
      <c r="G126" s="7">
        <v>375000000</v>
      </c>
      <c r="H126" s="7">
        <v>121901000000</v>
      </c>
      <c r="I126" s="7">
        <v>120279000000</v>
      </c>
      <c r="J126" s="7">
        <v>1283000000</v>
      </c>
      <c r="K126" s="7">
        <v>0</v>
      </c>
      <c r="L126" s="7" t="e">
        <v>#VALUE!</v>
      </c>
      <c r="M126" s="7">
        <v>247000000</v>
      </c>
      <c r="N126" s="7">
        <v>0</v>
      </c>
      <c r="O126" s="7">
        <v>80000000</v>
      </c>
      <c r="P126" s="7">
        <v>80000000</v>
      </c>
      <c r="Q126" s="7">
        <v>0</v>
      </c>
      <c r="R126" s="7" t="e">
        <v>#VALUE!</v>
      </c>
      <c r="S126" s="7">
        <v>339000000</v>
      </c>
      <c r="T126" s="7">
        <v>4306000000</v>
      </c>
      <c r="U126" s="7">
        <v>11254000000</v>
      </c>
      <c r="V126" s="7">
        <v>14329000000</v>
      </c>
      <c r="W126" s="7">
        <v>-3075000000</v>
      </c>
      <c r="X126">
        <v>79.454999999999998</v>
      </c>
      <c r="Y126">
        <v>37.624580549900017</v>
      </c>
      <c r="Z126">
        <v>6.8312402199486186</v>
      </c>
      <c r="AA126">
        <v>4953088</v>
      </c>
      <c r="AB126">
        <v>83017.415778688242</v>
      </c>
      <c r="AC126">
        <v>359894719437.84222</v>
      </c>
      <c r="AD126">
        <v>51.223074649686509</v>
      </c>
      <c r="AE126" s="14">
        <v>5198.7700000000004</v>
      </c>
      <c r="AF126" s="23">
        <v>10.65</v>
      </c>
      <c r="AG126" s="23">
        <v>123.04</v>
      </c>
      <c r="AH126" s="26">
        <v>21798.438805582773</v>
      </c>
      <c r="AI126">
        <f t="shared" si="47"/>
        <v>25749.391086934051</v>
      </c>
      <c r="AJ126">
        <f t="shared" si="67"/>
        <v>7.8738758528013228</v>
      </c>
      <c r="AK126">
        <f t="shared" si="68"/>
        <v>749.02767727930541</v>
      </c>
      <c r="AL126">
        <f t="shared" si="69"/>
        <v>75.710344738474262</v>
      </c>
      <c r="AM126">
        <f t="shared" si="70"/>
        <v>24611.11129057267</v>
      </c>
      <c r="AN126">
        <f t="shared" si="71"/>
        <v>24283.638812797188</v>
      </c>
      <c r="AO126">
        <f t="shared" si="72"/>
        <v>259.03032613189993</v>
      </c>
      <c r="AP126">
        <f t="shared" si="73"/>
        <v>0</v>
      </c>
      <c r="AQ126" t="e">
        <f t="shared" si="51"/>
        <v>#VALUE!</v>
      </c>
      <c r="AR126">
        <f t="shared" si="52"/>
        <v>49.867880401075048</v>
      </c>
      <c r="AS126">
        <f t="shared" si="53"/>
        <v>0</v>
      </c>
      <c r="AT126">
        <f t="shared" si="54"/>
        <v>16.151540210874508</v>
      </c>
      <c r="AU126">
        <f t="shared" si="55"/>
        <v>16.151540210874508</v>
      </c>
      <c r="AV126">
        <f t="shared" si="56"/>
        <v>0</v>
      </c>
      <c r="AW126" t="e">
        <f t="shared" si="57"/>
        <v>#VALUE!</v>
      </c>
      <c r="AX126">
        <f t="shared" si="58"/>
        <v>68.442151643580729</v>
      </c>
      <c r="AY126">
        <f t="shared" si="59"/>
        <v>869.35665185032042</v>
      </c>
      <c r="AZ126">
        <f t="shared" si="60"/>
        <v>2272.1179191647716</v>
      </c>
      <c r="BA126">
        <f t="shared" si="61"/>
        <v>2892.9427460202605</v>
      </c>
      <c r="BB126">
        <f t="shared" si="62"/>
        <v>-620.82482685548894</v>
      </c>
      <c r="BC126">
        <f t="shared" si="48"/>
        <v>259.03032613189993</v>
      </c>
      <c r="BD126">
        <v>79.454999999999998</v>
      </c>
      <c r="BE126">
        <v>37.624580549900017</v>
      </c>
      <c r="BF126">
        <v>6.8312402199486186</v>
      </c>
      <c r="BG126">
        <v>4953088</v>
      </c>
      <c r="BH126">
        <v>83017.415778688242</v>
      </c>
      <c r="BI126">
        <v>11.326805693426675</v>
      </c>
      <c r="BJ126">
        <v>359894719437.84222</v>
      </c>
      <c r="BK126">
        <v>51.223074649686509</v>
      </c>
      <c r="BL126" s="14">
        <v>5198.7700000000004</v>
      </c>
      <c r="BM126" s="23">
        <v>10.65</v>
      </c>
      <c r="BN126" s="23">
        <v>123.04</v>
      </c>
      <c r="BO126" s="26">
        <v>21798.438805582773</v>
      </c>
      <c r="BV126" s="5" t="s">
        <v>68</v>
      </c>
      <c r="BW126" s="5" t="s">
        <v>91</v>
      </c>
      <c r="BX126" s="14">
        <v>8037663000</v>
      </c>
      <c r="BY126" s="14">
        <v>195278000</v>
      </c>
      <c r="BZ126" s="14">
        <v>411111000</v>
      </c>
      <c r="CA126" s="14">
        <v>0</v>
      </c>
      <c r="CB126" s="14">
        <v>0</v>
      </c>
      <c r="CC126" s="14">
        <v>2040106000</v>
      </c>
      <c r="CD126" s="14" t="e">
        <v>#VALUE!</v>
      </c>
      <c r="CE126" s="14">
        <v>0</v>
      </c>
      <c r="CF126" s="14">
        <v>0</v>
      </c>
      <c r="CG126" s="14" t="e">
        <v>#VALUE!</v>
      </c>
      <c r="CH126" s="24">
        <v>3917451000</v>
      </c>
      <c r="CI126" s="14">
        <v>766667000</v>
      </c>
      <c r="CJ126" s="14">
        <v>0</v>
      </c>
      <c r="CK126" s="14">
        <v>877500000</v>
      </c>
      <c r="CL126" s="14">
        <v>877500000</v>
      </c>
      <c r="CM126" s="14">
        <v>0</v>
      </c>
      <c r="CN126" s="14">
        <v>549722000</v>
      </c>
      <c r="CO126" s="14" t="e">
        <v>#VALUE!</v>
      </c>
      <c r="CP126" s="14">
        <v>1664444000</v>
      </c>
      <c r="CQ126" s="14">
        <v>1573056000</v>
      </c>
      <c r="CR126">
        <v>79.454999999999998</v>
      </c>
      <c r="CS126">
        <v>37.624580549900017</v>
      </c>
      <c r="CT126">
        <v>6.8312402199486186</v>
      </c>
      <c r="CU126">
        <v>4953088</v>
      </c>
      <c r="CV126">
        <v>83017.415778688242</v>
      </c>
      <c r="CW126">
        <v>359894719437.84222</v>
      </c>
      <c r="CX126">
        <v>51.223074649686509</v>
      </c>
      <c r="CY126" s="14">
        <v>5198.7700000000004</v>
      </c>
      <c r="CZ126" s="23">
        <v>10.65</v>
      </c>
      <c r="DA126" s="23">
        <v>123.04</v>
      </c>
      <c r="DB126" s="26">
        <v>766.63208162037074</v>
      </c>
      <c r="DC126">
        <f t="shared" si="49"/>
        <v>1622.7579643244781</v>
      </c>
      <c r="DD126">
        <f t="shared" si="74"/>
        <v>39.425505866239405</v>
      </c>
      <c r="DE126">
        <f t="shared" si="75"/>
        <v>83.000948095410379</v>
      </c>
      <c r="DF126">
        <f t="shared" si="76"/>
        <v>0</v>
      </c>
      <c r="DG126">
        <f t="shared" si="77"/>
        <v>0</v>
      </c>
      <c r="DH126">
        <f t="shared" si="78"/>
        <v>411.88567616807939</v>
      </c>
      <c r="DI126" t="e">
        <f t="shared" si="79"/>
        <v>#VALUE!</v>
      </c>
      <c r="DJ126">
        <f t="shared" si="80"/>
        <v>0</v>
      </c>
      <c r="DK126">
        <f t="shared" si="81"/>
        <v>0</v>
      </c>
      <c r="DL126" t="e">
        <f t="shared" si="82"/>
        <v>#VALUE!</v>
      </c>
      <c r="DM126">
        <f t="shared" si="83"/>
        <v>790.91084188288198</v>
      </c>
      <c r="DN126">
        <f t="shared" si="84"/>
        <v>154.78566098563158</v>
      </c>
      <c r="DO126">
        <f t="shared" si="85"/>
        <v>0</v>
      </c>
      <c r="DP126">
        <f t="shared" si="86"/>
        <v>177.16220668802978</v>
      </c>
      <c r="DQ126">
        <f t="shared" si="87"/>
        <v>177.16220668802978</v>
      </c>
      <c r="DR126">
        <f t="shared" si="88"/>
        <v>0</v>
      </c>
      <c r="DS126">
        <f t="shared" si="63"/>
        <v>110.98571234752946</v>
      </c>
      <c r="DT126" t="e">
        <f t="shared" si="64"/>
        <v>#VALUE!</v>
      </c>
      <c r="DU126">
        <f t="shared" si="65"/>
        <v>336.04167743436017</v>
      </c>
      <c r="DV126">
        <f t="shared" si="66"/>
        <v>317.59096547446762</v>
      </c>
      <c r="DW126">
        <v>79.454999999999998</v>
      </c>
      <c r="DX126">
        <v>37.624580549900017</v>
      </c>
      <c r="DY126">
        <v>6.8312402199486186</v>
      </c>
      <c r="DZ126">
        <v>4953088</v>
      </c>
      <c r="EA126">
        <v>83017.415778688242</v>
      </c>
      <c r="EB126">
        <v>359894719437.84222</v>
      </c>
      <c r="EC126">
        <v>51.223074649686509</v>
      </c>
      <c r="ED126" s="14">
        <v>5198.7700000000004</v>
      </c>
      <c r="EE126" s="23">
        <v>10.65</v>
      </c>
      <c r="EF126" s="23">
        <v>123.04</v>
      </c>
      <c r="EG126" s="26">
        <v>766.63208162037074</v>
      </c>
      <c r="EN126">
        <v>0</v>
      </c>
      <c r="EO126">
        <v>1</v>
      </c>
      <c r="EP126">
        <v>1</v>
      </c>
      <c r="EQ126">
        <v>1</v>
      </c>
      <c r="ER126">
        <v>0</v>
      </c>
      <c r="ES126" s="30">
        <v>3.3762221751777878E-2</v>
      </c>
      <c r="ET126">
        <v>3</v>
      </c>
      <c r="EU126" s="35">
        <f t="shared" si="50"/>
        <v>0.19571061887018651</v>
      </c>
    </row>
    <row r="127" spans="2:151" x14ac:dyDescent="0.3">
      <c r="B127" s="5" t="s">
        <v>68</v>
      </c>
      <c r="C127" s="5" t="s">
        <v>92</v>
      </c>
      <c r="D127" s="7">
        <v>147663000000</v>
      </c>
      <c r="E127" s="7">
        <v>39000000</v>
      </c>
      <c r="F127" s="7">
        <v>2237000000</v>
      </c>
      <c r="G127" s="7">
        <v>431000000</v>
      </c>
      <c r="H127" s="7">
        <v>143598000000</v>
      </c>
      <c r="I127" s="7">
        <v>141724000000</v>
      </c>
      <c r="J127" s="7">
        <v>1548000000</v>
      </c>
      <c r="K127" s="7">
        <v>0</v>
      </c>
      <c r="L127" s="7" t="e">
        <v>#VALUE!</v>
      </c>
      <c r="M127" s="7">
        <v>203000000</v>
      </c>
      <c r="N127" s="7">
        <v>0</v>
      </c>
      <c r="O127" s="7">
        <v>114000000</v>
      </c>
      <c r="P127" s="7">
        <v>114000000</v>
      </c>
      <c r="Q127" s="7">
        <v>0</v>
      </c>
      <c r="R127" s="7" t="e">
        <v>#VALUE!</v>
      </c>
      <c r="S127" s="7">
        <v>326000000</v>
      </c>
      <c r="T127" s="7">
        <v>2949000000</v>
      </c>
      <c r="U127" s="7">
        <v>4191000000</v>
      </c>
      <c r="V127" s="7">
        <v>22006000000</v>
      </c>
      <c r="W127" s="7">
        <v>-17815000000</v>
      </c>
      <c r="X127">
        <v>79.873999999999995</v>
      </c>
      <c r="Y127">
        <v>37.476576238936779</v>
      </c>
      <c r="Z127">
        <v>6.7069560944016962</v>
      </c>
      <c r="AA127">
        <v>5018573</v>
      </c>
      <c r="AB127">
        <v>84161.097653304649</v>
      </c>
      <c r="AC127">
        <v>369676511315.49023</v>
      </c>
      <c r="AD127">
        <v>51.444061568953948</v>
      </c>
      <c r="AE127" s="21">
        <v>5783.7</v>
      </c>
      <c r="AF127" s="23">
        <v>11.7</v>
      </c>
      <c r="AG127" s="23">
        <v>94.34</v>
      </c>
      <c r="AH127" s="26">
        <v>22041.940624024603</v>
      </c>
      <c r="AI127">
        <f t="shared" si="47"/>
        <v>29423.304194240074</v>
      </c>
      <c r="AJ127">
        <f t="shared" si="67"/>
        <v>7.7711333480652769</v>
      </c>
      <c r="AK127">
        <f t="shared" si="68"/>
        <v>445.7442384518468</v>
      </c>
      <c r="AL127">
        <f t="shared" si="69"/>
        <v>85.880986487593191</v>
      </c>
      <c r="AM127">
        <f t="shared" si="70"/>
        <v>28613.312987576348</v>
      </c>
      <c r="AN127">
        <f t="shared" si="71"/>
        <v>28239.900067210339</v>
      </c>
      <c r="AO127">
        <f t="shared" si="72"/>
        <v>308.45421596936023</v>
      </c>
      <c r="AP127">
        <f t="shared" si="73"/>
        <v>0</v>
      </c>
      <c r="AQ127" t="e">
        <f t="shared" si="51"/>
        <v>#VALUE!</v>
      </c>
      <c r="AR127">
        <f t="shared" si="52"/>
        <v>40.44974537582695</v>
      </c>
      <c r="AS127">
        <f t="shared" si="53"/>
        <v>0</v>
      </c>
      <c r="AT127">
        <f t="shared" si="54"/>
        <v>22.715620555883117</v>
      </c>
      <c r="AU127">
        <f t="shared" si="55"/>
        <v>22.715620555883117</v>
      </c>
      <c r="AV127">
        <f t="shared" si="56"/>
        <v>0</v>
      </c>
      <c r="AW127" t="e">
        <f t="shared" si="57"/>
        <v>#VALUE!</v>
      </c>
      <c r="AX127">
        <f t="shared" si="58"/>
        <v>64.958704396648216</v>
      </c>
      <c r="AY127">
        <f t="shared" si="59"/>
        <v>587.61723701139749</v>
      </c>
      <c r="AZ127">
        <f t="shared" si="60"/>
        <v>835.09794517286093</v>
      </c>
      <c r="BA127">
        <f t="shared" si="61"/>
        <v>4384.9118066031915</v>
      </c>
      <c r="BB127">
        <f t="shared" si="62"/>
        <v>-3549.8138614303307</v>
      </c>
      <c r="BC127">
        <f t="shared" si="48"/>
        <v>308.45421596936023</v>
      </c>
      <c r="BD127">
        <v>79.873999999999995</v>
      </c>
      <c r="BE127">
        <v>37.476576238936779</v>
      </c>
      <c r="BF127">
        <v>6.7069560944016962</v>
      </c>
      <c r="BG127">
        <v>5018573</v>
      </c>
      <c r="BH127">
        <v>84161.097653304649</v>
      </c>
      <c r="BI127">
        <v>11.340488070344952</v>
      </c>
      <c r="BJ127">
        <v>369676511315.49023</v>
      </c>
      <c r="BK127">
        <v>51.444061568953948</v>
      </c>
      <c r="BL127" s="21">
        <v>5783.7</v>
      </c>
      <c r="BM127" s="23">
        <v>11.7</v>
      </c>
      <c r="BN127" s="23">
        <v>94.34</v>
      </c>
      <c r="BO127" s="26">
        <v>22041.940624024603</v>
      </c>
      <c r="BV127" s="5" t="s">
        <v>68</v>
      </c>
      <c r="BW127" s="5" t="s">
        <v>92</v>
      </c>
      <c r="BX127" s="14">
        <v>8735900000</v>
      </c>
      <c r="BY127" s="14">
        <v>169722000</v>
      </c>
      <c r="BZ127" s="14">
        <v>208889000</v>
      </c>
      <c r="CA127" s="14">
        <v>0</v>
      </c>
      <c r="CB127" s="14">
        <v>0</v>
      </c>
      <c r="CC127" s="14">
        <v>2373436000</v>
      </c>
      <c r="CD127" s="14" t="e">
        <v>#VALUE!</v>
      </c>
      <c r="CE127" s="14">
        <v>0</v>
      </c>
      <c r="CF127" s="14">
        <v>0</v>
      </c>
      <c r="CG127" s="14" t="e">
        <v>#VALUE!</v>
      </c>
      <c r="CH127" s="24">
        <v>4289488000</v>
      </c>
      <c r="CI127" s="14">
        <v>898889000</v>
      </c>
      <c r="CJ127" s="14">
        <v>0</v>
      </c>
      <c r="CK127" s="14">
        <v>998056000</v>
      </c>
      <c r="CL127" s="14">
        <v>998056000</v>
      </c>
      <c r="CM127" s="14">
        <v>0</v>
      </c>
      <c r="CN127" s="14">
        <v>769444000</v>
      </c>
      <c r="CO127" s="14" t="e">
        <v>#VALUE!</v>
      </c>
      <c r="CP127" s="14">
        <v>1934722000</v>
      </c>
      <c r="CQ127" s="14">
        <v>1448889000</v>
      </c>
      <c r="CR127">
        <v>79.873999999999995</v>
      </c>
      <c r="CS127">
        <v>37.476576238936779</v>
      </c>
      <c r="CT127">
        <v>6.7069560944016962</v>
      </c>
      <c r="CU127">
        <v>5018573</v>
      </c>
      <c r="CV127">
        <v>84161.097653304649</v>
      </c>
      <c r="CW127">
        <v>369676511315.49023</v>
      </c>
      <c r="CX127">
        <v>51.444061568953948</v>
      </c>
      <c r="CY127" s="21">
        <v>5783.7</v>
      </c>
      <c r="CZ127" s="23">
        <v>11.7</v>
      </c>
      <c r="DA127" s="23">
        <v>94.34</v>
      </c>
      <c r="DB127" s="26">
        <v>853.72552283952461</v>
      </c>
      <c r="DC127">
        <f t="shared" si="49"/>
        <v>1740.7139439836783</v>
      </c>
      <c r="DD127">
        <f t="shared" si="74"/>
        <v>33.818776771803456</v>
      </c>
      <c r="DE127">
        <f t="shared" si="75"/>
        <v>41.623186511384809</v>
      </c>
      <c r="DF127">
        <f t="shared" si="76"/>
        <v>0</v>
      </c>
      <c r="DG127">
        <f t="shared" si="77"/>
        <v>0</v>
      </c>
      <c r="DH127">
        <f t="shared" si="78"/>
        <v>472.93045254099121</v>
      </c>
      <c r="DI127" t="e">
        <f t="shared" si="79"/>
        <v>#VALUE!</v>
      </c>
      <c r="DJ127">
        <f t="shared" si="80"/>
        <v>0</v>
      </c>
      <c r="DK127">
        <f t="shared" si="81"/>
        <v>0</v>
      </c>
      <c r="DL127" t="e">
        <f t="shared" si="82"/>
        <v>#VALUE!</v>
      </c>
      <c r="DM127">
        <f t="shared" si="83"/>
        <v>854.72264725450839</v>
      </c>
      <c r="DN127">
        <f t="shared" si="84"/>
        <v>179.11246882330894</v>
      </c>
      <c r="DO127">
        <f t="shared" si="85"/>
        <v>0</v>
      </c>
      <c r="DP127">
        <f t="shared" si="86"/>
        <v>198.87246832914457</v>
      </c>
      <c r="DQ127">
        <f t="shared" si="87"/>
        <v>198.87246832914457</v>
      </c>
      <c r="DR127">
        <f t="shared" si="88"/>
        <v>0</v>
      </c>
      <c r="DS127">
        <f t="shared" si="63"/>
        <v>153.31928020176252</v>
      </c>
      <c r="DT127" t="e">
        <f t="shared" si="64"/>
        <v>#VALUE!</v>
      </c>
      <c r="DU127">
        <f t="shared" si="65"/>
        <v>385.51237572911663</v>
      </c>
      <c r="DV127">
        <f t="shared" si="66"/>
        <v>288.70537501397308</v>
      </c>
      <c r="DW127">
        <v>79.873999999999995</v>
      </c>
      <c r="DX127">
        <v>37.476576238936779</v>
      </c>
      <c r="DY127">
        <v>6.7069560944016962</v>
      </c>
      <c r="DZ127">
        <v>5018573</v>
      </c>
      <c r="EA127">
        <v>84161.097653304649</v>
      </c>
      <c r="EB127">
        <v>369676511315.49023</v>
      </c>
      <c r="EC127">
        <v>51.444061568953948</v>
      </c>
      <c r="ED127" s="21">
        <v>5783.7</v>
      </c>
      <c r="EE127" s="23">
        <v>11.7</v>
      </c>
      <c r="EF127" s="23">
        <v>94.34</v>
      </c>
      <c r="EG127" s="26">
        <v>853.72552283952461</v>
      </c>
      <c r="EN127">
        <v>0</v>
      </c>
      <c r="EO127">
        <v>2</v>
      </c>
      <c r="EP127">
        <v>1</v>
      </c>
      <c r="EQ127">
        <v>1</v>
      </c>
      <c r="ER127">
        <v>0</v>
      </c>
      <c r="ES127" s="30">
        <v>1.9971150525182339E-2</v>
      </c>
      <c r="ET127">
        <v>4</v>
      </c>
      <c r="EU127" s="35">
        <f t="shared" si="50"/>
        <v>0.1658545770899392</v>
      </c>
    </row>
    <row r="128" spans="2:151" x14ac:dyDescent="0.3">
      <c r="B128" s="5" t="s">
        <v>68</v>
      </c>
      <c r="C128" s="5" t="s">
        <v>93</v>
      </c>
      <c r="D128" s="7">
        <v>134072000000</v>
      </c>
      <c r="E128" s="7">
        <v>40000000</v>
      </c>
      <c r="F128" s="7">
        <v>2065000000</v>
      </c>
      <c r="G128" s="7">
        <v>423000000</v>
      </c>
      <c r="H128" s="7">
        <v>130415000000</v>
      </c>
      <c r="I128" s="7">
        <v>128138000000</v>
      </c>
      <c r="J128" s="7">
        <v>1881000000</v>
      </c>
      <c r="K128" s="7">
        <v>0</v>
      </c>
      <c r="L128" s="7" t="e">
        <v>#VALUE!</v>
      </c>
      <c r="M128" s="7">
        <v>181000000</v>
      </c>
      <c r="N128" s="7">
        <v>0</v>
      </c>
      <c r="O128" s="7">
        <v>204000000</v>
      </c>
      <c r="P128" s="7">
        <v>204000000</v>
      </c>
      <c r="Q128" s="7">
        <v>0</v>
      </c>
      <c r="R128" s="7" t="e">
        <v>#VALUE!</v>
      </c>
      <c r="S128" s="7">
        <v>396000000</v>
      </c>
      <c r="T128" s="7">
        <v>2842000000</v>
      </c>
      <c r="U128" s="7">
        <v>10135000000</v>
      </c>
      <c r="V128" s="7">
        <v>15141000000</v>
      </c>
      <c r="W128" s="7">
        <v>-5006000000</v>
      </c>
      <c r="X128">
        <v>80.286000000000001</v>
      </c>
      <c r="Y128">
        <v>36.273931466976883</v>
      </c>
      <c r="Z128">
        <v>6.7093696961656262</v>
      </c>
      <c r="AA128">
        <v>5079623</v>
      </c>
      <c r="AB128">
        <v>83994.556961336741</v>
      </c>
      <c r="AC128">
        <v>373433130102.30432</v>
      </c>
      <c r="AD128">
        <v>51.671601833690495</v>
      </c>
      <c r="AE128" s="14">
        <v>5492.84</v>
      </c>
      <c r="AF128" s="23">
        <v>12.28</v>
      </c>
      <c r="AG128" s="23">
        <v>85.08</v>
      </c>
      <c r="AH128" s="26">
        <v>21937.421121388059</v>
      </c>
      <c r="AI128">
        <f t="shared" si="47"/>
        <v>26394.084757864905</v>
      </c>
      <c r="AJ128">
        <f t="shared" si="67"/>
        <v>7.8746001425696353</v>
      </c>
      <c r="AK128">
        <f t="shared" si="68"/>
        <v>406.52623236015745</v>
      </c>
      <c r="AL128">
        <f t="shared" si="69"/>
        <v>83.273896507673896</v>
      </c>
      <c r="AM128">
        <f t="shared" si="70"/>
        <v>25674.149439830475</v>
      </c>
      <c r="AN128">
        <f t="shared" si="71"/>
        <v>25225.887826714697</v>
      </c>
      <c r="AO128">
        <f t="shared" si="72"/>
        <v>370.30307170433713</v>
      </c>
      <c r="AP128">
        <f t="shared" si="73"/>
        <v>0</v>
      </c>
      <c r="AQ128" t="e">
        <f t="shared" si="51"/>
        <v>#VALUE!</v>
      </c>
      <c r="AR128">
        <f t="shared" si="52"/>
        <v>35.632565645127599</v>
      </c>
      <c r="AS128">
        <f t="shared" si="53"/>
        <v>0</v>
      </c>
      <c r="AT128">
        <f t="shared" si="54"/>
        <v>40.160460727105139</v>
      </c>
      <c r="AU128">
        <f t="shared" si="55"/>
        <v>40.160460727105139</v>
      </c>
      <c r="AV128">
        <f t="shared" si="56"/>
        <v>0</v>
      </c>
      <c r="AW128" t="e">
        <f t="shared" si="57"/>
        <v>#VALUE!</v>
      </c>
      <c r="AX128">
        <f t="shared" si="58"/>
        <v>77.958541411439398</v>
      </c>
      <c r="AY128">
        <f t="shared" si="59"/>
        <v>559.49034012957259</v>
      </c>
      <c r="AZ128">
        <f t="shared" si="60"/>
        <v>1995.2268111235815</v>
      </c>
      <c r="BA128">
        <f t="shared" si="61"/>
        <v>2980.7330189661711</v>
      </c>
      <c r="BB128">
        <f t="shared" si="62"/>
        <v>-985.5062078425899</v>
      </c>
      <c r="BC128">
        <f t="shared" si="48"/>
        <v>370.30307170433713</v>
      </c>
      <c r="BD128">
        <v>80.286000000000001</v>
      </c>
      <c r="BE128">
        <v>36.273931466976883</v>
      </c>
      <c r="BF128">
        <v>6.7093696961656262</v>
      </c>
      <c r="BG128">
        <v>5079623</v>
      </c>
      <c r="BH128">
        <v>83994.556961336741</v>
      </c>
      <c r="BI128">
        <v>11.33850727764664</v>
      </c>
      <c r="BJ128">
        <v>373433130102.30432</v>
      </c>
      <c r="BK128">
        <v>51.671601833690495</v>
      </c>
      <c r="BL128" s="14">
        <v>5492.84</v>
      </c>
      <c r="BM128" s="23">
        <v>12.28</v>
      </c>
      <c r="BN128" s="23">
        <v>85.08</v>
      </c>
      <c r="BO128" s="26">
        <v>21937.421121388059</v>
      </c>
      <c r="BV128" s="5" t="s">
        <v>68</v>
      </c>
      <c r="BW128" s="5" t="s">
        <v>93</v>
      </c>
      <c r="BX128" s="14">
        <v>10215295000</v>
      </c>
      <c r="BY128" s="14">
        <v>155000000</v>
      </c>
      <c r="BZ128" s="14">
        <v>184444000</v>
      </c>
      <c r="CA128" s="14">
        <v>0</v>
      </c>
      <c r="CB128" s="14">
        <v>0</v>
      </c>
      <c r="CC128" s="14">
        <v>2839232000</v>
      </c>
      <c r="CD128" s="14" t="e">
        <v>#VALUE!</v>
      </c>
      <c r="CE128" s="14">
        <v>0</v>
      </c>
      <c r="CF128" s="14">
        <v>0</v>
      </c>
      <c r="CG128" s="14" t="e">
        <v>#VALUE!</v>
      </c>
      <c r="CH128" s="24">
        <v>4615824000</v>
      </c>
      <c r="CI128" s="14">
        <v>1139167000</v>
      </c>
      <c r="CJ128" s="14">
        <v>0</v>
      </c>
      <c r="CK128" s="14">
        <v>1132500000</v>
      </c>
      <c r="CL128" s="14">
        <v>1132500000</v>
      </c>
      <c r="CM128" s="14">
        <v>0</v>
      </c>
      <c r="CN128" s="14">
        <v>765833000</v>
      </c>
      <c r="CO128" s="14" t="e">
        <v>#VALUE!</v>
      </c>
      <c r="CP128" s="14">
        <v>2317500000</v>
      </c>
      <c r="CQ128" s="14">
        <v>1540000000</v>
      </c>
      <c r="CR128">
        <v>80.286000000000001</v>
      </c>
      <c r="CS128">
        <v>36.273931466976883</v>
      </c>
      <c r="CT128">
        <v>6.7093696961656262</v>
      </c>
      <c r="CU128">
        <v>5079623</v>
      </c>
      <c r="CV128">
        <v>83994.556961336741</v>
      </c>
      <c r="CW128">
        <v>373433130102.30432</v>
      </c>
      <c r="CX128">
        <v>51.671601833690495</v>
      </c>
      <c r="CY128" s="14">
        <v>5492.84</v>
      </c>
      <c r="CZ128" s="23">
        <v>12.28</v>
      </c>
      <c r="DA128" s="23">
        <v>85.08</v>
      </c>
      <c r="DB128" s="26">
        <v>936.82481565178011</v>
      </c>
      <c r="DC128">
        <f t="shared" si="49"/>
        <v>2011.0340865847722</v>
      </c>
      <c r="DD128">
        <f t="shared" si="74"/>
        <v>30.514075552457339</v>
      </c>
      <c r="DE128">
        <f t="shared" si="75"/>
        <v>36.310568717402845</v>
      </c>
      <c r="DF128">
        <f t="shared" si="76"/>
        <v>0</v>
      </c>
      <c r="DG128">
        <f t="shared" si="77"/>
        <v>0</v>
      </c>
      <c r="DH128">
        <f t="shared" si="78"/>
        <v>558.94541779970677</v>
      </c>
      <c r="DI128" t="e">
        <f t="shared" si="79"/>
        <v>#VALUE!</v>
      </c>
      <c r="DJ128">
        <f t="shared" si="80"/>
        <v>0</v>
      </c>
      <c r="DK128">
        <f t="shared" si="81"/>
        <v>0</v>
      </c>
      <c r="DL128" t="e">
        <f t="shared" si="82"/>
        <v>#VALUE!</v>
      </c>
      <c r="DM128">
        <f t="shared" si="83"/>
        <v>908.69420821190863</v>
      </c>
      <c r="DN128">
        <f t="shared" si="84"/>
        <v>224.26211551526561</v>
      </c>
      <c r="DO128">
        <f t="shared" si="85"/>
        <v>0</v>
      </c>
      <c r="DP128">
        <f t="shared" si="86"/>
        <v>222.94961653650282</v>
      </c>
      <c r="DQ128">
        <f t="shared" si="87"/>
        <v>222.94961653650282</v>
      </c>
      <c r="DR128">
        <f t="shared" si="88"/>
        <v>0</v>
      </c>
      <c r="DS128">
        <f t="shared" si="63"/>
        <v>150.76571627461328</v>
      </c>
      <c r="DT128" t="e">
        <f t="shared" si="64"/>
        <v>#VALUE!</v>
      </c>
      <c r="DU128">
        <f t="shared" si="65"/>
        <v>456.23464576012827</v>
      </c>
      <c r="DV128">
        <f t="shared" si="66"/>
        <v>303.17210548893098</v>
      </c>
      <c r="DW128">
        <v>80.286000000000001</v>
      </c>
      <c r="DX128">
        <v>36.273931466976883</v>
      </c>
      <c r="DY128">
        <v>6.7093696961656262</v>
      </c>
      <c r="DZ128">
        <v>5079623</v>
      </c>
      <c r="EA128">
        <v>83994.556961336741</v>
      </c>
      <c r="EB128">
        <v>373433130102.30432</v>
      </c>
      <c r="EC128">
        <v>51.671601833690495</v>
      </c>
      <c r="ED128" s="14">
        <v>5492.84</v>
      </c>
      <c r="EE128" s="23">
        <v>12.28</v>
      </c>
      <c r="EF128" s="23">
        <v>85.08</v>
      </c>
      <c r="EG128" s="26">
        <v>936.82481565178011</v>
      </c>
      <c r="EN128">
        <v>0</v>
      </c>
      <c r="EO128">
        <v>2</v>
      </c>
      <c r="EP128">
        <v>1</v>
      </c>
      <c r="EQ128">
        <v>1</v>
      </c>
      <c r="ER128">
        <v>0</v>
      </c>
      <c r="ES128" s="30">
        <v>2.119756548720091E-2</v>
      </c>
      <c r="ET128">
        <v>4</v>
      </c>
      <c r="EU128" s="35">
        <f t="shared" si="50"/>
        <v>0.15075433455421502</v>
      </c>
    </row>
    <row r="129" spans="2:151" x14ac:dyDescent="0.3">
      <c r="B129" s="5" t="s">
        <v>68</v>
      </c>
      <c r="C129" s="5" t="s">
        <v>94</v>
      </c>
      <c r="D129" s="7">
        <v>141970000000</v>
      </c>
      <c r="E129" s="7">
        <v>38000000</v>
      </c>
      <c r="F129" s="7">
        <v>2221000000</v>
      </c>
      <c r="G129" s="7">
        <v>409000000</v>
      </c>
      <c r="H129" s="7">
        <v>137940100000</v>
      </c>
      <c r="I129" s="7">
        <v>135470000000</v>
      </c>
      <c r="J129" s="7">
        <v>2217000000</v>
      </c>
      <c r="K129" s="7">
        <v>0</v>
      </c>
      <c r="L129" s="7" t="e">
        <v>#VALUE!</v>
      </c>
      <c r="M129" s="7">
        <v>12200000</v>
      </c>
      <c r="N129" s="7">
        <v>0</v>
      </c>
      <c r="O129" s="7">
        <v>214900000</v>
      </c>
      <c r="P129" s="7">
        <v>214900000</v>
      </c>
      <c r="Q129" s="7">
        <v>0</v>
      </c>
      <c r="R129" s="7" t="e">
        <v>#VALUE!</v>
      </c>
      <c r="S129" s="7">
        <v>253100000</v>
      </c>
      <c r="T129" s="7">
        <v>3001900000</v>
      </c>
      <c r="U129" s="7">
        <v>6347000000</v>
      </c>
      <c r="V129" s="7">
        <v>21932000000</v>
      </c>
      <c r="W129" s="7">
        <v>-15585000000</v>
      </c>
      <c r="X129">
        <v>80.691999999999993</v>
      </c>
      <c r="Y129">
        <v>34.673835211602594</v>
      </c>
      <c r="Z129">
        <v>6.8871102823223413</v>
      </c>
      <c r="AA129">
        <v>5137232</v>
      </c>
      <c r="AB129">
        <v>84753.668395331813</v>
      </c>
      <c r="AC129">
        <v>381081533533.11963</v>
      </c>
      <c r="AD129">
        <v>51.888856793045775</v>
      </c>
      <c r="AE129" s="15">
        <v>5136.42</v>
      </c>
      <c r="AF129" s="23">
        <v>10.68</v>
      </c>
      <c r="AG129" s="23">
        <v>80.11</v>
      </c>
      <c r="AH129" s="26">
        <v>21222.582349145679</v>
      </c>
      <c r="AI129">
        <f t="shared" si="47"/>
        <v>27635.504878891978</v>
      </c>
      <c r="AJ129">
        <f t="shared" si="67"/>
        <v>7.3969795407332199</v>
      </c>
      <c r="AK129">
        <f t="shared" si="68"/>
        <v>432.33398842022319</v>
      </c>
      <c r="AL129">
        <f t="shared" si="69"/>
        <v>79.614858741049659</v>
      </c>
      <c r="AM129">
        <f t="shared" si="70"/>
        <v>26851.05519859722</v>
      </c>
      <c r="AN129">
        <f t="shared" si="71"/>
        <v>26370.232062713927</v>
      </c>
      <c r="AO129">
        <f t="shared" si="72"/>
        <v>431.55535899488285</v>
      </c>
      <c r="AP129">
        <f t="shared" si="73"/>
        <v>0</v>
      </c>
      <c r="AQ129" t="e">
        <f t="shared" si="51"/>
        <v>#VALUE!</v>
      </c>
      <c r="AR129">
        <f t="shared" si="52"/>
        <v>2.3748197472880337</v>
      </c>
      <c r="AS129">
        <f t="shared" si="53"/>
        <v>0</v>
      </c>
      <c r="AT129">
        <f t="shared" si="54"/>
        <v>41.831865876409708</v>
      </c>
      <c r="AU129">
        <f t="shared" si="55"/>
        <v>41.831865876409708</v>
      </c>
      <c r="AV129">
        <f t="shared" si="56"/>
        <v>0</v>
      </c>
      <c r="AW129" t="e">
        <f t="shared" si="57"/>
        <v>#VALUE!</v>
      </c>
      <c r="AX129">
        <f t="shared" si="58"/>
        <v>49.267776888409948</v>
      </c>
      <c r="AY129">
        <f t="shared" si="59"/>
        <v>584.34191798229085</v>
      </c>
      <c r="AZ129">
        <f t="shared" si="60"/>
        <v>1235.4902406587828</v>
      </c>
      <c r="BA129">
        <f t="shared" si="61"/>
        <v>4269.2251391410782</v>
      </c>
      <c r="BB129">
        <f t="shared" si="62"/>
        <v>-3033.7348984822956</v>
      </c>
      <c r="BC129">
        <f t="shared" si="48"/>
        <v>431.55535899488285</v>
      </c>
      <c r="BD129">
        <v>80.691999999999993</v>
      </c>
      <c r="BE129">
        <v>34.673835211602594</v>
      </c>
      <c r="BF129">
        <v>6.8871102823223413</v>
      </c>
      <c r="BG129">
        <v>5137232</v>
      </c>
      <c r="BH129">
        <v>84753.668395331813</v>
      </c>
      <c r="BI129">
        <v>11.347504309206602</v>
      </c>
      <c r="BJ129">
        <v>381081533533.11963</v>
      </c>
      <c r="BK129">
        <v>51.888856793045775</v>
      </c>
      <c r="BL129" s="15">
        <v>5136.42</v>
      </c>
      <c r="BM129" s="23">
        <v>10.68</v>
      </c>
      <c r="BN129" s="23">
        <v>80.11</v>
      </c>
      <c r="BO129" s="26">
        <v>21222.582349145679</v>
      </c>
      <c r="BV129" s="5" t="s">
        <v>68</v>
      </c>
      <c r="BW129" s="5" t="s">
        <v>94</v>
      </c>
      <c r="BX129" s="14">
        <v>10480494000</v>
      </c>
      <c r="BY129" s="14">
        <v>124167000</v>
      </c>
      <c r="BZ129" s="14">
        <v>122500000</v>
      </c>
      <c r="CA129" s="14">
        <v>0</v>
      </c>
      <c r="CB129" s="14">
        <v>0</v>
      </c>
      <c r="CC129" s="14">
        <v>2667522000</v>
      </c>
      <c r="CD129" s="14" t="e">
        <v>#VALUE!</v>
      </c>
      <c r="CE129" s="14">
        <v>0</v>
      </c>
      <c r="CF129" s="14">
        <v>0</v>
      </c>
      <c r="CG129" s="14" t="e">
        <v>#VALUE!</v>
      </c>
      <c r="CH129" s="24">
        <v>4907041000</v>
      </c>
      <c r="CI129" s="14">
        <v>873333000</v>
      </c>
      <c r="CJ129" s="14">
        <v>0</v>
      </c>
      <c r="CK129" s="14">
        <v>1244722000</v>
      </c>
      <c r="CL129" s="14">
        <v>1244722000</v>
      </c>
      <c r="CM129" s="14">
        <v>0</v>
      </c>
      <c r="CN129" s="14">
        <v>669167000</v>
      </c>
      <c r="CO129" s="14" t="e">
        <v>#VALUE!</v>
      </c>
      <c r="CP129" s="14">
        <v>2195833000</v>
      </c>
      <c r="CQ129" s="14">
        <v>1559167000</v>
      </c>
      <c r="CR129">
        <v>80.691999999999993</v>
      </c>
      <c r="CS129">
        <v>34.673835211602594</v>
      </c>
      <c r="CT129">
        <v>6.8871102823223413</v>
      </c>
      <c r="CU129">
        <v>5137232</v>
      </c>
      <c r="CV129">
        <v>84753.668395331813</v>
      </c>
      <c r="CW129">
        <v>381081533533.11963</v>
      </c>
      <c r="CX129">
        <v>51.888856793045775</v>
      </c>
      <c r="CY129" s="15">
        <v>5136.42</v>
      </c>
      <c r="CZ129" s="23">
        <v>10.68</v>
      </c>
      <c r="DA129" s="23">
        <v>80.11</v>
      </c>
      <c r="DB129" s="26">
        <v>881.30704487898663</v>
      </c>
      <c r="DC129">
        <f t="shared" si="49"/>
        <v>2040.1052551257176</v>
      </c>
      <c r="DD129">
        <f t="shared" si="74"/>
        <v>24.170019964058465</v>
      </c>
      <c r="DE129">
        <f t="shared" si="75"/>
        <v>23.845526151047878</v>
      </c>
      <c r="DF129">
        <f t="shared" si="76"/>
        <v>0</v>
      </c>
      <c r="DG129">
        <f t="shared" si="77"/>
        <v>0</v>
      </c>
      <c r="DH129">
        <f t="shared" si="78"/>
        <v>519.25278048567793</v>
      </c>
      <c r="DI129" t="e">
        <f t="shared" si="79"/>
        <v>#VALUE!</v>
      </c>
      <c r="DJ129">
        <f t="shared" si="80"/>
        <v>0</v>
      </c>
      <c r="DK129">
        <f t="shared" si="81"/>
        <v>0</v>
      </c>
      <c r="DL129" t="e">
        <f t="shared" si="82"/>
        <v>#VALUE!</v>
      </c>
      <c r="DM129">
        <f t="shared" si="83"/>
        <v>955.1916284878705</v>
      </c>
      <c r="DN129">
        <f t="shared" si="84"/>
        <v>170.00069298018855</v>
      </c>
      <c r="DO129">
        <f t="shared" si="85"/>
        <v>0</v>
      </c>
      <c r="DP129">
        <f t="shared" si="86"/>
        <v>242.29429389211933</v>
      </c>
      <c r="DQ129">
        <f t="shared" si="87"/>
        <v>242.29429389211933</v>
      </c>
      <c r="DR129">
        <f t="shared" si="88"/>
        <v>0</v>
      </c>
      <c r="DS129">
        <f t="shared" si="63"/>
        <v>130.25827916667964</v>
      </c>
      <c r="DT129" t="e">
        <f t="shared" si="64"/>
        <v>#VALUE!</v>
      </c>
      <c r="DU129">
        <f t="shared" si="65"/>
        <v>427.43504673333808</v>
      </c>
      <c r="DV129">
        <f t="shared" si="66"/>
        <v>303.50332630490504</v>
      </c>
      <c r="DW129">
        <v>80.691999999999993</v>
      </c>
      <c r="DX129">
        <v>34.673835211602594</v>
      </c>
      <c r="DY129">
        <v>6.8871102823223413</v>
      </c>
      <c r="DZ129">
        <v>5137232</v>
      </c>
      <c r="EA129">
        <v>84753.668395331813</v>
      </c>
      <c r="EB129">
        <v>381081533533.11963</v>
      </c>
      <c r="EC129">
        <v>51.888856793045775</v>
      </c>
      <c r="ED129" s="15">
        <v>5136.42</v>
      </c>
      <c r="EE129" s="23">
        <v>10.68</v>
      </c>
      <c r="EF129" s="23">
        <v>80.11</v>
      </c>
      <c r="EG129" s="26">
        <v>881.30704487898663</v>
      </c>
      <c r="EN129">
        <v>0</v>
      </c>
      <c r="EO129">
        <v>4</v>
      </c>
      <c r="EP129">
        <v>1</v>
      </c>
      <c r="EQ129">
        <v>1</v>
      </c>
      <c r="ER129">
        <v>0</v>
      </c>
      <c r="ES129" s="30">
        <v>2.1144608015777978E-2</v>
      </c>
      <c r="ET129">
        <v>6</v>
      </c>
      <c r="EU129" s="35">
        <f t="shared" si="50"/>
        <v>0.14876846453993484</v>
      </c>
    </row>
    <row r="130" spans="2:151" x14ac:dyDescent="0.3">
      <c r="B130" s="5" t="s">
        <v>68</v>
      </c>
      <c r="C130" s="5" t="s">
        <v>95</v>
      </c>
      <c r="D130" s="7">
        <v>144546000000</v>
      </c>
      <c r="E130" s="7">
        <v>39000000</v>
      </c>
      <c r="F130" s="7">
        <v>2205000000</v>
      </c>
      <c r="G130" s="7">
        <v>417000000</v>
      </c>
      <c r="H130" s="7">
        <v>140070000000</v>
      </c>
      <c r="I130" s="7">
        <v>137302000000</v>
      </c>
      <c r="J130" s="7">
        <v>2515000000</v>
      </c>
      <c r="K130" s="7">
        <v>0</v>
      </c>
      <c r="L130" s="7" t="e">
        <v>#VALUE!</v>
      </c>
      <c r="M130" s="7">
        <v>11000000</v>
      </c>
      <c r="N130" s="7">
        <v>0</v>
      </c>
      <c r="O130" s="7">
        <v>221000000</v>
      </c>
      <c r="P130" s="7">
        <v>221000000</v>
      </c>
      <c r="Q130" s="7">
        <v>0</v>
      </c>
      <c r="R130" s="7" t="e">
        <v>#VALUE!</v>
      </c>
      <c r="S130" s="7">
        <v>253000000</v>
      </c>
      <c r="T130" s="7">
        <v>2994000000</v>
      </c>
      <c r="U130" s="7">
        <v>7371000000</v>
      </c>
      <c r="V130" s="7">
        <v>22016000000</v>
      </c>
      <c r="W130" s="7">
        <v>-14645000000</v>
      </c>
      <c r="X130">
        <v>81.090999999999994</v>
      </c>
      <c r="Y130">
        <v>31.598631773286101</v>
      </c>
      <c r="Z130">
        <v>6.9615738121381403</v>
      </c>
      <c r="AA130">
        <v>5188607</v>
      </c>
      <c r="AB130">
        <v>85473.056790412651</v>
      </c>
      <c r="AC130">
        <v>388159512245.53046</v>
      </c>
      <c r="AD130">
        <v>52.10445668446971</v>
      </c>
      <c r="AE130" s="14">
        <v>5264.25</v>
      </c>
      <c r="AF130" s="23">
        <v>7.41</v>
      </c>
      <c r="AG130" s="23">
        <v>61.67</v>
      </c>
      <c r="AH130" s="26">
        <v>21495.531711219457</v>
      </c>
      <c r="AI130">
        <f t="shared" si="47"/>
        <v>27858.344253091436</v>
      </c>
      <c r="AJ130">
        <f t="shared" si="67"/>
        <v>7.5164682929348858</v>
      </c>
      <c r="AK130">
        <f t="shared" si="68"/>
        <v>424.96955348516468</v>
      </c>
      <c r="AL130">
        <f t="shared" si="69"/>
        <v>80.368391747534545</v>
      </c>
      <c r="AM130">
        <f t="shared" si="70"/>
        <v>26995.684969009988</v>
      </c>
      <c r="AN130">
        <f t="shared" si="71"/>
        <v>26462.20845016784</v>
      </c>
      <c r="AO130">
        <f t="shared" si="72"/>
        <v>484.71583991618559</v>
      </c>
      <c r="AP130">
        <f t="shared" si="73"/>
        <v>0</v>
      </c>
      <c r="AQ130" t="e">
        <f t="shared" si="51"/>
        <v>#VALUE!</v>
      </c>
      <c r="AR130">
        <f t="shared" si="52"/>
        <v>2.1200295185200959</v>
      </c>
      <c r="AS130">
        <f t="shared" si="53"/>
        <v>0</v>
      </c>
      <c r="AT130">
        <f t="shared" si="54"/>
        <v>42.593320326631023</v>
      </c>
      <c r="AU130">
        <f t="shared" si="55"/>
        <v>42.593320326631023</v>
      </c>
      <c r="AV130">
        <f t="shared" si="56"/>
        <v>0</v>
      </c>
      <c r="AW130" t="e">
        <f t="shared" si="57"/>
        <v>#VALUE!</v>
      </c>
      <c r="AX130">
        <f t="shared" si="58"/>
        <v>48.76067892596221</v>
      </c>
      <c r="AY130">
        <f t="shared" si="59"/>
        <v>577.03348894992428</v>
      </c>
      <c r="AZ130">
        <f t="shared" si="60"/>
        <v>1420.6125073646936</v>
      </c>
      <c r="BA130">
        <f t="shared" si="61"/>
        <v>4243.1427163398575</v>
      </c>
      <c r="BB130">
        <f t="shared" si="62"/>
        <v>-2822.5302089751644</v>
      </c>
      <c r="BC130">
        <f t="shared" si="48"/>
        <v>484.71583991618559</v>
      </c>
      <c r="BD130">
        <v>81.090999999999994</v>
      </c>
      <c r="BE130">
        <v>31.598631773286101</v>
      </c>
      <c r="BF130">
        <v>6.9615738121381403</v>
      </c>
      <c r="BG130">
        <v>5188607</v>
      </c>
      <c r="BH130">
        <v>85473.056790412651</v>
      </c>
      <c r="BI130">
        <v>11.355956480004123</v>
      </c>
      <c r="BJ130">
        <v>388159512245.53046</v>
      </c>
      <c r="BK130">
        <v>52.10445668446971</v>
      </c>
      <c r="BL130" s="14">
        <v>5264.25</v>
      </c>
      <c r="BM130" s="23">
        <v>7.41</v>
      </c>
      <c r="BN130" s="23">
        <v>61.67</v>
      </c>
      <c r="BO130" s="26">
        <v>21495.531711219457</v>
      </c>
      <c r="BV130" s="5" t="s">
        <v>68</v>
      </c>
      <c r="BW130" s="5" t="s">
        <v>95</v>
      </c>
      <c r="BX130" s="14">
        <v>11156333000</v>
      </c>
      <c r="BY130" s="14">
        <v>103056000</v>
      </c>
      <c r="BZ130" s="14">
        <v>124722000</v>
      </c>
      <c r="CA130" s="14">
        <v>0</v>
      </c>
      <c r="CB130" s="14">
        <v>0</v>
      </c>
      <c r="CC130" s="14">
        <v>3028406000</v>
      </c>
      <c r="CD130" s="14" t="e">
        <v>#VALUE!</v>
      </c>
      <c r="CE130" s="14">
        <v>0</v>
      </c>
      <c r="CF130" s="14">
        <v>0</v>
      </c>
      <c r="CG130" s="14" t="e">
        <v>#VALUE!</v>
      </c>
      <c r="CH130" s="24">
        <v>5170752000</v>
      </c>
      <c r="CI130" s="14">
        <v>1086667000</v>
      </c>
      <c r="CJ130" s="14">
        <v>0</v>
      </c>
      <c r="CK130" s="14">
        <v>1337778000</v>
      </c>
      <c r="CL130" s="14">
        <v>1337778000</v>
      </c>
      <c r="CM130" s="14">
        <v>0</v>
      </c>
      <c r="CN130" s="14">
        <v>673333000</v>
      </c>
      <c r="CO130" s="14" t="e">
        <v>#VALUE!</v>
      </c>
      <c r="CP130" s="14">
        <v>2485833000</v>
      </c>
      <c r="CQ130" s="14">
        <v>1633056000</v>
      </c>
      <c r="CR130">
        <v>81.090999999999994</v>
      </c>
      <c r="CS130">
        <v>31.598631773286101</v>
      </c>
      <c r="CT130">
        <v>6.9615738121381403</v>
      </c>
      <c r="CU130">
        <v>5188607</v>
      </c>
      <c r="CV130">
        <v>85473.056790412651</v>
      </c>
      <c r="CW130">
        <v>388159512245.53046</v>
      </c>
      <c r="CX130">
        <v>52.10445668446971</v>
      </c>
      <c r="CY130" s="14">
        <v>5264.25</v>
      </c>
      <c r="CZ130" s="23">
        <v>7.41</v>
      </c>
      <c r="DA130" s="23">
        <v>61.67</v>
      </c>
      <c r="DB130" s="26">
        <v>942.99389722734793</v>
      </c>
      <c r="DC130">
        <f t="shared" si="49"/>
        <v>2150.15957076726</v>
      </c>
      <c r="DD130">
        <f t="shared" si="74"/>
        <v>19.861978369146094</v>
      </c>
      <c r="DE130">
        <f t="shared" si="75"/>
        <v>24.037665600805767</v>
      </c>
      <c r="DF130">
        <f t="shared" si="76"/>
        <v>0</v>
      </c>
      <c r="DG130">
        <f t="shared" si="77"/>
        <v>0</v>
      </c>
      <c r="DH130">
        <f t="shared" si="78"/>
        <v>583.66455582394269</v>
      </c>
      <c r="DI130" t="e">
        <f t="shared" si="79"/>
        <v>#VALUE!</v>
      </c>
      <c r="DJ130">
        <f t="shared" si="80"/>
        <v>0</v>
      </c>
      <c r="DK130">
        <f t="shared" si="81"/>
        <v>0</v>
      </c>
      <c r="DL130" t="e">
        <f t="shared" si="82"/>
        <v>#VALUE!</v>
      </c>
      <c r="DM130">
        <f t="shared" si="83"/>
        <v>996.55880663152948</v>
      </c>
      <c r="DN130">
        <f t="shared" si="84"/>
        <v>209.43328334560701</v>
      </c>
      <c r="DO130">
        <f t="shared" si="85"/>
        <v>0</v>
      </c>
      <c r="DP130">
        <f t="shared" si="86"/>
        <v>257.82989538425244</v>
      </c>
      <c r="DQ130">
        <f t="shared" si="87"/>
        <v>257.82989538425244</v>
      </c>
      <c r="DR130">
        <f t="shared" si="88"/>
        <v>0</v>
      </c>
      <c r="DS130">
        <f t="shared" si="63"/>
        <v>129.77143961760834</v>
      </c>
      <c r="DT130" t="e">
        <f t="shared" si="64"/>
        <v>#VALUE!</v>
      </c>
      <c r="DU130">
        <f t="shared" si="65"/>
        <v>479.09448528285145</v>
      </c>
      <c r="DV130">
        <f t="shared" si="66"/>
        <v>314.73881139966852</v>
      </c>
      <c r="DW130">
        <v>81.090999999999994</v>
      </c>
      <c r="DX130">
        <v>31.598631773286101</v>
      </c>
      <c r="DY130">
        <v>6.9615738121381403</v>
      </c>
      <c r="DZ130">
        <v>5188607</v>
      </c>
      <c r="EA130">
        <v>85473.056790412651</v>
      </c>
      <c r="EB130">
        <v>388159512245.53046</v>
      </c>
      <c r="EC130">
        <v>52.10445668446971</v>
      </c>
      <c r="ED130" s="14">
        <v>5264.25</v>
      </c>
      <c r="EE130" s="23">
        <v>7.41</v>
      </c>
      <c r="EF130" s="23">
        <v>61.67</v>
      </c>
      <c r="EG130" s="26">
        <v>942.99389722734793</v>
      </c>
      <c r="EN130">
        <v>1</v>
      </c>
      <c r="EO130">
        <v>4</v>
      </c>
      <c r="EP130">
        <v>2</v>
      </c>
      <c r="EQ130">
        <v>2</v>
      </c>
      <c r="ER130">
        <v>0</v>
      </c>
      <c r="ES130" s="30">
        <v>2.0713129384417418E-2</v>
      </c>
      <c r="ET130">
        <v>9</v>
      </c>
      <c r="EU130" s="35">
        <f t="shared" si="50"/>
        <v>0.14637928071885267</v>
      </c>
    </row>
    <row r="131" spans="2:151" x14ac:dyDescent="0.3">
      <c r="B131" s="5" t="s">
        <v>68</v>
      </c>
      <c r="C131" s="5" t="s">
        <v>96</v>
      </c>
      <c r="D131" s="7">
        <v>149042000000</v>
      </c>
      <c r="E131" s="7">
        <v>42000000</v>
      </c>
      <c r="F131" s="7">
        <v>2208000000</v>
      </c>
      <c r="G131" s="7">
        <v>422000000</v>
      </c>
      <c r="H131" s="7">
        <v>145156000000</v>
      </c>
      <c r="I131" s="7">
        <v>142807000000</v>
      </c>
      <c r="J131" s="7">
        <v>2116000000</v>
      </c>
      <c r="K131" s="7">
        <v>0</v>
      </c>
      <c r="L131" s="7" t="e">
        <v>#VALUE!</v>
      </c>
      <c r="M131" s="7">
        <v>28000000</v>
      </c>
      <c r="N131" s="7">
        <v>0</v>
      </c>
      <c r="O131" s="7">
        <v>192000000</v>
      </c>
      <c r="P131" s="7">
        <v>192000000</v>
      </c>
      <c r="Q131" s="7">
        <v>0</v>
      </c>
      <c r="R131" s="7" t="e">
        <v>#VALUE!</v>
      </c>
      <c r="S131" s="7">
        <v>233000000</v>
      </c>
      <c r="T131" s="7">
        <v>2968000000</v>
      </c>
      <c r="U131" s="7">
        <v>5740000000</v>
      </c>
      <c r="V131" s="7">
        <v>22151000000</v>
      </c>
      <c r="W131" s="7">
        <v>-16411000000</v>
      </c>
      <c r="X131">
        <v>81.484999999999999</v>
      </c>
      <c r="Y131">
        <v>28.53061663299674</v>
      </c>
      <c r="Z131">
        <v>6.6696940181994107</v>
      </c>
      <c r="AA131">
        <v>5234519</v>
      </c>
      <c r="AB131">
        <v>85710.165703589009</v>
      </c>
      <c r="AC131">
        <v>392680500155.00653</v>
      </c>
      <c r="AD131">
        <v>52.416185960757154</v>
      </c>
      <c r="AE131" s="15">
        <v>5371.01</v>
      </c>
      <c r="AF131" s="23">
        <v>5.13</v>
      </c>
      <c r="AG131" s="23">
        <v>67.56</v>
      </c>
      <c r="AH131" s="26">
        <v>21880.628796393012</v>
      </c>
      <c r="AI131">
        <f t="shared" si="47"/>
        <v>28472.912219823826</v>
      </c>
      <c r="AJ131">
        <f t="shared" si="67"/>
        <v>8.0236598625394233</v>
      </c>
      <c r="AK131">
        <f t="shared" si="68"/>
        <v>421.8152613449297</v>
      </c>
      <c r="AL131">
        <f t="shared" si="69"/>
        <v>80.618677666467534</v>
      </c>
      <c r="AM131">
        <f t="shared" si="70"/>
        <v>27730.532643018392</v>
      </c>
      <c r="AN131">
        <f t="shared" si="71"/>
        <v>27281.780809277796</v>
      </c>
      <c r="AO131">
        <f t="shared" si="72"/>
        <v>404.23962545555764</v>
      </c>
      <c r="AP131">
        <f t="shared" si="73"/>
        <v>0</v>
      </c>
      <c r="AQ131" t="e">
        <f t="shared" si="51"/>
        <v>#VALUE!</v>
      </c>
      <c r="AR131">
        <f t="shared" si="52"/>
        <v>5.3491065750262825</v>
      </c>
      <c r="AS131">
        <f t="shared" si="53"/>
        <v>0</v>
      </c>
      <c r="AT131">
        <f t="shared" si="54"/>
        <v>36.679587943037362</v>
      </c>
      <c r="AU131">
        <f t="shared" si="55"/>
        <v>36.679587943037362</v>
      </c>
      <c r="AV131">
        <f t="shared" si="56"/>
        <v>0</v>
      </c>
      <c r="AW131" t="e">
        <f t="shared" si="57"/>
        <v>#VALUE!</v>
      </c>
      <c r="AX131">
        <f t="shared" si="58"/>
        <v>44.512208285040131</v>
      </c>
      <c r="AY131">
        <f t="shared" si="59"/>
        <v>567.0052969527859</v>
      </c>
      <c r="AZ131">
        <f t="shared" si="60"/>
        <v>1096.566847880388</v>
      </c>
      <c r="BA131">
        <f t="shared" si="61"/>
        <v>4231.7164194073994</v>
      </c>
      <c r="BB131">
        <f t="shared" si="62"/>
        <v>-3135.1495715270112</v>
      </c>
      <c r="BC131">
        <f t="shared" si="48"/>
        <v>404.23962545555764</v>
      </c>
      <c r="BD131">
        <v>81.484999999999999</v>
      </c>
      <c r="BE131">
        <v>28.53061663299674</v>
      </c>
      <c r="BF131">
        <v>6.6696940181994107</v>
      </c>
      <c r="BG131">
        <v>5234519</v>
      </c>
      <c r="BH131">
        <v>85710.165703589009</v>
      </c>
      <c r="BI131">
        <v>11.358726717196264</v>
      </c>
      <c r="BJ131">
        <v>392680500155.00653</v>
      </c>
      <c r="BK131">
        <v>52.416185960757154</v>
      </c>
      <c r="BL131" s="15">
        <v>5371.01</v>
      </c>
      <c r="BM131" s="23">
        <v>5.13</v>
      </c>
      <c r="BN131" s="23">
        <v>67.56</v>
      </c>
      <c r="BO131" s="26">
        <v>21880.628796393012</v>
      </c>
      <c r="BV131" s="5" t="s">
        <v>68</v>
      </c>
      <c r="BW131" s="5" t="s">
        <v>96</v>
      </c>
      <c r="BX131" s="14">
        <v>11775855000</v>
      </c>
      <c r="BY131" s="14">
        <v>140000000</v>
      </c>
      <c r="BZ131" s="14">
        <v>156944000</v>
      </c>
      <c r="CA131" s="14">
        <v>0</v>
      </c>
      <c r="CB131" s="14">
        <v>0</v>
      </c>
      <c r="CC131" s="14">
        <v>3264575000</v>
      </c>
      <c r="CD131" s="14" t="e">
        <v>#VALUE!</v>
      </c>
      <c r="CE131" s="14">
        <v>0</v>
      </c>
      <c r="CF131" s="14">
        <v>0</v>
      </c>
      <c r="CG131" s="14" t="e">
        <v>#VALUE!</v>
      </c>
      <c r="CH131" s="24">
        <v>5444085000</v>
      </c>
      <c r="CI131" s="14">
        <v>1239444000</v>
      </c>
      <c r="CJ131" s="14">
        <v>0</v>
      </c>
      <c r="CK131" s="14">
        <v>1376111000</v>
      </c>
      <c r="CL131" s="14">
        <v>1376111000</v>
      </c>
      <c r="CM131" s="14">
        <v>0</v>
      </c>
      <c r="CN131" s="14">
        <v>784444000</v>
      </c>
      <c r="CO131" s="14" t="e">
        <v>#VALUE!</v>
      </c>
      <c r="CP131" s="14">
        <v>2690278000</v>
      </c>
      <c r="CQ131" s="14">
        <v>1739722000</v>
      </c>
      <c r="CR131">
        <v>81.484999999999999</v>
      </c>
      <c r="CS131">
        <v>28.53061663299674</v>
      </c>
      <c r="CT131">
        <v>6.6696940181994107</v>
      </c>
      <c r="CU131">
        <v>5234519</v>
      </c>
      <c r="CV131">
        <v>85710.165703589009</v>
      </c>
      <c r="CW131">
        <v>392680500155.00653</v>
      </c>
      <c r="CX131">
        <v>52.416185960757154</v>
      </c>
      <c r="CY131" s="15">
        <v>5371.01</v>
      </c>
      <c r="CZ131" s="23">
        <v>5.13</v>
      </c>
      <c r="DA131" s="23">
        <v>67.56</v>
      </c>
      <c r="DB131" s="26">
        <v>1012.9196663320687</v>
      </c>
      <c r="DC131">
        <f t="shared" si="49"/>
        <v>2249.6536931091473</v>
      </c>
      <c r="DD131">
        <f t="shared" si="74"/>
        <v>26.74553287513141</v>
      </c>
      <c r="DE131">
        <f t="shared" si="75"/>
        <v>29.982506511104457</v>
      </c>
      <c r="DF131">
        <f t="shared" si="76"/>
        <v>0</v>
      </c>
      <c r="DG131">
        <f t="shared" si="77"/>
        <v>0</v>
      </c>
      <c r="DH131">
        <f t="shared" si="78"/>
        <v>623.66284275594376</v>
      </c>
      <c r="DI131" t="e">
        <f t="shared" si="79"/>
        <v>#VALUE!</v>
      </c>
      <c r="DJ131">
        <f t="shared" si="80"/>
        <v>0</v>
      </c>
      <c r="DK131">
        <f t="shared" si="81"/>
        <v>0</v>
      </c>
      <c r="DL131" t="e">
        <f t="shared" si="82"/>
        <v>#VALUE!</v>
      </c>
      <c r="DM131">
        <f t="shared" si="83"/>
        <v>1040.0353881607841</v>
      </c>
      <c r="DN131">
        <f t="shared" si="84"/>
        <v>236.78278749203128</v>
      </c>
      <c r="DO131">
        <f t="shared" si="85"/>
        <v>0</v>
      </c>
      <c r="DP131">
        <f t="shared" si="86"/>
        <v>262.89158564521404</v>
      </c>
      <c r="DQ131">
        <f t="shared" si="87"/>
        <v>262.89158564521404</v>
      </c>
      <c r="DR131">
        <f t="shared" si="88"/>
        <v>0</v>
      </c>
      <c r="DS131">
        <f t="shared" si="63"/>
        <v>149.85980564785419</v>
      </c>
      <c r="DT131" t="e">
        <f t="shared" si="64"/>
        <v>#VALUE!</v>
      </c>
      <c r="DU131">
        <f t="shared" si="65"/>
        <v>513.94941923030558</v>
      </c>
      <c r="DV131">
        <f t="shared" si="66"/>
        <v>332.35565674706692</v>
      </c>
      <c r="DW131">
        <v>81.484999999999999</v>
      </c>
      <c r="DX131">
        <v>28.53061663299674</v>
      </c>
      <c r="DY131">
        <v>6.6696940181994107</v>
      </c>
      <c r="DZ131">
        <v>5234519</v>
      </c>
      <c r="EA131">
        <v>85710.165703589009</v>
      </c>
      <c r="EB131">
        <v>392680500155.00653</v>
      </c>
      <c r="EC131">
        <v>52.416185960757154</v>
      </c>
      <c r="ED131" s="15">
        <v>5371.01</v>
      </c>
      <c r="EE131" s="23">
        <v>5.13</v>
      </c>
      <c r="EF131" s="23">
        <v>67.56</v>
      </c>
      <c r="EG131" s="26">
        <v>1012.9196663320687</v>
      </c>
      <c r="EN131">
        <v>2</v>
      </c>
      <c r="EO131">
        <v>4</v>
      </c>
      <c r="EP131">
        <v>3</v>
      </c>
      <c r="EQ131">
        <v>2</v>
      </c>
      <c r="ER131">
        <v>1</v>
      </c>
      <c r="ES131" s="30">
        <v>1.9913849787308271E-2</v>
      </c>
      <c r="ET131">
        <v>12</v>
      </c>
      <c r="EU131" s="35">
        <f t="shared" si="50"/>
        <v>0.14773636394130191</v>
      </c>
    </row>
    <row r="132" spans="2:151" x14ac:dyDescent="0.3">
      <c r="B132" s="5" t="s">
        <v>68</v>
      </c>
      <c r="C132" s="5" t="s">
        <v>97</v>
      </c>
      <c r="D132" s="7">
        <v>149480000000</v>
      </c>
      <c r="E132" s="7">
        <v>43000000</v>
      </c>
      <c r="F132" s="7">
        <v>2060000000</v>
      </c>
      <c r="G132" s="7">
        <v>489000000</v>
      </c>
      <c r="H132" s="7">
        <v>145479000000</v>
      </c>
      <c r="I132" s="7">
        <v>142366000000</v>
      </c>
      <c r="J132" s="7">
        <v>2854000000</v>
      </c>
      <c r="K132" s="7">
        <v>0</v>
      </c>
      <c r="L132" s="7" t="e">
        <v>#VALUE!</v>
      </c>
      <c r="M132" s="7">
        <v>24000000</v>
      </c>
      <c r="N132" s="7">
        <v>0</v>
      </c>
      <c r="O132" s="7">
        <v>214000000</v>
      </c>
      <c r="P132" s="7">
        <v>196000000</v>
      </c>
      <c r="Q132" s="7">
        <v>0</v>
      </c>
      <c r="R132" s="7" t="e">
        <v>#VALUE!</v>
      </c>
      <c r="S132" s="7">
        <v>259000000</v>
      </c>
      <c r="T132" s="7">
        <v>2931000000</v>
      </c>
      <c r="U132" s="7">
        <v>6111000000</v>
      </c>
      <c r="V132" s="7">
        <v>21276000000</v>
      </c>
      <c r="W132" s="7">
        <v>-15165000000</v>
      </c>
      <c r="X132">
        <v>81.870999999999995</v>
      </c>
      <c r="Y132">
        <v>30.493367193252812</v>
      </c>
      <c r="Z132">
        <v>6.4776806496819379</v>
      </c>
      <c r="AA132">
        <v>5276968</v>
      </c>
      <c r="AB132">
        <v>87115.389994389217</v>
      </c>
      <c r="AC132">
        <v>402355151389.89337</v>
      </c>
      <c r="AD132">
        <v>52.818721782519432</v>
      </c>
      <c r="AE132" s="14">
        <v>5513.51</v>
      </c>
      <c r="AF132" s="23">
        <v>6.55</v>
      </c>
      <c r="AG132" s="23">
        <v>96.81</v>
      </c>
      <c r="AH132" s="26">
        <v>21802.828637160103</v>
      </c>
      <c r="AI132">
        <f t="shared" ref="AI132:AI138" si="89">D132/$AA132</f>
        <v>28326.872552571855</v>
      </c>
      <c r="AJ132">
        <f t="shared" si="67"/>
        <v>8.1486186764824051</v>
      </c>
      <c r="AK132">
        <f t="shared" si="68"/>
        <v>390.37568543148262</v>
      </c>
      <c r="AL132">
        <f t="shared" si="69"/>
        <v>92.666849599997576</v>
      </c>
      <c r="AM132">
        <f t="shared" si="70"/>
        <v>27568.672010139155</v>
      </c>
      <c r="AN132">
        <f t="shared" si="71"/>
        <v>26978.749918513815</v>
      </c>
      <c r="AO132">
        <f t="shared" si="72"/>
        <v>540.84087680652976</v>
      </c>
      <c r="AP132">
        <f t="shared" si="73"/>
        <v>0</v>
      </c>
      <c r="AQ132" t="e">
        <f t="shared" si="51"/>
        <v>#VALUE!</v>
      </c>
      <c r="AR132">
        <f t="shared" si="52"/>
        <v>4.5480662380366912</v>
      </c>
      <c r="AS132">
        <f t="shared" si="53"/>
        <v>0</v>
      </c>
      <c r="AT132">
        <f t="shared" si="54"/>
        <v>40.553590622493829</v>
      </c>
      <c r="AU132">
        <f t="shared" si="55"/>
        <v>37.14254094396631</v>
      </c>
      <c r="AV132">
        <f t="shared" si="56"/>
        <v>0</v>
      </c>
      <c r="AW132" t="e">
        <f t="shared" si="57"/>
        <v>#VALUE!</v>
      </c>
      <c r="AX132">
        <f t="shared" si="58"/>
        <v>49.081214818812619</v>
      </c>
      <c r="AY132">
        <f t="shared" si="59"/>
        <v>555.43258932023082</v>
      </c>
      <c r="AZ132">
        <f t="shared" si="60"/>
        <v>1158.0513658600923</v>
      </c>
      <c r="BA132">
        <f t="shared" si="61"/>
        <v>4031.8607200195265</v>
      </c>
      <c r="BB132">
        <f t="shared" si="62"/>
        <v>-2873.809354159434</v>
      </c>
      <c r="BC132">
        <f t="shared" ref="BC132:BC138" si="90">AO132+AP132</f>
        <v>540.84087680652976</v>
      </c>
      <c r="BD132">
        <v>81.870999999999995</v>
      </c>
      <c r="BE132">
        <v>30.493367193252812</v>
      </c>
      <c r="BF132">
        <v>6.4776806496819379</v>
      </c>
      <c r="BG132">
        <v>5276968</v>
      </c>
      <c r="BH132">
        <v>87115.389994389217</v>
      </c>
      <c r="BI132">
        <v>11.374988840623535</v>
      </c>
      <c r="BJ132">
        <v>402355151389.89337</v>
      </c>
      <c r="BK132">
        <v>52.818721782519432</v>
      </c>
      <c r="BL132" s="14">
        <v>5513.51</v>
      </c>
      <c r="BM132" s="23">
        <v>6.55</v>
      </c>
      <c r="BN132" s="23">
        <v>96.81</v>
      </c>
      <c r="BO132" s="26">
        <v>21802.828637160103</v>
      </c>
      <c r="BV132" s="5" t="s">
        <v>68</v>
      </c>
      <c r="BW132" s="5" t="s">
        <v>97</v>
      </c>
      <c r="BX132" s="14">
        <v>12308798000</v>
      </c>
      <c r="BY132" s="14">
        <v>142778000</v>
      </c>
      <c r="BZ132" s="14">
        <v>137222000</v>
      </c>
      <c r="CA132" s="14">
        <v>0</v>
      </c>
      <c r="CB132" s="14">
        <v>0</v>
      </c>
      <c r="CC132" s="14">
        <v>3434342000</v>
      </c>
      <c r="CD132" s="14" t="e">
        <v>#VALUE!</v>
      </c>
      <c r="CE132" s="14">
        <v>0</v>
      </c>
      <c r="CF132" s="14">
        <v>0</v>
      </c>
      <c r="CG132" s="14" t="e">
        <v>#VALUE!</v>
      </c>
      <c r="CH132" s="24">
        <v>5710297000</v>
      </c>
      <c r="CI132" s="14">
        <v>1312778000</v>
      </c>
      <c r="CJ132" s="14">
        <v>0</v>
      </c>
      <c r="CK132" s="14">
        <v>1461944000</v>
      </c>
      <c r="CL132" s="14">
        <v>1461944000</v>
      </c>
      <c r="CM132" s="14">
        <v>0</v>
      </c>
      <c r="CN132" s="14">
        <v>788611000</v>
      </c>
      <c r="CO132" s="14" t="e">
        <v>#VALUE!</v>
      </c>
      <c r="CP132" s="14">
        <v>2832500000</v>
      </c>
      <c r="CQ132" s="14">
        <v>1816667000</v>
      </c>
      <c r="CR132">
        <v>81.870999999999995</v>
      </c>
      <c r="CS132">
        <v>30.493367193252812</v>
      </c>
      <c r="CT132">
        <v>6.4776806496819379</v>
      </c>
      <c r="CU132">
        <v>5276968</v>
      </c>
      <c r="CV132">
        <v>87115.389994389217</v>
      </c>
      <c r="CW132">
        <v>402355151389.89337</v>
      </c>
      <c r="CX132">
        <v>52.818721782519432</v>
      </c>
      <c r="CY132" s="14">
        <v>5513.51</v>
      </c>
      <c r="CZ132" s="23">
        <v>6.55</v>
      </c>
      <c r="DA132" s="23">
        <v>96.81</v>
      </c>
      <c r="DB132" s="26">
        <v>1050.0395513315782</v>
      </c>
      <c r="DC132">
        <f t="shared" ref="DC132:DC138" si="91">BX132/$CU132</f>
        <v>2332.5511922755645</v>
      </c>
      <c r="DD132">
        <f t="shared" si="74"/>
        <v>27.056825055600111</v>
      </c>
      <c r="DE132">
        <f t="shared" si="75"/>
        <v>26.003947721494615</v>
      </c>
      <c r="DF132">
        <f t="shared" si="76"/>
        <v>0</v>
      </c>
      <c r="DG132">
        <f t="shared" si="77"/>
        <v>0</v>
      </c>
      <c r="DH132">
        <f t="shared" si="78"/>
        <v>650.8172875029752</v>
      </c>
      <c r="DI132" t="e">
        <f t="shared" si="79"/>
        <v>#VALUE!</v>
      </c>
      <c r="DJ132">
        <f t="shared" si="80"/>
        <v>0</v>
      </c>
      <c r="DK132">
        <f t="shared" si="81"/>
        <v>0</v>
      </c>
      <c r="DL132" t="e">
        <f t="shared" si="82"/>
        <v>#VALUE!</v>
      </c>
      <c r="DM132">
        <f t="shared" si="83"/>
        <v>1082.1170414525918</v>
      </c>
      <c r="DN132">
        <f t="shared" si="84"/>
        <v>248.77505415988878</v>
      </c>
      <c r="DO132">
        <f t="shared" si="85"/>
        <v>0</v>
      </c>
      <c r="DP132">
        <f t="shared" si="86"/>
        <v>277.04242284584632</v>
      </c>
      <c r="DQ132">
        <f t="shared" si="87"/>
        <v>277.04242284584632</v>
      </c>
      <c r="DR132">
        <f t="shared" si="88"/>
        <v>0</v>
      </c>
      <c r="DS132">
        <f t="shared" si="63"/>
        <v>149.44396100184804</v>
      </c>
      <c r="DT132" t="e">
        <f t="shared" si="64"/>
        <v>#VALUE!</v>
      </c>
      <c r="DU132">
        <f t="shared" si="65"/>
        <v>536.7665674682886</v>
      </c>
      <c r="DV132">
        <f t="shared" si="66"/>
        <v>344.26341035230837</v>
      </c>
      <c r="DW132">
        <v>81.870999999999995</v>
      </c>
      <c r="DX132">
        <v>30.493367193252812</v>
      </c>
      <c r="DY132">
        <v>6.4776806496819379</v>
      </c>
      <c r="DZ132">
        <v>5276968</v>
      </c>
      <c r="EA132">
        <v>87115.389994389217</v>
      </c>
      <c r="EB132">
        <v>402355151389.89337</v>
      </c>
      <c r="EC132">
        <v>52.818721782519432</v>
      </c>
      <c r="ED132" s="14">
        <v>5513.51</v>
      </c>
      <c r="EE132" s="23">
        <v>6.55</v>
      </c>
      <c r="EF132" s="23">
        <v>96.81</v>
      </c>
      <c r="EG132" s="26">
        <v>1050.0395513315782</v>
      </c>
      <c r="EN132">
        <v>2</v>
      </c>
      <c r="EO132">
        <v>4</v>
      </c>
      <c r="EP132">
        <v>3</v>
      </c>
      <c r="EQ132">
        <v>2</v>
      </c>
      <c r="ER132">
        <v>1</v>
      </c>
      <c r="ES132" s="30">
        <v>1.9607974310944611E-2</v>
      </c>
      <c r="ET132">
        <v>12</v>
      </c>
      <c r="EU132" s="35">
        <f t="shared" ref="EU132:EU138" si="92">DV132/DC132</f>
        <v>0.14759093454941741</v>
      </c>
    </row>
    <row r="133" spans="2:151" x14ac:dyDescent="0.3">
      <c r="B133" s="5" t="s">
        <v>68</v>
      </c>
      <c r="C133" s="5" t="s">
        <v>98</v>
      </c>
      <c r="D133" s="7">
        <v>147097186000</v>
      </c>
      <c r="E133" s="7">
        <v>44127000</v>
      </c>
      <c r="F133" s="7">
        <v>2180080000</v>
      </c>
      <c r="G133" s="7">
        <v>435862000</v>
      </c>
      <c r="H133" s="7">
        <v>143064699000</v>
      </c>
      <c r="I133" s="7">
        <v>138981358000</v>
      </c>
      <c r="J133" s="7">
        <v>3876856000</v>
      </c>
      <c r="K133" s="7">
        <v>2317000</v>
      </c>
      <c r="L133" s="7" t="e">
        <v>#VALUE!</v>
      </c>
      <c r="M133" s="7">
        <v>15775000</v>
      </c>
      <c r="N133" s="7">
        <v>0</v>
      </c>
      <c r="O133" s="7">
        <v>171189000</v>
      </c>
      <c r="P133" s="7">
        <v>171189000</v>
      </c>
      <c r="Q133" s="7">
        <v>0</v>
      </c>
      <c r="R133" s="7" t="e">
        <v>#VALUE!</v>
      </c>
      <c r="S133" s="7">
        <v>204168000</v>
      </c>
      <c r="T133" s="7">
        <v>2965258000</v>
      </c>
      <c r="U133" s="7">
        <v>8339724000</v>
      </c>
      <c r="V133" s="7">
        <v>18488902000</v>
      </c>
      <c r="W133" s="7">
        <v>-10149177999.999998</v>
      </c>
      <c r="X133">
        <v>82.248000000000005</v>
      </c>
      <c r="Y133">
        <v>32.644612270769208</v>
      </c>
      <c r="Z133">
        <v>6.1039859016194518</v>
      </c>
      <c r="AA133">
        <v>5311916</v>
      </c>
      <c r="AB133">
        <v>87259.592234640746</v>
      </c>
      <c r="AC133">
        <v>405690275911.95599</v>
      </c>
      <c r="AD133">
        <v>53.196027684159709</v>
      </c>
      <c r="AE133" s="15">
        <v>5420.27</v>
      </c>
      <c r="AF133" s="23">
        <v>9.0399999999999991</v>
      </c>
      <c r="AG133" s="23">
        <v>108.1</v>
      </c>
      <c r="AH133" s="26">
        <v>22038.415574635448</v>
      </c>
      <c r="AI133">
        <f t="shared" si="89"/>
        <v>27691.926227749082</v>
      </c>
      <c r="AJ133">
        <f t="shared" si="67"/>
        <v>8.3071720260636646</v>
      </c>
      <c r="AK133">
        <f t="shared" si="68"/>
        <v>410.41311647247431</v>
      </c>
      <c r="AL133">
        <f t="shared" si="69"/>
        <v>82.053631872190749</v>
      </c>
      <c r="AM133">
        <f t="shared" si="70"/>
        <v>26932.786399483728</v>
      </c>
      <c r="AN133">
        <f t="shared" si="71"/>
        <v>26164.073001154386</v>
      </c>
      <c r="AO133">
        <f t="shared" si="72"/>
        <v>729.84136044319973</v>
      </c>
      <c r="AP133">
        <f t="shared" si="73"/>
        <v>0.43618912648468083</v>
      </c>
      <c r="AQ133" t="e">
        <f t="shared" si="51"/>
        <v>#VALUE!</v>
      </c>
      <c r="AR133">
        <f t="shared" si="52"/>
        <v>2.9697382262821925</v>
      </c>
      <c r="AS133">
        <f t="shared" si="53"/>
        <v>0</v>
      </c>
      <c r="AT133">
        <f t="shared" si="54"/>
        <v>32.227354498828674</v>
      </c>
      <c r="AU133">
        <f t="shared" si="55"/>
        <v>32.227354498828674</v>
      </c>
      <c r="AV133">
        <f t="shared" si="56"/>
        <v>0</v>
      </c>
      <c r="AW133" t="e">
        <f t="shared" si="57"/>
        <v>#VALUE!</v>
      </c>
      <c r="AX133">
        <f t="shared" si="58"/>
        <v>38.435848759656594</v>
      </c>
      <c r="AY133">
        <f t="shared" si="59"/>
        <v>558.22757739391966</v>
      </c>
      <c r="AZ133">
        <f t="shared" si="60"/>
        <v>1570.0029895051052</v>
      </c>
      <c r="BA133">
        <f t="shared" si="61"/>
        <v>3480.6465313081003</v>
      </c>
      <c r="BB133">
        <f t="shared" si="62"/>
        <v>-1910.6435418029951</v>
      </c>
      <c r="BC133">
        <f t="shared" si="90"/>
        <v>730.27754956968442</v>
      </c>
      <c r="BD133">
        <v>82.248000000000005</v>
      </c>
      <c r="BE133">
        <v>32.644612270769208</v>
      </c>
      <c r="BF133">
        <v>6.1039859016194518</v>
      </c>
      <c r="BG133">
        <v>5311916</v>
      </c>
      <c r="BH133">
        <v>87259.592234640746</v>
      </c>
      <c r="BI133">
        <v>11.376642773673796</v>
      </c>
      <c r="BJ133">
        <v>405690275911.95599</v>
      </c>
      <c r="BK133">
        <v>53.196027684159709</v>
      </c>
      <c r="BL133" s="15">
        <v>5420.27</v>
      </c>
      <c r="BM133" s="23">
        <v>9.0399999999999991</v>
      </c>
      <c r="BN133" s="23">
        <v>108.1</v>
      </c>
      <c r="BO133" s="26">
        <v>22038.415574635448</v>
      </c>
      <c r="BV133" s="5" t="s">
        <v>68</v>
      </c>
      <c r="BW133" s="5" t="s">
        <v>98</v>
      </c>
      <c r="BX133" s="14">
        <v>13001938000</v>
      </c>
      <c r="BY133" s="14">
        <v>168360000</v>
      </c>
      <c r="BZ133" s="14">
        <v>169195000</v>
      </c>
      <c r="CA133" s="14">
        <v>0</v>
      </c>
      <c r="CB133" s="14">
        <v>0</v>
      </c>
      <c r="CC133" s="14">
        <v>3712968000</v>
      </c>
      <c r="CD133" s="14" t="e">
        <v>#VALUE!</v>
      </c>
      <c r="CE133" s="14">
        <v>0</v>
      </c>
      <c r="CF133" s="14">
        <v>0</v>
      </c>
      <c r="CG133" s="14" t="e">
        <v>#VALUE!</v>
      </c>
      <c r="CH133" s="24">
        <v>6086783000</v>
      </c>
      <c r="CI133" s="14">
        <v>1481796000</v>
      </c>
      <c r="CJ133" s="14">
        <v>0</v>
      </c>
      <c r="CK133" s="14">
        <v>1471301000</v>
      </c>
      <c r="CL133" s="14">
        <v>1471301000</v>
      </c>
      <c r="CM133" s="14">
        <v>0</v>
      </c>
      <c r="CN133" s="14">
        <v>752017000</v>
      </c>
      <c r="CO133" s="14" t="e">
        <v>#VALUE!</v>
      </c>
      <c r="CP133" s="14">
        <v>3069703000</v>
      </c>
      <c r="CQ133" s="14">
        <v>1882111000</v>
      </c>
      <c r="CR133">
        <v>82.248000000000005</v>
      </c>
      <c r="CS133">
        <v>32.644612270769208</v>
      </c>
      <c r="CT133">
        <v>6.1039859016194518</v>
      </c>
      <c r="CU133">
        <v>5311916</v>
      </c>
      <c r="CV133">
        <v>87259.592234640746</v>
      </c>
      <c r="CW133">
        <v>405690275911.95599</v>
      </c>
      <c r="CX133">
        <v>53.196027684159709</v>
      </c>
      <c r="CY133" s="15">
        <v>5420.27</v>
      </c>
      <c r="CZ133" s="23">
        <v>9.0399999999999991</v>
      </c>
      <c r="DA133" s="23">
        <v>108.1</v>
      </c>
      <c r="DB133" s="26">
        <v>1093.1148990726144</v>
      </c>
      <c r="DC133">
        <f t="shared" si="91"/>
        <v>2447.6926969477681</v>
      </c>
      <c r="DD133">
        <f t="shared" si="74"/>
        <v>31.694778305982247</v>
      </c>
      <c r="DE133">
        <f t="shared" si="75"/>
        <v>31.851972056787041</v>
      </c>
      <c r="DF133">
        <f t="shared" si="76"/>
        <v>0</v>
      </c>
      <c r="DG133">
        <f t="shared" si="77"/>
        <v>0</v>
      </c>
      <c r="DH133">
        <f t="shared" si="78"/>
        <v>698.98846291997086</v>
      </c>
      <c r="DI133" t="e">
        <f t="shared" si="79"/>
        <v>#VALUE!</v>
      </c>
      <c r="DJ133">
        <f t="shared" si="80"/>
        <v>0</v>
      </c>
      <c r="DK133">
        <f t="shared" si="81"/>
        <v>0</v>
      </c>
      <c r="DL133" t="e">
        <f t="shared" si="82"/>
        <v>#VALUE!</v>
      </c>
      <c r="DM133">
        <f t="shared" si="83"/>
        <v>1145.8733534189923</v>
      </c>
      <c r="DN133">
        <f t="shared" si="84"/>
        <v>278.95697145813301</v>
      </c>
      <c r="DO133">
        <f t="shared" si="85"/>
        <v>0</v>
      </c>
      <c r="DP133">
        <f t="shared" si="86"/>
        <v>276.98122485370629</v>
      </c>
      <c r="DQ133">
        <f t="shared" si="87"/>
        <v>276.98122485370629</v>
      </c>
      <c r="DR133">
        <f t="shared" si="88"/>
        <v>0</v>
      </c>
      <c r="DS133">
        <f t="shared" si="63"/>
        <v>141.57170407062159</v>
      </c>
      <c r="DT133" t="e">
        <f t="shared" si="64"/>
        <v>#VALUE!</v>
      </c>
      <c r="DU133">
        <f t="shared" si="65"/>
        <v>577.88997416374809</v>
      </c>
      <c r="DV133">
        <f t="shared" si="66"/>
        <v>354.31866768977522</v>
      </c>
      <c r="DW133">
        <v>82.248000000000005</v>
      </c>
      <c r="DX133">
        <v>32.644612270769208</v>
      </c>
      <c r="DY133">
        <v>6.1039859016194518</v>
      </c>
      <c r="DZ133">
        <v>5311916</v>
      </c>
      <c r="EA133">
        <v>87259.592234640746</v>
      </c>
      <c r="EB133">
        <v>405690275911.95599</v>
      </c>
      <c r="EC133">
        <v>53.196027684159709</v>
      </c>
      <c r="ED133" s="15">
        <v>5420.27</v>
      </c>
      <c r="EE133" s="23">
        <v>9.0399999999999991</v>
      </c>
      <c r="EF133" s="23">
        <v>108.1</v>
      </c>
      <c r="EG133" s="26">
        <v>1093.1148990726144</v>
      </c>
      <c r="EN133">
        <v>3</v>
      </c>
      <c r="EO133">
        <v>6</v>
      </c>
      <c r="EP133">
        <v>4</v>
      </c>
      <c r="EQ133">
        <v>2</v>
      </c>
      <c r="ER133">
        <v>3</v>
      </c>
      <c r="ES133" s="30">
        <v>2.0158495758035778E-2</v>
      </c>
      <c r="ET133">
        <v>18</v>
      </c>
      <c r="EU133" s="35">
        <f t="shared" si="92"/>
        <v>0.14475618942345364</v>
      </c>
    </row>
    <row r="134" spans="2:151" x14ac:dyDescent="0.3">
      <c r="B134" s="5" t="s">
        <v>68</v>
      </c>
      <c r="C134" s="5" t="s">
        <v>99</v>
      </c>
      <c r="D134" s="7">
        <v>134906614999.99998</v>
      </c>
      <c r="E134" s="7">
        <v>44619000</v>
      </c>
      <c r="F134" s="7">
        <v>2056179999.9999998</v>
      </c>
      <c r="G134" s="7">
        <v>341239000</v>
      </c>
      <c r="H134" s="7">
        <v>131079685999.99998</v>
      </c>
      <c r="I134" s="7">
        <v>125289331000</v>
      </c>
      <c r="J134" s="7">
        <v>5524508000</v>
      </c>
      <c r="K134" s="7">
        <v>12842000</v>
      </c>
      <c r="L134" s="7" t="e">
        <v>#VALUE!</v>
      </c>
      <c r="M134" s="7">
        <v>24002000</v>
      </c>
      <c r="N134" s="7">
        <v>0</v>
      </c>
      <c r="O134" s="7">
        <v>214162000</v>
      </c>
      <c r="P134" s="7">
        <v>197781000</v>
      </c>
      <c r="Q134" s="7">
        <v>0</v>
      </c>
      <c r="R134" s="7" t="e">
        <v>#VALUE!</v>
      </c>
      <c r="S134" s="7">
        <v>253005000</v>
      </c>
      <c r="T134" s="7">
        <v>2758239000</v>
      </c>
      <c r="U134" s="7">
        <v>12353000000</v>
      </c>
      <c r="V134" s="7">
        <v>12309000000</v>
      </c>
      <c r="W134" s="7">
        <v>44000000</v>
      </c>
      <c r="X134">
        <v>82.616</v>
      </c>
      <c r="Y134">
        <v>29.824458977179752</v>
      </c>
      <c r="Z134">
        <v>6.2760621050632803</v>
      </c>
      <c r="AA134">
        <v>5347896</v>
      </c>
      <c r="AB134">
        <v>87646.526815974023</v>
      </c>
      <c r="AC134">
        <v>410249333471.11694</v>
      </c>
      <c r="AD134">
        <v>53.450684644963367</v>
      </c>
      <c r="AE134" s="14">
        <v>5509.44</v>
      </c>
      <c r="AF134" s="23">
        <v>5.78</v>
      </c>
      <c r="AG134" s="23">
        <v>72.36</v>
      </c>
      <c r="AH134" s="26">
        <v>21729.538349702743</v>
      </c>
      <c r="AI134">
        <f t="shared" si="89"/>
        <v>25226.110418003638</v>
      </c>
      <c r="AJ134">
        <f t="shared" si="67"/>
        <v>8.3432811707632304</v>
      </c>
      <c r="AK134">
        <f t="shared" si="68"/>
        <v>384.48391666554471</v>
      </c>
      <c r="AL134">
        <f t="shared" si="69"/>
        <v>63.808084525203931</v>
      </c>
      <c r="AM134">
        <f t="shared" si="70"/>
        <v>24510.515163346481</v>
      </c>
      <c r="AN134">
        <f t="shared" si="71"/>
        <v>23427.78000918492</v>
      </c>
      <c r="AO134">
        <f t="shared" si="72"/>
        <v>1033.0245763941557</v>
      </c>
      <c r="AP134">
        <f t="shared" si="73"/>
        <v>2.4013182006531166</v>
      </c>
      <c r="AQ134" t="e">
        <f t="shared" si="51"/>
        <v>#VALUE!</v>
      </c>
      <c r="AR134">
        <f t="shared" si="52"/>
        <v>4.4881201878271382</v>
      </c>
      <c r="AS134">
        <f t="shared" si="53"/>
        <v>0</v>
      </c>
      <c r="AT134">
        <f t="shared" si="54"/>
        <v>40.046029316950069</v>
      </c>
      <c r="AU134">
        <f t="shared" si="55"/>
        <v>36.982955539898306</v>
      </c>
      <c r="AV134">
        <f t="shared" si="56"/>
        <v>0</v>
      </c>
      <c r="AW134" t="e">
        <f t="shared" si="57"/>
        <v>#VALUE!</v>
      </c>
      <c r="AX134">
        <f t="shared" si="58"/>
        <v>47.309259566752978</v>
      </c>
      <c r="AY134">
        <f t="shared" si="59"/>
        <v>515.76152565420125</v>
      </c>
      <c r="AZ134">
        <f t="shared" si="60"/>
        <v>2309.8803716452226</v>
      </c>
      <c r="BA134">
        <f t="shared" si="61"/>
        <v>2301.6528369287662</v>
      </c>
      <c r="BB134">
        <f t="shared" si="62"/>
        <v>8.2275347164567147</v>
      </c>
      <c r="BC134">
        <f t="shared" si="90"/>
        <v>1035.4258945948088</v>
      </c>
      <c r="BD134">
        <v>82.616</v>
      </c>
      <c r="BE134">
        <v>29.824458977179752</v>
      </c>
      <c r="BF134">
        <v>6.2760621050632803</v>
      </c>
      <c r="BG134">
        <v>5347896</v>
      </c>
      <c r="BH134">
        <v>87646.526815974023</v>
      </c>
      <c r="BI134">
        <v>11.381067263962144</v>
      </c>
      <c r="BJ134">
        <v>410249333471.11694</v>
      </c>
      <c r="BK134">
        <v>53.450684644963367</v>
      </c>
      <c r="BL134" s="14">
        <v>5509.44</v>
      </c>
      <c r="BM134" s="23">
        <v>5.78</v>
      </c>
      <c r="BN134" s="23">
        <v>72.36</v>
      </c>
      <c r="BO134" s="26">
        <v>21729.538349702743</v>
      </c>
      <c r="BV134" s="5" t="s">
        <v>68</v>
      </c>
      <c r="BW134" s="5" t="s">
        <v>99</v>
      </c>
      <c r="BX134" s="14">
        <v>13387197000</v>
      </c>
      <c r="BY134" s="14">
        <v>136206000</v>
      </c>
      <c r="BZ134" s="14">
        <v>177375000</v>
      </c>
      <c r="CA134" s="14">
        <v>0</v>
      </c>
      <c r="CB134" s="14">
        <v>0</v>
      </c>
      <c r="CC134" s="14">
        <v>3965981000</v>
      </c>
      <c r="CD134" s="14" t="e">
        <v>#VALUE!</v>
      </c>
      <c r="CE134" s="14">
        <v>0</v>
      </c>
      <c r="CF134" s="14">
        <v>0</v>
      </c>
      <c r="CG134" s="14" t="e">
        <v>#VALUE!</v>
      </c>
      <c r="CH134" s="24">
        <v>6418822000</v>
      </c>
      <c r="CI134" s="14">
        <v>1590014000</v>
      </c>
      <c r="CJ134" s="14">
        <v>0</v>
      </c>
      <c r="CK134" s="14">
        <v>1571877000</v>
      </c>
      <c r="CL134" s="14">
        <v>1450963000</v>
      </c>
      <c r="CM134" s="14">
        <v>0</v>
      </c>
      <c r="CN134" s="14">
        <v>645556000</v>
      </c>
      <c r="CO134" s="14" t="e">
        <v>#VALUE!</v>
      </c>
      <c r="CP134" s="14">
        <v>3271537000</v>
      </c>
      <c r="CQ134" s="14">
        <v>1844615000</v>
      </c>
      <c r="CR134">
        <v>82.616</v>
      </c>
      <c r="CS134">
        <v>29.824458977179752</v>
      </c>
      <c r="CT134">
        <v>6.2760621050632803</v>
      </c>
      <c r="CU134">
        <v>5347896</v>
      </c>
      <c r="CV134">
        <v>87646.526815974023</v>
      </c>
      <c r="CW134">
        <v>410249333471.11694</v>
      </c>
      <c r="CX134">
        <v>53.450684644963367</v>
      </c>
      <c r="CY134" s="14">
        <v>5509.44</v>
      </c>
      <c r="CZ134" s="23">
        <v>5.78</v>
      </c>
      <c r="DA134" s="23">
        <v>72.36</v>
      </c>
      <c r="DB134" s="26">
        <v>1082.2838816735873</v>
      </c>
      <c r="DC134">
        <f t="shared" si="91"/>
        <v>2503.2642743987544</v>
      </c>
      <c r="DD134">
        <f t="shared" si="74"/>
        <v>25.469081672493257</v>
      </c>
      <c r="DE134">
        <f t="shared" si="75"/>
        <v>33.167249325716135</v>
      </c>
      <c r="DF134">
        <f t="shared" si="76"/>
        <v>0</v>
      </c>
      <c r="DG134">
        <f t="shared" si="77"/>
        <v>0</v>
      </c>
      <c r="DH134">
        <f t="shared" si="78"/>
        <v>741.59650823426637</v>
      </c>
      <c r="DI134" t="e">
        <f t="shared" si="79"/>
        <v>#VALUE!</v>
      </c>
      <c r="DJ134">
        <f t="shared" si="80"/>
        <v>0</v>
      </c>
      <c r="DK134">
        <f t="shared" si="81"/>
        <v>0</v>
      </c>
      <c r="DL134" t="e">
        <f t="shared" si="82"/>
        <v>#VALUE!</v>
      </c>
      <c r="DM134">
        <f t="shared" si="83"/>
        <v>1200.2518373580938</v>
      </c>
      <c r="DN134">
        <f t="shared" si="84"/>
        <v>297.31580419664107</v>
      </c>
      <c r="DO134">
        <f t="shared" si="85"/>
        <v>0</v>
      </c>
      <c r="DP134">
        <f t="shared" si="86"/>
        <v>293.92437698863256</v>
      </c>
      <c r="DQ134">
        <f t="shared" si="87"/>
        <v>271.31473760895875</v>
      </c>
      <c r="DR134">
        <f t="shared" si="88"/>
        <v>0</v>
      </c>
      <c r="DS134">
        <f t="shared" si="63"/>
        <v>120.71214548674844</v>
      </c>
      <c r="DT134" t="e">
        <f t="shared" si="64"/>
        <v>#VALUE!</v>
      </c>
      <c r="DU134">
        <f t="shared" si="65"/>
        <v>611.74282371983304</v>
      </c>
      <c r="DV134">
        <f t="shared" si="66"/>
        <v>344.92349888629099</v>
      </c>
      <c r="DW134">
        <v>82.616</v>
      </c>
      <c r="DX134">
        <v>29.824458977179752</v>
      </c>
      <c r="DY134">
        <v>6.2760621050632803</v>
      </c>
      <c r="DZ134">
        <v>5347896</v>
      </c>
      <c r="EA134">
        <v>87646.526815974023</v>
      </c>
      <c r="EB134">
        <v>410249333471.11694</v>
      </c>
      <c r="EC134">
        <v>53.450684644963367</v>
      </c>
      <c r="ED134" s="14">
        <v>5509.44</v>
      </c>
      <c r="EE134" s="23">
        <v>5.78</v>
      </c>
      <c r="EF134" s="23">
        <v>72.36</v>
      </c>
      <c r="EG134" s="26">
        <v>1082.2838816735873</v>
      </c>
      <c r="EN134">
        <v>3</v>
      </c>
      <c r="EO134">
        <v>6</v>
      </c>
      <c r="EP134">
        <v>4</v>
      </c>
      <c r="EQ134">
        <v>2</v>
      </c>
      <c r="ER134">
        <v>3</v>
      </c>
      <c r="ES134" s="30">
        <v>2.0445543015070091E-2</v>
      </c>
      <c r="ET134">
        <v>18</v>
      </c>
      <c r="EU134" s="35">
        <f t="shared" si="92"/>
        <v>0.1377894864772663</v>
      </c>
    </row>
    <row r="135" spans="2:151" x14ac:dyDescent="0.3">
      <c r="B135" s="5" t="s">
        <v>68</v>
      </c>
      <c r="C135" s="5" t="s">
        <v>100</v>
      </c>
      <c r="D135" s="7">
        <v>155195666000</v>
      </c>
      <c r="E135" s="7">
        <v>44976000</v>
      </c>
      <c r="F135" s="7">
        <v>1604906000</v>
      </c>
      <c r="G135" s="7">
        <v>219570000</v>
      </c>
      <c r="H135" s="7">
        <v>152039424000</v>
      </c>
      <c r="I135" s="7">
        <v>141804760000</v>
      </c>
      <c r="J135" s="7">
        <v>9912532000</v>
      </c>
      <c r="K135" s="7">
        <v>82322000</v>
      </c>
      <c r="L135" s="7" t="e">
        <v>#VALUE!</v>
      </c>
      <c r="M135" s="7">
        <v>23347000</v>
      </c>
      <c r="N135" s="7">
        <v>0</v>
      </c>
      <c r="O135" s="7">
        <v>210395000</v>
      </c>
      <c r="P135" s="7">
        <v>194211000</v>
      </c>
      <c r="Q135" s="7">
        <v>0</v>
      </c>
      <c r="R135" s="7" t="e">
        <v>#VALUE!</v>
      </c>
      <c r="S135" s="7">
        <v>239810000</v>
      </c>
      <c r="T135" s="7">
        <v>2200923000</v>
      </c>
      <c r="U135" s="7">
        <v>4496145000</v>
      </c>
      <c r="V135" s="7">
        <v>24968265000</v>
      </c>
      <c r="W135" s="7">
        <v>-20472120000</v>
      </c>
      <c r="X135">
        <v>82.974000000000004</v>
      </c>
      <c r="Y135">
        <v>26.883167344344699</v>
      </c>
      <c r="Z135">
        <v>6.5879260163364943</v>
      </c>
      <c r="AA135">
        <v>5379475</v>
      </c>
      <c r="AB135">
        <v>86018.32069799873</v>
      </c>
      <c r="AC135">
        <v>405005642244.49713</v>
      </c>
      <c r="AD135">
        <v>53.702403677331745</v>
      </c>
      <c r="AE135" s="15">
        <v>5088.9399999999996</v>
      </c>
      <c r="AF135" s="23">
        <v>3.95</v>
      </c>
      <c r="AG135" s="23">
        <v>61.07</v>
      </c>
      <c r="AH135" s="26">
        <v>21598.730173483411</v>
      </c>
      <c r="AI135">
        <f t="shared" si="89"/>
        <v>28849.593315332815</v>
      </c>
      <c r="AJ135">
        <f t="shared" si="67"/>
        <v>8.360667165476185</v>
      </c>
      <c r="AK135">
        <f t="shared" si="68"/>
        <v>298.33877841239155</v>
      </c>
      <c r="AL135">
        <f t="shared" si="69"/>
        <v>40.816250656430228</v>
      </c>
      <c r="AM135">
        <f t="shared" si="70"/>
        <v>28262.873979338132</v>
      </c>
      <c r="AN135">
        <f t="shared" si="71"/>
        <v>26360.33441925095</v>
      </c>
      <c r="AO135">
        <f t="shared" si="72"/>
        <v>1842.6578801834751</v>
      </c>
      <c r="AP135">
        <f t="shared" si="73"/>
        <v>15.302980309416812</v>
      </c>
      <c r="AQ135" t="e">
        <f t="shared" si="51"/>
        <v>#VALUE!</v>
      </c>
      <c r="AR135">
        <f t="shared" si="52"/>
        <v>4.3400145925020563</v>
      </c>
      <c r="AS135">
        <f t="shared" si="53"/>
        <v>0</v>
      </c>
      <c r="AT135">
        <f t="shared" si="54"/>
        <v>39.110693887414662</v>
      </c>
      <c r="AU135">
        <f t="shared" si="55"/>
        <v>36.10222187109337</v>
      </c>
      <c r="AV135">
        <f t="shared" si="56"/>
        <v>0</v>
      </c>
      <c r="AW135" t="e">
        <f t="shared" si="57"/>
        <v>#VALUE!</v>
      </c>
      <c r="AX135">
        <f t="shared" si="58"/>
        <v>44.578699594291265</v>
      </c>
      <c r="AY135">
        <f t="shared" si="59"/>
        <v>409.13341915335604</v>
      </c>
      <c r="AZ135">
        <f t="shared" si="60"/>
        <v>835.79624405727327</v>
      </c>
      <c r="BA135">
        <f t="shared" si="61"/>
        <v>4641.3943739863089</v>
      </c>
      <c r="BB135">
        <f t="shared" si="62"/>
        <v>-3805.5981299290356</v>
      </c>
      <c r="BC135">
        <f t="shared" si="90"/>
        <v>1857.9608604928919</v>
      </c>
      <c r="BD135">
        <v>82.974000000000004</v>
      </c>
      <c r="BE135">
        <v>26.883167344344699</v>
      </c>
      <c r="BF135">
        <v>6.5879260163364943</v>
      </c>
      <c r="BG135">
        <v>5379475</v>
      </c>
      <c r="BH135">
        <v>86018.32069799873</v>
      </c>
      <c r="BI135">
        <v>11.362315583919763</v>
      </c>
      <c r="BJ135">
        <v>405005642244.49713</v>
      </c>
      <c r="BK135">
        <v>53.702403677331745</v>
      </c>
      <c r="BL135" s="15">
        <v>5088.9399999999996</v>
      </c>
      <c r="BM135" s="23">
        <v>3.95</v>
      </c>
      <c r="BN135" s="23">
        <v>61.07</v>
      </c>
      <c r="BO135" s="26">
        <v>21598.730173483411</v>
      </c>
      <c r="BV135" s="5" t="s">
        <v>68</v>
      </c>
      <c r="BW135" s="5" t="s">
        <v>100</v>
      </c>
      <c r="BX135" s="14">
        <v>13082644000</v>
      </c>
      <c r="BY135" s="14">
        <v>85084000</v>
      </c>
      <c r="BZ135" s="14">
        <v>78177000</v>
      </c>
      <c r="CA135" s="14">
        <v>0</v>
      </c>
      <c r="CB135" s="14">
        <v>0</v>
      </c>
      <c r="CC135" s="14">
        <v>3573006000</v>
      </c>
      <c r="CD135" s="14" t="e">
        <v>#VALUE!</v>
      </c>
      <c r="CE135" s="14">
        <v>0</v>
      </c>
      <c r="CF135" s="14">
        <v>0</v>
      </c>
      <c r="CG135" s="14" t="e">
        <v>#VALUE!</v>
      </c>
      <c r="CH135" s="24">
        <v>6706931000</v>
      </c>
      <c r="CI135" s="14">
        <v>1311832000</v>
      </c>
      <c r="CJ135" s="14">
        <v>0</v>
      </c>
      <c r="CK135" s="14">
        <v>1526767000</v>
      </c>
      <c r="CL135" s="14">
        <v>1409323000</v>
      </c>
      <c r="CM135" s="14">
        <v>0</v>
      </c>
      <c r="CN135" s="14">
        <v>731657000</v>
      </c>
      <c r="CO135" s="14" t="e">
        <v>#VALUE!</v>
      </c>
      <c r="CP135" s="14">
        <v>2909493000</v>
      </c>
      <c r="CQ135" s="14">
        <v>1648511000</v>
      </c>
      <c r="CR135">
        <v>82.974000000000004</v>
      </c>
      <c r="CS135">
        <v>26.883167344344699</v>
      </c>
      <c r="CT135">
        <v>6.5879260163364943</v>
      </c>
      <c r="CU135">
        <v>5379475</v>
      </c>
      <c r="CV135">
        <v>86018.32069799873</v>
      </c>
      <c r="CW135">
        <v>405005642244.49713</v>
      </c>
      <c r="CX135">
        <v>53.702403677331745</v>
      </c>
      <c r="CY135" s="15">
        <v>5088.9399999999996</v>
      </c>
      <c r="CZ135" s="23">
        <v>3.95</v>
      </c>
      <c r="DA135" s="23">
        <v>61.07</v>
      </c>
      <c r="DB135" s="26">
        <v>984.16243530579686</v>
      </c>
      <c r="DC135">
        <f t="shared" si="91"/>
        <v>2431.9555346943707</v>
      </c>
      <c r="DD135">
        <f t="shared" si="74"/>
        <v>15.816413311707928</v>
      </c>
      <c r="DE135">
        <f t="shared" si="75"/>
        <v>14.532459022488254</v>
      </c>
      <c r="DF135">
        <f t="shared" si="76"/>
        <v>0</v>
      </c>
      <c r="DG135">
        <f t="shared" si="77"/>
        <v>0</v>
      </c>
      <c r="DH135">
        <f t="shared" si="78"/>
        <v>664.1923236003513</v>
      </c>
      <c r="DI135" t="e">
        <f t="shared" si="79"/>
        <v>#VALUE!</v>
      </c>
      <c r="DJ135">
        <f t="shared" si="80"/>
        <v>0</v>
      </c>
      <c r="DK135">
        <f t="shared" si="81"/>
        <v>0</v>
      </c>
      <c r="DL135" t="e">
        <f t="shared" si="82"/>
        <v>#VALUE!</v>
      </c>
      <c r="DM135">
        <f t="shared" si="83"/>
        <v>1246.7631135008528</v>
      </c>
      <c r="DN135">
        <f t="shared" si="84"/>
        <v>243.85874086225886</v>
      </c>
      <c r="DO135">
        <f t="shared" si="85"/>
        <v>0</v>
      </c>
      <c r="DP135">
        <f t="shared" si="86"/>
        <v>283.81338327624906</v>
      </c>
      <c r="DQ135">
        <f t="shared" si="87"/>
        <v>261.98151306586607</v>
      </c>
      <c r="DR135">
        <f t="shared" si="88"/>
        <v>0</v>
      </c>
      <c r="DS135">
        <f t="shared" si="63"/>
        <v>136.00899716050358</v>
      </c>
      <c r="DT135" t="e">
        <f t="shared" si="64"/>
        <v>#VALUE!</v>
      </c>
      <c r="DU135">
        <f t="shared" si="65"/>
        <v>540.85073357530246</v>
      </c>
      <c r="DV135">
        <f t="shared" si="66"/>
        <v>306.44458799418157</v>
      </c>
      <c r="DW135">
        <v>82.974000000000004</v>
      </c>
      <c r="DX135">
        <v>26.883167344344699</v>
      </c>
      <c r="DY135">
        <v>6.5879260163364943</v>
      </c>
      <c r="DZ135">
        <v>5379475</v>
      </c>
      <c r="EA135">
        <v>86018.32069799873</v>
      </c>
      <c r="EB135">
        <v>405005642244.49713</v>
      </c>
      <c r="EC135">
        <v>53.702403677331745</v>
      </c>
      <c r="ED135" s="15">
        <v>5088.9399999999996</v>
      </c>
      <c r="EE135" s="23">
        <v>3.95</v>
      </c>
      <c r="EF135" s="23">
        <v>61.07</v>
      </c>
      <c r="EG135" s="26">
        <v>984.16243530579686</v>
      </c>
      <c r="EN135">
        <v>3</v>
      </c>
      <c r="EO135">
        <v>7</v>
      </c>
      <c r="EP135">
        <v>6</v>
      </c>
      <c r="EQ135">
        <v>2</v>
      </c>
      <c r="ER135">
        <v>3</v>
      </c>
      <c r="ES135" s="30">
        <v>1.418160092176801E-2</v>
      </c>
      <c r="ET135">
        <v>21</v>
      </c>
      <c r="EU135" s="35">
        <f t="shared" si="92"/>
        <v>0.12600747983358715</v>
      </c>
    </row>
    <row r="136" spans="2:151" x14ac:dyDescent="0.3">
      <c r="B136" s="5" t="s">
        <v>68</v>
      </c>
      <c r="C136" s="5" t="s">
        <v>101</v>
      </c>
      <c r="D136" s="7">
        <v>157921189000</v>
      </c>
      <c r="E136" s="7">
        <v>44199000</v>
      </c>
      <c r="F136" s="7">
        <v>305429000</v>
      </c>
      <c r="G136" s="7">
        <v>400156000</v>
      </c>
      <c r="H136" s="7">
        <v>156058535000</v>
      </c>
      <c r="I136" s="7">
        <v>143965222000</v>
      </c>
      <c r="J136" s="7">
        <v>11769184000</v>
      </c>
      <c r="K136" s="7">
        <v>108939000</v>
      </c>
      <c r="L136" s="7" t="e">
        <v>#VALUE!</v>
      </c>
      <c r="M136" s="7">
        <v>29352000</v>
      </c>
      <c r="N136" s="7">
        <v>0</v>
      </c>
      <c r="O136" s="7">
        <v>184842000</v>
      </c>
      <c r="P136" s="7">
        <v>178857000</v>
      </c>
      <c r="Q136" s="7">
        <v>0</v>
      </c>
      <c r="R136" s="7" t="e">
        <v>#VALUE!</v>
      </c>
      <c r="S136" s="7">
        <v>215190000</v>
      </c>
      <c r="T136" s="7">
        <v>1076654000</v>
      </c>
      <c r="U136" s="7">
        <v>8235068999.999999</v>
      </c>
      <c r="V136" s="7">
        <v>25818888000</v>
      </c>
      <c r="W136" s="7">
        <v>-17583819000</v>
      </c>
      <c r="X136">
        <v>83.322999999999993</v>
      </c>
      <c r="Y136">
        <v>37.901923041787668</v>
      </c>
      <c r="Z136">
        <v>5.6152838701635153</v>
      </c>
      <c r="AA136">
        <v>5408320</v>
      </c>
      <c r="AB136">
        <v>88903.801028632864</v>
      </c>
      <c r="AC136">
        <v>420836044228.58313</v>
      </c>
      <c r="AD136">
        <v>53.99426029469592</v>
      </c>
      <c r="AE136" s="14">
        <v>5539.23</v>
      </c>
      <c r="AF136" s="23">
        <v>20.32</v>
      </c>
      <c r="AG136" s="23">
        <v>154.55000000000001</v>
      </c>
      <c r="AH136" s="26">
        <v>22599.565186395877</v>
      </c>
      <c r="AI136">
        <f t="shared" si="89"/>
        <v>29199.675499970417</v>
      </c>
      <c r="AJ136">
        <f t="shared" si="67"/>
        <v>8.172408437370569</v>
      </c>
      <c r="AK136">
        <f t="shared" si="68"/>
        <v>56.473914265428078</v>
      </c>
      <c r="AL136">
        <f t="shared" si="69"/>
        <v>73.988965149991131</v>
      </c>
      <c r="AM136">
        <f t="shared" si="70"/>
        <v>28855.270213300988</v>
      </c>
      <c r="AN136">
        <f t="shared" si="71"/>
        <v>26619.212990355602</v>
      </c>
      <c r="AO136">
        <f t="shared" si="72"/>
        <v>2176.1256730370983</v>
      </c>
      <c r="AP136">
        <f t="shared" si="73"/>
        <v>20.142853973137683</v>
      </c>
      <c r="AQ136" t="e">
        <f t="shared" si="51"/>
        <v>#VALUE!</v>
      </c>
      <c r="AR136">
        <f t="shared" si="52"/>
        <v>5.4271936571800481</v>
      </c>
      <c r="AS136">
        <f t="shared" si="53"/>
        <v>0</v>
      </c>
      <c r="AT136">
        <f t="shared" si="54"/>
        <v>34.177341577421451</v>
      </c>
      <c r="AU136">
        <f t="shared" si="55"/>
        <v>33.07071327140406</v>
      </c>
      <c r="AV136">
        <f t="shared" si="56"/>
        <v>0</v>
      </c>
      <c r="AW136" t="e">
        <f t="shared" si="57"/>
        <v>#VALUE!</v>
      </c>
      <c r="AX136">
        <f t="shared" si="58"/>
        <v>39.788695935151765</v>
      </c>
      <c r="AY136">
        <f t="shared" si="59"/>
        <v>199.07364948819597</v>
      </c>
      <c r="AZ136">
        <f t="shared" si="60"/>
        <v>1522.6667430921245</v>
      </c>
      <c r="BA136">
        <f t="shared" si="61"/>
        <v>4773.9201822377372</v>
      </c>
      <c r="BB136">
        <f t="shared" si="62"/>
        <v>-3251.2534391456129</v>
      </c>
      <c r="BC136">
        <f t="shared" si="90"/>
        <v>2196.2685270102361</v>
      </c>
      <c r="BD136">
        <v>83.322999999999993</v>
      </c>
      <c r="BE136">
        <v>37.901923041787668</v>
      </c>
      <c r="BF136">
        <v>5.6152838701635153</v>
      </c>
      <c r="BG136">
        <v>5408320</v>
      </c>
      <c r="BH136">
        <v>88903.801028632864</v>
      </c>
      <c r="BI136">
        <v>11.395310176815565</v>
      </c>
      <c r="BJ136">
        <v>420836044228.58313</v>
      </c>
      <c r="BK136">
        <v>53.99426029469592</v>
      </c>
      <c r="BL136" s="14">
        <v>5539.23</v>
      </c>
      <c r="BM136" s="23">
        <v>20.32</v>
      </c>
      <c r="BN136" s="23">
        <v>154.55000000000001</v>
      </c>
      <c r="BO136" s="26">
        <v>22599.565186395877</v>
      </c>
      <c r="BV136" s="5" t="s">
        <v>68</v>
      </c>
      <c r="BW136" s="5" t="s">
        <v>101</v>
      </c>
      <c r="BX136" s="14">
        <v>14754283000</v>
      </c>
      <c r="BY136" s="14">
        <v>131419000.00000001</v>
      </c>
      <c r="BZ136" s="14">
        <v>193784000</v>
      </c>
      <c r="CA136" s="14">
        <v>0</v>
      </c>
      <c r="CB136" s="14">
        <v>0</v>
      </c>
      <c r="CC136" s="14">
        <v>4494474000</v>
      </c>
      <c r="CD136" s="14" t="e">
        <v>#VALUE!</v>
      </c>
      <c r="CE136" s="14">
        <v>0</v>
      </c>
      <c r="CF136" s="14">
        <v>0</v>
      </c>
      <c r="CG136" s="14" t="e">
        <v>#VALUE!</v>
      </c>
      <c r="CH136" s="24">
        <v>6879073000</v>
      </c>
      <c r="CI136" s="14">
        <v>1919450000</v>
      </c>
      <c r="CJ136" s="14">
        <v>0</v>
      </c>
      <c r="CK136" s="14">
        <v>1601332000</v>
      </c>
      <c r="CL136" s="14">
        <v>1478153000</v>
      </c>
      <c r="CM136" s="14">
        <v>0</v>
      </c>
      <c r="CN136" s="14">
        <v>781263000</v>
      </c>
      <c r="CO136" s="14" t="e">
        <v>#VALUE!</v>
      </c>
      <c r="CP136" s="14">
        <v>3758829000</v>
      </c>
      <c r="CQ136" s="14">
        <v>1897531000</v>
      </c>
      <c r="CR136">
        <v>83.322999999999993</v>
      </c>
      <c r="CS136">
        <v>37.901923041787668</v>
      </c>
      <c r="CT136">
        <v>5.6152838701635153</v>
      </c>
      <c r="CU136">
        <v>5408320</v>
      </c>
      <c r="CV136">
        <v>88903.801028632864</v>
      </c>
      <c r="CW136">
        <v>420836044228.58313</v>
      </c>
      <c r="CX136">
        <v>53.99426029469592</v>
      </c>
      <c r="CY136" s="14">
        <v>5539.23</v>
      </c>
      <c r="CZ136" s="23">
        <v>20.32</v>
      </c>
      <c r="DA136" s="23">
        <v>154.55000000000001</v>
      </c>
      <c r="DB136" s="26">
        <v>1200.1753060305407</v>
      </c>
      <c r="DC136">
        <f t="shared" si="91"/>
        <v>2728.0713789124902</v>
      </c>
      <c r="DD136">
        <f t="shared" si="74"/>
        <v>24.299412756641622</v>
      </c>
      <c r="DE136">
        <f t="shared" si="75"/>
        <v>35.830720075735165</v>
      </c>
      <c r="DF136">
        <f t="shared" si="76"/>
        <v>0</v>
      </c>
      <c r="DG136">
        <f t="shared" si="77"/>
        <v>0</v>
      </c>
      <c r="DH136">
        <f t="shared" si="78"/>
        <v>831.02959884030531</v>
      </c>
      <c r="DI136" t="e">
        <f t="shared" si="79"/>
        <v>#VALUE!</v>
      </c>
      <c r="DJ136">
        <f t="shared" si="80"/>
        <v>0</v>
      </c>
      <c r="DK136">
        <f t="shared" si="81"/>
        <v>0</v>
      </c>
      <c r="DL136" t="e">
        <f t="shared" si="82"/>
        <v>#VALUE!</v>
      </c>
      <c r="DM136">
        <f t="shared" si="83"/>
        <v>1271.9426735104432</v>
      </c>
      <c r="DN136">
        <f t="shared" si="84"/>
        <v>354.90688420803502</v>
      </c>
      <c r="DO136">
        <f t="shared" si="85"/>
        <v>0</v>
      </c>
      <c r="DP136">
        <f t="shared" si="86"/>
        <v>296.08677001360866</v>
      </c>
      <c r="DQ136">
        <f t="shared" si="87"/>
        <v>273.31093574344715</v>
      </c>
      <c r="DR136">
        <f t="shared" si="88"/>
        <v>0</v>
      </c>
      <c r="DS136">
        <f t="shared" si="63"/>
        <v>144.4557644518076</v>
      </c>
      <c r="DT136" t="e">
        <f t="shared" si="64"/>
        <v>#VALUE!</v>
      </c>
      <c r="DU136">
        <f t="shared" si="65"/>
        <v>695.00861635406193</v>
      </c>
      <c r="DV136">
        <f t="shared" si="66"/>
        <v>350.85405449381693</v>
      </c>
      <c r="DW136">
        <v>83.322999999999993</v>
      </c>
      <c r="DX136">
        <v>37.901923041787668</v>
      </c>
      <c r="DY136">
        <v>5.6152838701635153</v>
      </c>
      <c r="DZ136">
        <v>5408320</v>
      </c>
      <c r="EA136">
        <v>88903.801028632864</v>
      </c>
      <c r="EB136">
        <v>420836044228.58313</v>
      </c>
      <c r="EC136">
        <v>53.99426029469592</v>
      </c>
      <c r="ED136" s="14">
        <v>5539.23</v>
      </c>
      <c r="EE136" s="23">
        <v>20.32</v>
      </c>
      <c r="EF136" s="23">
        <v>154.55000000000001</v>
      </c>
      <c r="EG136" s="26">
        <v>1200.1753060305407</v>
      </c>
      <c r="EN136">
        <v>8</v>
      </c>
      <c r="EO136">
        <v>9</v>
      </c>
      <c r="EP136">
        <v>6</v>
      </c>
      <c r="EQ136">
        <v>2</v>
      </c>
      <c r="ER136">
        <v>3</v>
      </c>
      <c r="ES136" s="30">
        <v>6.8176665007252443E-3</v>
      </c>
      <c r="ET136">
        <v>28</v>
      </c>
      <c r="EU136" s="35">
        <f t="shared" si="92"/>
        <v>0.12860882497644921</v>
      </c>
    </row>
    <row r="137" spans="2:151" x14ac:dyDescent="0.3">
      <c r="B137" s="5" t="s">
        <v>68</v>
      </c>
      <c r="C137" s="5" t="s">
        <v>102</v>
      </c>
      <c r="D137" s="7">
        <v>146730944000</v>
      </c>
      <c r="E137" s="7">
        <v>42418000</v>
      </c>
      <c r="F137" s="7">
        <v>1149727000</v>
      </c>
      <c r="G137" s="7">
        <v>182281000</v>
      </c>
      <c r="H137" s="7">
        <v>143460660000</v>
      </c>
      <c r="I137" s="7">
        <v>128239818000</v>
      </c>
      <c r="J137" s="7">
        <v>14809859000</v>
      </c>
      <c r="K137" s="7">
        <v>172866000</v>
      </c>
      <c r="L137" s="7" t="e">
        <v>#VALUE!</v>
      </c>
      <c r="M137" s="7">
        <v>32272000</v>
      </c>
      <c r="N137" s="7">
        <v>0</v>
      </c>
      <c r="O137" s="7">
        <v>204972000</v>
      </c>
      <c r="P137" s="7">
        <v>189205000</v>
      </c>
      <c r="Q137" s="7">
        <v>0</v>
      </c>
      <c r="R137" s="7" t="e">
        <v>#VALUE!</v>
      </c>
      <c r="S137" s="7">
        <v>238544000</v>
      </c>
      <c r="T137" s="7">
        <v>1679061000</v>
      </c>
      <c r="U137" s="7">
        <v>13271000000</v>
      </c>
      <c r="V137" s="7">
        <v>25791580000</v>
      </c>
      <c r="W137" s="7">
        <v>-12520580000.000002</v>
      </c>
      <c r="X137">
        <v>83.664000000000001</v>
      </c>
      <c r="Y137">
        <v>49.15819200131741</v>
      </c>
      <c r="Z137">
        <v>4.9353297630247068</v>
      </c>
      <c r="AA137">
        <v>5457127</v>
      </c>
      <c r="AB137">
        <v>90756.895766965594</v>
      </c>
      <c r="AC137">
        <v>433484840343.08148</v>
      </c>
      <c r="AD137">
        <v>54.12189436981101</v>
      </c>
      <c r="AE137" s="15">
        <v>5294.82</v>
      </c>
      <c r="AF137" s="23">
        <v>53.78</v>
      </c>
      <c r="AG137" s="23">
        <v>388.36</v>
      </c>
      <c r="AH137" s="26">
        <v>21083.544850818169</v>
      </c>
      <c r="AI137">
        <f t="shared" si="89"/>
        <v>26887.947449271385</v>
      </c>
      <c r="AJ137">
        <f t="shared" si="67"/>
        <v>7.7729545235065993</v>
      </c>
      <c r="AK137">
        <f t="shared" si="68"/>
        <v>210.68357031089803</v>
      </c>
      <c r="AL137">
        <f t="shared" si="69"/>
        <v>33.402374546166875</v>
      </c>
      <c r="AM137">
        <f t="shared" si="70"/>
        <v>26288.679006370934</v>
      </c>
      <c r="AN137">
        <f t="shared" si="71"/>
        <v>23499.511372925717</v>
      </c>
      <c r="AO137">
        <f t="shared" si="72"/>
        <v>2713.8563936664841</v>
      </c>
      <c r="AP137">
        <f t="shared" si="73"/>
        <v>31.677107752852372</v>
      </c>
      <c r="AQ137" t="e">
        <f t="shared" si="51"/>
        <v>#VALUE!</v>
      </c>
      <c r="AR137">
        <f t="shared" si="52"/>
        <v>5.9137344613750056</v>
      </c>
      <c r="AS137">
        <f t="shared" si="53"/>
        <v>0</v>
      </c>
      <c r="AT137">
        <f t="shared" si="54"/>
        <v>37.560423277669734</v>
      </c>
      <c r="AU137">
        <f t="shared" si="55"/>
        <v>34.67117404451097</v>
      </c>
      <c r="AV137">
        <f t="shared" si="56"/>
        <v>0</v>
      </c>
      <c r="AW137" t="e">
        <f t="shared" si="57"/>
        <v>#VALUE!</v>
      </c>
      <c r="AX137">
        <f t="shared" si="58"/>
        <v>43.712378326544354</v>
      </c>
      <c r="AY137">
        <f t="shared" si="59"/>
        <v>307.6822291289904</v>
      </c>
      <c r="AZ137">
        <f t="shared" si="60"/>
        <v>2431.8657051595096</v>
      </c>
      <c r="BA137">
        <f t="shared" si="61"/>
        <v>4726.2194924178966</v>
      </c>
      <c r="BB137">
        <f t="shared" si="62"/>
        <v>-2294.3537872583875</v>
      </c>
      <c r="BC137">
        <f t="shared" si="90"/>
        <v>2745.5335014193365</v>
      </c>
      <c r="BD137">
        <v>83.664000000000001</v>
      </c>
      <c r="BE137">
        <v>49.15819200131741</v>
      </c>
      <c r="BF137">
        <v>4.9353297630247068</v>
      </c>
      <c r="BG137">
        <v>5457127</v>
      </c>
      <c r="BH137">
        <v>90756.895766965594</v>
      </c>
      <c r="BI137">
        <v>11.41593973565312</v>
      </c>
      <c r="BJ137">
        <v>433484840343.08148</v>
      </c>
      <c r="BK137">
        <v>54.12189436981101</v>
      </c>
      <c r="BL137" s="15">
        <v>5294.82</v>
      </c>
      <c r="BM137" s="23">
        <v>53.78</v>
      </c>
      <c r="BN137" s="23">
        <v>388.36</v>
      </c>
      <c r="BO137" s="26">
        <v>21083.544850818169</v>
      </c>
      <c r="BV137" s="5" t="s">
        <v>68</v>
      </c>
      <c r="BW137" s="5" t="s">
        <v>102</v>
      </c>
      <c r="BX137" s="14">
        <v>15076009000</v>
      </c>
      <c r="BY137" s="14">
        <v>80427000</v>
      </c>
      <c r="BZ137" s="14">
        <v>155795000</v>
      </c>
      <c r="CA137" s="14">
        <v>0</v>
      </c>
      <c r="CB137" s="14">
        <v>0</v>
      </c>
      <c r="CC137" s="14">
        <v>4522389000</v>
      </c>
      <c r="CD137" s="14" t="e">
        <v>#VALUE!</v>
      </c>
      <c r="CE137" s="14">
        <v>0</v>
      </c>
      <c r="CF137" s="14">
        <v>0</v>
      </c>
      <c r="CG137" s="14" t="e">
        <v>#VALUE!</v>
      </c>
      <c r="CH137" s="24">
        <v>7268319000</v>
      </c>
      <c r="CI137" s="14">
        <v>1973349000</v>
      </c>
      <c r="CJ137" s="14">
        <v>0</v>
      </c>
      <c r="CK137" s="14">
        <v>1575445000</v>
      </c>
      <c r="CL137" s="14">
        <v>1454257000</v>
      </c>
      <c r="CM137" s="14">
        <v>0</v>
      </c>
      <c r="CN137" s="14">
        <v>509185000</v>
      </c>
      <c r="CO137" s="14" t="e">
        <v>#VALUE!</v>
      </c>
      <c r="CP137" s="14">
        <v>3852662000</v>
      </c>
      <c r="CQ137" s="14">
        <v>1773115000</v>
      </c>
      <c r="CR137">
        <v>83.664000000000001</v>
      </c>
      <c r="CS137">
        <v>49.15819200131741</v>
      </c>
      <c r="CT137">
        <v>4.9353297630247068</v>
      </c>
      <c r="CU137">
        <v>5457127</v>
      </c>
      <c r="CV137">
        <v>90756.895766965594</v>
      </c>
      <c r="CW137">
        <v>433484840343.08148</v>
      </c>
      <c r="CX137">
        <v>54.12189436981101</v>
      </c>
      <c r="CY137" s="15">
        <v>5294.82</v>
      </c>
      <c r="CZ137" s="23">
        <v>53.78</v>
      </c>
      <c r="DA137" s="23">
        <v>388.36</v>
      </c>
      <c r="DB137" s="26">
        <v>1127.0505610776888</v>
      </c>
      <c r="DC137">
        <f t="shared" si="91"/>
        <v>2762.6274777918857</v>
      </c>
      <c r="DD137">
        <f t="shared" si="74"/>
        <v>14.737974762177974</v>
      </c>
      <c r="DE137">
        <f t="shared" si="75"/>
        <v>28.548904945770914</v>
      </c>
      <c r="DF137">
        <f t="shared" si="76"/>
        <v>0</v>
      </c>
      <c r="DG137">
        <f t="shared" si="77"/>
        <v>0</v>
      </c>
      <c r="DH137">
        <f t="shared" si="78"/>
        <v>828.71243421675911</v>
      </c>
      <c r="DI137" t="e">
        <f t="shared" si="79"/>
        <v>#VALUE!</v>
      </c>
      <c r="DJ137">
        <f t="shared" si="80"/>
        <v>0</v>
      </c>
      <c r="DK137">
        <f t="shared" si="81"/>
        <v>0</v>
      </c>
      <c r="DL137" t="e">
        <f t="shared" si="82"/>
        <v>#VALUE!</v>
      </c>
      <c r="DM137">
        <f t="shared" si="83"/>
        <v>1331.8947863958454</v>
      </c>
      <c r="DN137">
        <f t="shared" si="84"/>
        <v>361.60950624751814</v>
      </c>
      <c r="DO137">
        <f t="shared" si="85"/>
        <v>0</v>
      </c>
      <c r="DP137">
        <f t="shared" si="86"/>
        <v>288.69494882563663</v>
      </c>
      <c r="DQ137">
        <f t="shared" si="87"/>
        <v>266.48765916571119</v>
      </c>
      <c r="DR137">
        <f t="shared" si="88"/>
        <v>0</v>
      </c>
      <c r="DS137">
        <f t="shared" si="63"/>
        <v>93.306422958454149</v>
      </c>
      <c r="DT137" t="e">
        <f t="shared" si="64"/>
        <v>#VALUE!</v>
      </c>
      <c r="DU137">
        <f t="shared" si="65"/>
        <v>705.98723467494892</v>
      </c>
      <c r="DV137">
        <f t="shared" si="66"/>
        <v>324.91730538798163</v>
      </c>
      <c r="DW137">
        <v>83.664000000000001</v>
      </c>
      <c r="DX137">
        <v>49.15819200131741</v>
      </c>
      <c r="DY137">
        <v>4.9353297630247068</v>
      </c>
      <c r="DZ137">
        <v>5457127</v>
      </c>
      <c r="EA137">
        <v>90756.895766965594</v>
      </c>
      <c r="EB137">
        <v>433484840343.08148</v>
      </c>
      <c r="EC137">
        <v>54.12189436981101</v>
      </c>
      <c r="ED137" s="15">
        <v>5294.82</v>
      </c>
      <c r="EE137" s="23">
        <v>53.78</v>
      </c>
      <c r="EF137" s="23">
        <v>388.36</v>
      </c>
      <c r="EG137" s="26">
        <v>1127.0505610776888</v>
      </c>
      <c r="EN137">
        <v>9</v>
      </c>
      <c r="EO137">
        <v>11</v>
      </c>
      <c r="EP137">
        <v>8</v>
      </c>
      <c r="EQ137">
        <v>2</v>
      </c>
      <c r="ER137">
        <v>3</v>
      </c>
      <c r="ES137" s="30">
        <v>1.1443128178879569E-2</v>
      </c>
      <c r="ET137">
        <v>33</v>
      </c>
      <c r="EU137" s="35">
        <f t="shared" si="92"/>
        <v>0.11761169683568112</v>
      </c>
    </row>
    <row r="138" spans="2:151" x14ac:dyDescent="0.3">
      <c r="B138" s="5" t="s">
        <v>68</v>
      </c>
      <c r="C138" s="5" t="s">
        <v>103</v>
      </c>
      <c r="D138" s="7">
        <v>154895069000</v>
      </c>
      <c r="E138" s="7">
        <v>26918000</v>
      </c>
      <c r="F138" s="7">
        <v>1529803000</v>
      </c>
      <c r="G138" s="7">
        <v>13405000</v>
      </c>
      <c r="H138" s="7">
        <v>151285688000</v>
      </c>
      <c r="I138" s="7">
        <v>136713806000.00002</v>
      </c>
      <c r="J138" s="7">
        <v>13965093000</v>
      </c>
      <c r="K138" s="7">
        <v>357619000</v>
      </c>
      <c r="L138" s="7" t="e">
        <v>#VALUE!</v>
      </c>
      <c r="M138" s="7">
        <v>35105000</v>
      </c>
      <c r="N138" s="7">
        <v>0</v>
      </c>
      <c r="O138" s="7">
        <v>213008000</v>
      </c>
      <c r="P138" s="7">
        <v>196623000</v>
      </c>
      <c r="Q138" s="7">
        <v>0</v>
      </c>
      <c r="R138" s="7" t="e">
        <v>#VALUE!</v>
      </c>
      <c r="S138" s="7">
        <v>249953000</v>
      </c>
      <c r="T138" s="7">
        <v>1887905000</v>
      </c>
      <c r="U138" s="7">
        <v>13240000000</v>
      </c>
      <c r="V138" s="7">
        <v>30977995000</v>
      </c>
      <c r="W138" s="7">
        <v>-17737995000</v>
      </c>
      <c r="X138">
        <v>83.995000000000005</v>
      </c>
      <c r="Y138">
        <v>38.977138398517511</v>
      </c>
      <c r="Z138">
        <v>6.060918755486199</v>
      </c>
      <c r="AA138">
        <v>5519594</v>
      </c>
      <c r="AB138">
        <v>90160.157501630878</v>
      </c>
      <c r="AC138">
        <v>435564038441.66577</v>
      </c>
      <c r="AD138">
        <v>53.942329843530622</v>
      </c>
      <c r="AE138" s="14">
        <v>5586.96</v>
      </c>
      <c r="AF138" s="23">
        <v>18.45</v>
      </c>
      <c r="AG138" s="23">
        <v>182.24</v>
      </c>
      <c r="AH138" s="26">
        <v>20844.935671194442</v>
      </c>
      <c r="AI138">
        <f t="shared" si="89"/>
        <v>28062.764942493959</v>
      </c>
      <c r="AJ138">
        <f t="shared" si="67"/>
        <v>4.8768079681222929</v>
      </c>
      <c r="AK138">
        <f t="shared" si="68"/>
        <v>277.15860985427554</v>
      </c>
      <c r="AL138">
        <f t="shared" si="69"/>
        <v>2.4286206557946111</v>
      </c>
      <c r="AM138">
        <f t="shared" si="70"/>
        <v>27408.843476531063</v>
      </c>
      <c r="AN138">
        <f t="shared" si="71"/>
        <v>24768.815604915872</v>
      </c>
      <c r="AO138">
        <f t="shared" si="72"/>
        <v>2530.0942424388459</v>
      </c>
      <c r="AP138">
        <f t="shared" si="73"/>
        <v>64.790816136114358</v>
      </c>
      <c r="AQ138" t="e">
        <f t="shared" si="51"/>
        <v>#VALUE!</v>
      </c>
      <c r="AR138">
        <f t="shared" si="52"/>
        <v>6.3600692369764875</v>
      </c>
      <c r="AS138">
        <f t="shared" si="53"/>
        <v>0</v>
      </c>
      <c r="AT138">
        <f t="shared" si="54"/>
        <v>38.591244211077843</v>
      </c>
      <c r="AU138">
        <f t="shared" si="55"/>
        <v>35.622728773167012</v>
      </c>
      <c r="AV138">
        <f t="shared" si="56"/>
        <v>0</v>
      </c>
      <c r="AW138" t="e">
        <f t="shared" si="57"/>
        <v>#VALUE!</v>
      </c>
      <c r="AX138">
        <f t="shared" si="58"/>
        <v>45.284671300099248</v>
      </c>
      <c r="AY138">
        <f t="shared" si="59"/>
        <v>342.03693242655169</v>
      </c>
      <c r="AZ138">
        <f t="shared" si="60"/>
        <v>2398.7271527579746</v>
      </c>
      <c r="BA138">
        <f t="shared" si="61"/>
        <v>5612.3684097054966</v>
      </c>
      <c r="BB138">
        <f t="shared" si="62"/>
        <v>-3213.6412569475219</v>
      </c>
      <c r="BC138">
        <f t="shared" si="90"/>
        <v>2594.8850585749601</v>
      </c>
      <c r="BD138">
        <v>83.995000000000005</v>
      </c>
      <c r="BE138">
        <v>38.977138398517511</v>
      </c>
      <c r="BF138">
        <v>6.060918755486199</v>
      </c>
      <c r="BG138">
        <v>5519594</v>
      </c>
      <c r="BH138">
        <v>90160.157501630878</v>
      </c>
      <c r="BI138">
        <v>11.409342895624631</v>
      </c>
      <c r="BJ138">
        <v>435564038441.66577</v>
      </c>
      <c r="BK138">
        <v>53.942329843530622</v>
      </c>
      <c r="BL138" s="14">
        <v>5586.96</v>
      </c>
      <c r="BM138" s="23">
        <v>18.45</v>
      </c>
      <c r="BN138" s="23">
        <v>182.24</v>
      </c>
      <c r="BO138" s="26">
        <v>20844.935671194442</v>
      </c>
      <c r="BV138" s="5" t="s">
        <v>68</v>
      </c>
      <c r="BW138" s="5" t="s">
        <v>103</v>
      </c>
      <c r="BX138" s="14">
        <v>16218896000</v>
      </c>
      <c r="BY138" s="14">
        <v>116554000</v>
      </c>
      <c r="BZ138" s="14">
        <v>192034000</v>
      </c>
      <c r="CA138" s="14">
        <v>0</v>
      </c>
      <c r="CB138" s="14">
        <v>0</v>
      </c>
      <c r="CC138" s="14">
        <v>4900660000</v>
      </c>
      <c r="CD138" s="14" t="e">
        <v>#VALUE!</v>
      </c>
      <c r="CE138" s="14">
        <v>0</v>
      </c>
      <c r="CF138" s="14">
        <v>0</v>
      </c>
      <c r="CG138" s="14" t="e">
        <v>#VALUE!</v>
      </c>
      <c r="CH138" s="24">
        <v>7710656000</v>
      </c>
      <c r="CI138" s="14">
        <v>2290436000</v>
      </c>
      <c r="CJ138" s="14">
        <v>0</v>
      </c>
      <c r="CK138" s="14">
        <v>1601713000</v>
      </c>
      <c r="CL138" s="14">
        <v>1478504000</v>
      </c>
      <c r="CM138" s="14">
        <v>0</v>
      </c>
      <c r="CN138" s="14">
        <v>821908000</v>
      </c>
      <c r="CO138" s="14" t="e">
        <v>#VALUE!</v>
      </c>
      <c r="CP138" s="14">
        <v>4163140000.0000005</v>
      </c>
      <c r="CQ138" s="14">
        <v>1856838000</v>
      </c>
      <c r="CR138">
        <v>83.995000000000005</v>
      </c>
      <c r="CS138">
        <v>38.977138398517511</v>
      </c>
      <c r="CT138">
        <v>6.060918755486199</v>
      </c>
      <c r="CU138">
        <v>5519594</v>
      </c>
      <c r="CV138">
        <v>90160.157501630878</v>
      </c>
      <c r="CW138">
        <v>435564038441.66577</v>
      </c>
      <c r="CX138">
        <v>53.942329843530622</v>
      </c>
      <c r="CY138" s="14">
        <v>5586.96</v>
      </c>
      <c r="CZ138" s="23">
        <v>18.45</v>
      </c>
      <c r="DA138" s="23">
        <v>182.24</v>
      </c>
      <c r="DB138" s="26">
        <v>1114.2953715838892</v>
      </c>
      <c r="DC138">
        <f t="shared" si="91"/>
        <v>2938.4219201629685</v>
      </c>
      <c r="DD138">
        <f t="shared" si="74"/>
        <v>21.116408199588594</v>
      </c>
      <c r="DE138">
        <f t="shared" si="75"/>
        <v>34.791327043257169</v>
      </c>
      <c r="DF138">
        <f t="shared" si="76"/>
        <v>0</v>
      </c>
      <c r="DG138">
        <f t="shared" si="77"/>
        <v>0</v>
      </c>
      <c r="DH138">
        <f t="shared" si="78"/>
        <v>887.86602782740908</v>
      </c>
      <c r="DI138" t="e">
        <f t="shared" si="79"/>
        <v>#VALUE!</v>
      </c>
      <c r="DJ138">
        <f t="shared" si="80"/>
        <v>0</v>
      </c>
      <c r="DK138">
        <f t="shared" si="81"/>
        <v>0</v>
      </c>
      <c r="DL138" t="e">
        <f t="shared" si="82"/>
        <v>#VALUE!</v>
      </c>
      <c r="DM138">
        <f t="shared" si="83"/>
        <v>1396.9607184876279</v>
      </c>
      <c r="DN138">
        <f t="shared" si="84"/>
        <v>414.96457891649277</v>
      </c>
      <c r="DO138">
        <f t="shared" si="85"/>
        <v>0</v>
      </c>
      <c r="DP138">
        <f t="shared" si="86"/>
        <v>290.18674199587866</v>
      </c>
      <c r="DQ138">
        <f t="shared" si="87"/>
        <v>267.86462917381243</v>
      </c>
      <c r="DR138">
        <f t="shared" si="88"/>
        <v>0</v>
      </c>
      <c r="DS138">
        <f t="shared" si="63"/>
        <v>148.90732905354994</v>
      </c>
      <c r="DT138" t="e">
        <f t="shared" si="64"/>
        <v>#VALUE!</v>
      </c>
      <c r="DU138">
        <f t="shared" si="65"/>
        <v>754.24750443601476</v>
      </c>
      <c r="DV138">
        <f t="shared" si="66"/>
        <v>336.4084387366172</v>
      </c>
      <c r="DW138">
        <v>83.995000000000005</v>
      </c>
      <c r="DX138">
        <v>38.977138398517511</v>
      </c>
      <c r="DY138">
        <v>6.060918755486199</v>
      </c>
      <c r="DZ138">
        <v>5519594</v>
      </c>
      <c r="EA138">
        <v>90160.157501630878</v>
      </c>
      <c r="EB138">
        <v>435564038441.66577</v>
      </c>
      <c r="EC138">
        <v>53.942329843530622</v>
      </c>
      <c r="ED138" s="14">
        <v>5586.96</v>
      </c>
      <c r="EE138" s="23">
        <v>18.45</v>
      </c>
      <c r="EF138" s="23">
        <v>182.24</v>
      </c>
      <c r="EG138" s="26">
        <v>1114.2953715838892</v>
      </c>
      <c r="EN138">
        <v>8</v>
      </c>
      <c r="EO138">
        <v>12</v>
      </c>
      <c r="EP138">
        <v>7</v>
      </c>
      <c r="EQ138">
        <v>2</v>
      </c>
      <c r="ER138">
        <v>3</v>
      </c>
      <c r="ES138" s="30">
        <v>1.218828341139769E-2</v>
      </c>
      <c r="ET138">
        <v>32</v>
      </c>
      <c r="EU138" s="35">
        <f t="shared" si="92"/>
        <v>0.11448609079187633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31</v>
      </c>
    </row>
    <row r="2" spans="1:3" x14ac:dyDescent="0.3">
      <c r="B2" s="16" t="s">
        <v>32</v>
      </c>
      <c r="C2" s="16" t="s">
        <v>33</v>
      </c>
    </row>
    <row r="3" spans="1:3" x14ac:dyDescent="0.3">
      <c r="B3" s="17" t="s">
        <v>34</v>
      </c>
      <c r="C3" s="17" t="s">
        <v>34</v>
      </c>
    </row>
    <row r="4" spans="1:3" x14ac:dyDescent="0.3">
      <c r="B4" s="2" t="s">
        <v>12</v>
      </c>
      <c r="C4" s="2" t="s">
        <v>16</v>
      </c>
    </row>
    <row r="5" spans="1:3" x14ac:dyDescent="0.3">
      <c r="B5" s="11" t="s">
        <v>13</v>
      </c>
      <c r="C5" s="11" t="s">
        <v>17</v>
      </c>
    </row>
    <row r="6" spans="1:3" x14ac:dyDescent="0.3">
      <c r="B6" s="2" t="s">
        <v>13</v>
      </c>
      <c r="C6" s="2" t="s">
        <v>20</v>
      </c>
    </row>
    <row r="7" spans="1:3" x14ac:dyDescent="0.3">
      <c r="B7" s="11" t="s">
        <v>13</v>
      </c>
      <c r="C7" s="11" t="s">
        <v>22</v>
      </c>
    </row>
    <row r="8" spans="1:3" x14ac:dyDescent="0.3">
      <c r="B8" s="2" t="s">
        <v>13</v>
      </c>
      <c r="C8" s="2" t="s">
        <v>24</v>
      </c>
    </row>
    <row r="9" spans="1:3" x14ac:dyDescent="0.3">
      <c r="B9" s="11" t="s">
        <v>13</v>
      </c>
      <c r="C9" s="11" t="s">
        <v>26</v>
      </c>
    </row>
    <row r="10" spans="1:3" x14ac:dyDescent="0.3">
      <c r="B10" s="2" t="s">
        <v>13</v>
      </c>
      <c r="C10" s="2" t="s">
        <v>28</v>
      </c>
    </row>
    <row r="11" spans="1:3" x14ac:dyDescent="0.3">
      <c r="B11" s="11" t="s">
        <v>13</v>
      </c>
      <c r="C11" s="11" t="s">
        <v>30</v>
      </c>
    </row>
    <row r="12" spans="1:3" x14ac:dyDescent="0.3">
      <c r="B12" s="2" t="s">
        <v>35</v>
      </c>
      <c r="C12" s="2" t="s">
        <v>36</v>
      </c>
    </row>
    <row r="13" spans="1:3" x14ac:dyDescent="0.3">
      <c r="B13" s="11" t="s">
        <v>35</v>
      </c>
      <c r="C13" s="11" t="s">
        <v>37</v>
      </c>
    </row>
    <row r="14" spans="1:3" x14ac:dyDescent="0.3">
      <c r="B14" s="2" t="s">
        <v>35</v>
      </c>
      <c r="C14" s="2" t="s">
        <v>38</v>
      </c>
    </row>
    <row r="15" spans="1:3" x14ac:dyDescent="0.3">
      <c r="B15" s="11" t="s">
        <v>35</v>
      </c>
      <c r="C15" s="11" t="s">
        <v>39</v>
      </c>
    </row>
    <row r="16" spans="1:3" x14ac:dyDescent="0.3">
      <c r="B16" s="2" t="s">
        <v>35</v>
      </c>
      <c r="C16" s="2" t="s">
        <v>40</v>
      </c>
    </row>
    <row r="17" spans="2:3" x14ac:dyDescent="0.3">
      <c r="B17" s="11" t="s">
        <v>35</v>
      </c>
      <c r="C17" s="11" t="s">
        <v>41</v>
      </c>
    </row>
    <row r="18" spans="2:3" x14ac:dyDescent="0.3">
      <c r="B18" s="2" t="s">
        <v>35</v>
      </c>
      <c r="C18" s="2" t="s">
        <v>42</v>
      </c>
    </row>
    <row r="19" spans="2:3" x14ac:dyDescent="0.3">
      <c r="B19" s="11" t="s">
        <v>35</v>
      </c>
      <c r="C19" s="11" t="s">
        <v>43</v>
      </c>
    </row>
    <row r="20" spans="2:3" x14ac:dyDescent="0.3">
      <c r="B20" s="2" t="s">
        <v>35</v>
      </c>
      <c r="C20" s="2" t="s">
        <v>44</v>
      </c>
    </row>
    <row r="21" spans="2:3" x14ac:dyDescent="0.3">
      <c r="B21" s="11" t="s">
        <v>35</v>
      </c>
      <c r="C21" s="11" t="s">
        <v>45</v>
      </c>
    </row>
    <row r="22" spans="2:3" x14ac:dyDescent="0.3">
      <c r="B22" s="2" t="s">
        <v>35</v>
      </c>
      <c r="C22" s="2" t="s">
        <v>46</v>
      </c>
    </row>
    <row r="23" spans="2:3" x14ac:dyDescent="0.3">
      <c r="B23" s="11" t="s">
        <v>35</v>
      </c>
      <c r="C23" s="11" t="s">
        <v>47</v>
      </c>
    </row>
    <row r="24" spans="2:3" x14ac:dyDescent="0.3">
      <c r="B24" s="2" t="s">
        <v>35</v>
      </c>
      <c r="C24" s="2" t="s">
        <v>48</v>
      </c>
    </row>
    <row r="25" spans="2:3" x14ac:dyDescent="0.3">
      <c r="B25" s="11" t="s">
        <v>35</v>
      </c>
      <c r="C25" s="11" t="s">
        <v>49</v>
      </c>
    </row>
    <row r="26" spans="2:3" x14ac:dyDescent="0.3">
      <c r="B26" s="2" t="s">
        <v>35</v>
      </c>
      <c r="C26" s="2" t="s">
        <v>50</v>
      </c>
    </row>
    <row r="27" spans="2:3" x14ac:dyDescent="0.3">
      <c r="B27" s="11" t="s">
        <v>35</v>
      </c>
      <c r="C27" s="11" t="s">
        <v>51</v>
      </c>
    </row>
    <row r="28" spans="2:3" x14ac:dyDescent="0.3">
      <c r="B28" s="2" t="s">
        <v>35</v>
      </c>
      <c r="C28" s="2" t="s">
        <v>52</v>
      </c>
    </row>
    <row r="29" spans="2:3" x14ac:dyDescent="0.3">
      <c r="B29" s="11" t="s">
        <v>35</v>
      </c>
      <c r="C29" s="11" t="s">
        <v>53</v>
      </c>
    </row>
    <row r="30" spans="2:3" x14ac:dyDescent="0.3">
      <c r="B30" s="2" t="s">
        <v>35</v>
      </c>
      <c r="C30" s="2" t="s">
        <v>54</v>
      </c>
    </row>
    <row r="31" spans="2:3" x14ac:dyDescent="0.3">
      <c r="B31" s="11" t="s">
        <v>35</v>
      </c>
      <c r="C31" s="11" t="s">
        <v>55</v>
      </c>
    </row>
    <row r="32" spans="2:3" x14ac:dyDescent="0.3">
      <c r="B32" s="2" t="s">
        <v>35</v>
      </c>
      <c r="C32" s="2" t="s">
        <v>56</v>
      </c>
    </row>
    <row r="33" spans="2:3" x14ac:dyDescent="0.3">
      <c r="B33" s="11" t="s">
        <v>35</v>
      </c>
      <c r="C33" s="11" t="s">
        <v>57</v>
      </c>
    </row>
    <row r="34" spans="2:3" x14ac:dyDescent="0.3">
      <c r="B34" s="2" t="s">
        <v>35</v>
      </c>
      <c r="C34" s="2" t="s">
        <v>58</v>
      </c>
    </row>
    <row r="35" spans="2:3" x14ac:dyDescent="0.3">
      <c r="B35" s="11" t="s">
        <v>35</v>
      </c>
      <c r="C35" s="11" t="s">
        <v>59</v>
      </c>
    </row>
    <row r="36" spans="2:3" x14ac:dyDescent="0.3">
      <c r="B36" s="2" t="s">
        <v>35</v>
      </c>
      <c r="C36" s="2" t="s">
        <v>60</v>
      </c>
    </row>
    <row r="37" spans="2:3" x14ac:dyDescent="0.3">
      <c r="B37" s="11" t="s">
        <v>35</v>
      </c>
      <c r="C37" s="11" t="s">
        <v>61</v>
      </c>
    </row>
    <row r="38" spans="2:3" x14ac:dyDescent="0.3">
      <c r="B38" s="2" t="s">
        <v>35</v>
      </c>
      <c r="C38" s="2" t="s">
        <v>62</v>
      </c>
    </row>
    <row r="39" spans="2:3" x14ac:dyDescent="0.3">
      <c r="B39" s="11" t="s">
        <v>35</v>
      </c>
      <c r="C39" s="11" t="s">
        <v>63</v>
      </c>
    </row>
    <row r="40" spans="2:3" x14ac:dyDescent="0.3">
      <c r="B40" s="2" t="s">
        <v>14</v>
      </c>
      <c r="C40" s="2" t="s">
        <v>18</v>
      </c>
    </row>
    <row r="41" spans="2:3" x14ac:dyDescent="0.3">
      <c r="B41" s="11" t="s">
        <v>64</v>
      </c>
      <c r="C41" s="11" t="s">
        <v>65</v>
      </c>
    </row>
    <row r="42" spans="2:3" x14ac:dyDescent="0.3">
      <c r="B42" s="2" t="s">
        <v>64</v>
      </c>
      <c r="C42" s="2" t="s">
        <v>66</v>
      </c>
    </row>
    <row r="43" spans="2:3" x14ac:dyDescent="0.3">
      <c r="B43" s="11" t="s">
        <v>64</v>
      </c>
      <c r="C43" s="11" t="s">
        <v>67</v>
      </c>
    </row>
    <row r="44" spans="2:3" x14ac:dyDescent="0.3">
      <c r="B44" s="2" t="s">
        <v>64</v>
      </c>
      <c r="C44" s="2" t="s">
        <v>68</v>
      </c>
    </row>
    <row r="45" spans="2:3" x14ac:dyDescent="0.3">
      <c r="B45" s="11" t="s">
        <v>69</v>
      </c>
      <c r="C45" s="11" t="s">
        <v>70</v>
      </c>
    </row>
    <row r="46" spans="2:3" x14ac:dyDescent="0.3">
      <c r="B46" s="2" t="s">
        <v>69</v>
      </c>
      <c r="C46" s="2" t="s">
        <v>71</v>
      </c>
    </row>
    <row r="47" spans="2:3" x14ac:dyDescent="0.3">
      <c r="B47" s="11" t="s">
        <v>69</v>
      </c>
      <c r="C47" s="11" t="s">
        <v>72</v>
      </c>
    </row>
    <row r="48" spans="2:3" x14ac:dyDescent="0.3">
      <c r="B48" s="2" t="s">
        <v>69</v>
      </c>
      <c r="C48" s="2" t="s">
        <v>73</v>
      </c>
    </row>
    <row r="49" spans="2:3" x14ac:dyDescent="0.3">
      <c r="B49" s="11" t="s">
        <v>69</v>
      </c>
      <c r="C49" s="11" t="s">
        <v>74</v>
      </c>
    </row>
    <row r="50" spans="2:3" x14ac:dyDescent="0.3">
      <c r="B50" s="2" t="s">
        <v>69</v>
      </c>
      <c r="C50" s="2" t="s">
        <v>75</v>
      </c>
    </row>
    <row r="51" spans="2:3" x14ac:dyDescent="0.3">
      <c r="B51" s="11" t="s">
        <v>69</v>
      </c>
      <c r="C51" s="11" t="s">
        <v>76</v>
      </c>
    </row>
    <row r="52" spans="2:3" x14ac:dyDescent="0.3">
      <c r="B52" s="2" t="s">
        <v>69</v>
      </c>
      <c r="C52" s="2" t="s">
        <v>77</v>
      </c>
    </row>
    <row r="53" spans="2:3" x14ac:dyDescent="0.3">
      <c r="B53" s="11" t="s">
        <v>69</v>
      </c>
      <c r="C53" s="11" t="s">
        <v>78</v>
      </c>
    </row>
    <row r="54" spans="2:3" x14ac:dyDescent="0.3">
      <c r="B54" s="2" t="s">
        <v>69</v>
      </c>
      <c r="C54" s="2" t="s">
        <v>79</v>
      </c>
    </row>
    <row r="55" spans="2:3" x14ac:dyDescent="0.3">
      <c r="B55" s="11" t="s">
        <v>69</v>
      </c>
      <c r="C55" s="11" t="s">
        <v>80</v>
      </c>
    </row>
    <row r="56" spans="2:3" x14ac:dyDescent="0.3">
      <c r="B56" s="2" t="s">
        <v>69</v>
      </c>
      <c r="C56" s="2" t="s">
        <v>81</v>
      </c>
    </row>
    <row r="57" spans="2:3" x14ac:dyDescent="0.3">
      <c r="B57" s="11" t="s">
        <v>69</v>
      </c>
      <c r="C57" s="11" t="s">
        <v>82</v>
      </c>
    </row>
    <row r="58" spans="2:3" x14ac:dyDescent="0.3">
      <c r="B58" s="2" t="s">
        <v>69</v>
      </c>
      <c r="C58" s="2" t="s">
        <v>83</v>
      </c>
    </row>
    <row r="59" spans="2:3" x14ac:dyDescent="0.3">
      <c r="B59" s="11" t="s">
        <v>69</v>
      </c>
      <c r="C59" s="11" t="s">
        <v>84</v>
      </c>
    </row>
    <row r="60" spans="2:3" x14ac:dyDescent="0.3">
      <c r="B60" s="2" t="s">
        <v>69</v>
      </c>
      <c r="C60" s="2" t="s">
        <v>85</v>
      </c>
    </row>
    <row r="61" spans="2:3" x14ac:dyDescent="0.3">
      <c r="B61" s="11" t="s">
        <v>69</v>
      </c>
      <c r="C61" s="11" t="s">
        <v>86</v>
      </c>
    </row>
    <row r="62" spans="2:3" x14ac:dyDescent="0.3">
      <c r="B62" s="2" t="s">
        <v>69</v>
      </c>
      <c r="C62" s="2" t="s">
        <v>87</v>
      </c>
    </row>
    <row r="63" spans="2:3" x14ac:dyDescent="0.3">
      <c r="B63" s="11" t="s">
        <v>69</v>
      </c>
      <c r="C63" s="11" t="s">
        <v>88</v>
      </c>
    </row>
    <row r="64" spans="2:3" x14ac:dyDescent="0.3">
      <c r="B64" s="2" t="s">
        <v>69</v>
      </c>
      <c r="C64" s="2" t="s">
        <v>89</v>
      </c>
    </row>
    <row r="65" spans="2:3" x14ac:dyDescent="0.3">
      <c r="B65" s="11" t="s">
        <v>69</v>
      </c>
      <c r="C65" s="11" t="s">
        <v>90</v>
      </c>
    </row>
    <row r="66" spans="2:3" x14ac:dyDescent="0.3">
      <c r="B66" s="2" t="s">
        <v>69</v>
      </c>
      <c r="C66" s="2" t="s">
        <v>91</v>
      </c>
    </row>
    <row r="67" spans="2:3" x14ac:dyDescent="0.3">
      <c r="B67" s="11" t="s">
        <v>69</v>
      </c>
      <c r="C67" s="11" t="s">
        <v>92</v>
      </c>
    </row>
    <row r="68" spans="2:3" x14ac:dyDescent="0.3">
      <c r="B68" s="2" t="s">
        <v>69</v>
      </c>
      <c r="C68" s="2" t="s">
        <v>93</v>
      </c>
    </row>
    <row r="69" spans="2:3" x14ac:dyDescent="0.3">
      <c r="B69" s="11" t="s">
        <v>69</v>
      </c>
      <c r="C69" s="11" t="s">
        <v>94</v>
      </c>
    </row>
    <row r="70" spans="2:3" x14ac:dyDescent="0.3">
      <c r="B70" s="2" t="s">
        <v>69</v>
      </c>
      <c r="C70" s="2" t="s">
        <v>95</v>
      </c>
    </row>
    <row r="71" spans="2:3" x14ac:dyDescent="0.3">
      <c r="B71" s="11" t="s">
        <v>69</v>
      </c>
      <c r="C71" s="11" t="s">
        <v>96</v>
      </c>
    </row>
    <row r="72" spans="2:3" x14ac:dyDescent="0.3">
      <c r="B72" s="2" t="s">
        <v>69</v>
      </c>
      <c r="C72" s="2" t="s">
        <v>97</v>
      </c>
    </row>
    <row r="73" spans="2:3" x14ac:dyDescent="0.3">
      <c r="B73" s="11" t="s">
        <v>69</v>
      </c>
      <c r="C73" s="11" t="s">
        <v>98</v>
      </c>
    </row>
    <row r="74" spans="2:3" x14ac:dyDescent="0.3">
      <c r="B74" s="2" t="s">
        <v>69</v>
      </c>
      <c r="C74" s="2" t="s">
        <v>99</v>
      </c>
    </row>
    <row r="75" spans="2:3" x14ac:dyDescent="0.3">
      <c r="B75" s="11" t="s">
        <v>69</v>
      </c>
      <c r="C75" s="11" t="s">
        <v>100</v>
      </c>
    </row>
    <row r="76" spans="2:3" x14ac:dyDescent="0.3">
      <c r="B76" s="2" t="s">
        <v>69</v>
      </c>
      <c r="C76" s="2" t="s">
        <v>101</v>
      </c>
    </row>
    <row r="77" spans="2:3" x14ac:dyDescent="0.3">
      <c r="B77" s="11" t="s">
        <v>69</v>
      </c>
      <c r="C77" s="11" t="s">
        <v>102</v>
      </c>
    </row>
    <row r="78" spans="2:3" x14ac:dyDescent="0.3">
      <c r="B78" s="2" t="s">
        <v>69</v>
      </c>
      <c r="C78" s="2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49"/>
  <sheetViews>
    <sheetView workbookViewId="0">
      <pane xSplit="2" ySplit="10" topLeftCell="U127" activePane="bottomRight" state="frozen"/>
      <selection pane="topRight"/>
      <selection pane="bottomLeft"/>
      <selection pane="bottomRight" activeCell="AA11" sqref="AA11:AA146"/>
    </sheetView>
  </sheetViews>
  <sheetFormatPr defaultRowHeight="11.4" customHeight="1" x14ac:dyDescent="0.3"/>
  <cols>
    <col min="1" max="1" width="17.6640625" customWidth="1"/>
    <col min="2" max="2" width="13" customWidth="1"/>
    <col min="3" max="3" width="10" customWidth="1"/>
    <col min="4" max="5" width="17.88671875" customWidth="1"/>
    <col min="6" max="7" width="19.88671875" customWidth="1"/>
    <col min="8" max="8" width="11" customWidth="1"/>
    <col min="9" max="9" width="19.88671875" customWidth="1"/>
    <col min="10" max="11" width="10" customWidth="1"/>
    <col min="12" max="13" width="19.88671875" customWidth="1"/>
    <col min="14" max="16" width="10" customWidth="1"/>
    <col min="17" max="17" width="13" customWidth="1"/>
    <col min="18" max="18" width="17.88671875" customWidth="1"/>
    <col min="19" max="19" width="16.88671875" customWidth="1"/>
    <col min="20" max="21" width="19.88671875" customWidth="1"/>
    <col min="22" max="22" width="10" customWidth="1"/>
    <col min="23" max="24" width="19.88671875" customWidth="1"/>
    <col min="25" max="25" width="18.88671875" customWidth="1"/>
    <col min="26" max="26" width="12" customWidth="1"/>
    <col min="27" max="27" width="11" customWidth="1"/>
    <col min="28" max="29" width="10" customWidth="1"/>
    <col min="30" max="30" width="13" customWidth="1"/>
  </cols>
  <sheetData>
    <row r="1" spans="1:30" x14ac:dyDescent="0.3">
      <c r="A1" s="2" t="s">
        <v>104</v>
      </c>
    </row>
    <row r="2" spans="1:30" x14ac:dyDescent="0.3">
      <c r="A2" s="2" t="s">
        <v>105</v>
      </c>
      <c r="B2" s="1" t="s">
        <v>0</v>
      </c>
    </row>
    <row r="3" spans="1:30" x14ac:dyDescent="0.3">
      <c r="A3" s="2" t="s">
        <v>106</v>
      </c>
      <c r="B3" s="2" t="s">
        <v>6</v>
      </c>
    </row>
    <row r="4" spans="1:30" x14ac:dyDescent="0.3"/>
    <row r="5" spans="1:30" x14ac:dyDescent="0.3">
      <c r="A5" s="1" t="s">
        <v>12</v>
      </c>
      <c r="C5" s="2" t="s">
        <v>16</v>
      </c>
    </row>
    <row r="6" spans="1:30" x14ac:dyDescent="0.3">
      <c r="A6" s="1" t="s">
        <v>13</v>
      </c>
      <c r="C6" s="2" t="s">
        <v>17</v>
      </c>
    </row>
    <row r="7" spans="1:30" x14ac:dyDescent="0.3">
      <c r="A7" s="1" t="s">
        <v>14</v>
      </c>
      <c r="C7" s="2" t="s">
        <v>18</v>
      </c>
    </row>
    <row r="8" spans="1:30" x14ac:dyDescent="0.3"/>
    <row r="9" spans="1:30" x14ac:dyDescent="0.3">
      <c r="A9" s="50" t="s">
        <v>107</v>
      </c>
      <c r="B9" s="50" t="s">
        <v>107</v>
      </c>
      <c r="C9" s="3" t="s">
        <v>36</v>
      </c>
      <c r="D9" s="3" t="s">
        <v>37</v>
      </c>
      <c r="E9" s="3" t="s">
        <v>38</v>
      </c>
      <c r="F9" s="3" t="s">
        <v>39</v>
      </c>
      <c r="G9" s="3" t="s">
        <v>40</v>
      </c>
      <c r="H9" s="3" t="s">
        <v>41</v>
      </c>
      <c r="I9" s="3" t="s">
        <v>42</v>
      </c>
      <c r="J9" s="3" t="s">
        <v>43</v>
      </c>
      <c r="K9" s="3" t="s">
        <v>44</v>
      </c>
      <c r="L9" s="3" t="s">
        <v>45</v>
      </c>
      <c r="M9" s="3" t="s">
        <v>46</v>
      </c>
      <c r="N9" s="3" t="s">
        <v>47</v>
      </c>
      <c r="O9" s="3" t="s">
        <v>48</v>
      </c>
      <c r="P9" s="3" t="s">
        <v>49</v>
      </c>
      <c r="Q9" s="3" t="s">
        <v>50</v>
      </c>
      <c r="R9" s="3" t="s">
        <v>51</v>
      </c>
      <c r="S9" s="3" t="s">
        <v>52</v>
      </c>
      <c r="T9" s="3" t="s">
        <v>53</v>
      </c>
      <c r="U9" s="3" t="s">
        <v>54</v>
      </c>
      <c r="V9" s="3" t="s">
        <v>55</v>
      </c>
      <c r="W9" s="3" t="s">
        <v>56</v>
      </c>
      <c r="X9" s="3" t="s">
        <v>57</v>
      </c>
      <c r="Y9" s="3" t="s">
        <v>58</v>
      </c>
      <c r="Z9" s="3" t="s">
        <v>59</v>
      </c>
      <c r="AA9" s="3" t="s">
        <v>60</v>
      </c>
      <c r="AB9" s="3" t="s">
        <v>61</v>
      </c>
      <c r="AC9" s="3" t="s">
        <v>62</v>
      </c>
      <c r="AD9" s="3" t="s">
        <v>63</v>
      </c>
    </row>
    <row r="10" spans="1:30" x14ac:dyDescent="0.3">
      <c r="A10" s="4" t="s">
        <v>108</v>
      </c>
      <c r="B10" s="4" t="s">
        <v>109</v>
      </c>
      <c r="C10" s="6" t="s">
        <v>110</v>
      </c>
      <c r="D10" s="6" t="s">
        <v>110</v>
      </c>
      <c r="E10" s="6" t="s">
        <v>110</v>
      </c>
      <c r="F10" s="6" t="s">
        <v>110</v>
      </c>
      <c r="G10" s="6" t="s">
        <v>110</v>
      </c>
      <c r="H10" s="6" t="s">
        <v>110</v>
      </c>
      <c r="I10" s="6" t="s">
        <v>110</v>
      </c>
      <c r="J10" s="6" t="s">
        <v>110</v>
      </c>
      <c r="K10" s="6" t="s">
        <v>110</v>
      </c>
      <c r="L10" s="6" t="s">
        <v>110</v>
      </c>
      <c r="M10" s="6" t="s">
        <v>110</v>
      </c>
      <c r="N10" s="6" t="s">
        <v>110</v>
      </c>
      <c r="O10" s="6" t="s">
        <v>110</v>
      </c>
      <c r="P10" s="6" t="s">
        <v>110</v>
      </c>
      <c r="Q10" s="6" t="s">
        <v>110</v>
      </c>
      <c r="R10" s="6" t="s">
        <v>110</v>
      </c>
      <c r="S10" s="6" t="s">
        <v>110</v>
      </c>
      <c r="T10" s="6" t="s">
        <v>110</v>
      </c>
      <c r="U10" s="6" t="s">
        <v>110</v>
      </c>
      <c r="V10" s="6" t="s">
        <v>110</v>
      </c>
      <c r="W10" s="6" t="s">
        <v>110</v>
      </c>
      <c r="X10" s="6" t="s">
        <v>110</v>
      </c>
      <c r="Y10" s="6" t="s">
        <v>110</v>
      </c>
      <c r="Z10" s="6" t="s">
        <v>110</v>
      </c>
      <c r="AA10" s="6" t="s">
        <v>110</v>
      </c>
      <c r="AB10" s="6" t="s">
        <v>110</v>
      </c>
      <c r="AC10" s="6" t="s">
        <v>110</v>
      </c>
      <c r="AD10" s="6" t="s">
        <v>110</v>
      </c>
    </row>
    <row r="11" spans="1:30" x14ac:dyDescent="0.3">
      <c r="A11" s="5" t="s">
        <v>65</v>
      </c>
      <c r="B11" s="5" t="s">
        <v>70</v>
      </c>
      <c r="C11" s="14">
        <v>184099.978</v>
      </c>
      <c r="D11" s="14">
        <v>72678.422000000006</v>
      </c>
      <c r="E11" s="18">
        <v>0</v>
      </c>
      <c r="F11" s="18">
        <v>0</v>
      </c>
      <c r="G11" s="18">
        <v>0</v>
      </c>
      <c r="H11" s="18">
        <v>0</v>
      </c>
      <c r="I11" s="14">
        <v>99414.667000000001</v>
      </c>
      <c r="J11" s="14">
        <v>48430.222000000002</v>
      </c>
      <c r="K11" s="18">
        <v>3636</v>
      </c>
      <c r="L11" s="18">
        <v>0</v>
      </c>
      <c r="M11" s="18">
        <v>0</v>
      </c>
      <c r="N11" s="7" t="s">
        <v>110</v>
      </c>
      <c r="O11" s="18">
        <v>0</v>
      </c>
      <c r="P11" s="7" t="s">
        <v>110</v>
      </c>
      <c r="Q11" s="18">
        <v>0</v>
      </c>
      <c r="R11" s="7" t="s">
        <v>110</v>
      </c>
      <c r="S11" s="7" t="s">
        <v>110</v>
      </c>
      <c r="T11" s="7" t="s">
        <v>110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7" t="s">
        <v>110</v>
      </c>
      <c r="AA11" s="18">
        <v>11973</v>
      </c>
      <c r="AB11" s="14">
        <v>33.889000000000003</v>
      </c>
      <c r="AC11" s="14">
        <v>91.424000000000007</v>
      </c>
      <c r="AD11" s="18">
        <v>183714.54</v>
      </c>
    </row>
    <row r="12" spans="1:30" x14ac:dyDescent="0.3">
      <c r="A12" s="5" t="s">
        <v>65</v>
      </c>
      <c r="B12" s="5" t="s">
        <v>71</v>
      </c>
      <c r="C12" s="15">
        <v>203748.117</v>
      </c>
      <c r="D12" s="15">
        <v>91065.144</v>
      </c>
      <c r="E12" s="19">
        <v>0</v>
      </c>
      <c r="F12" s="19">
        <v>0</v>
      </c>
      <c r="G12" s="19">
        <v>0</v>
      </c>
      <c r="H12" s="19">
        <v>0</v>
      </c>
      <c r="I12" s="15">
        <v>109574.083</v>
      </c>
      <c r="J12" s="19">
        <v>60208</v>
      </c>
      <c r="K12" s="15">
        <v>4657.2219999999998</v>
      </c>
      <c r="L12" s="19">
        <v>0</v>
      </c>
      <c r="M12" s="19">
        <v>0</v>
      </c>
      <c r="N12" s="8" t="s">
        <v>110</v>
      </c>
      <c r="O12" s="19">
        <v>0</v>
      </c>
      <c r="P12" s="8" t="s">
        <v>110</v>
      </c>
      <c r="Q12" s="19">
        <v>0</v>
      </c>
      <c r="R12" s="8" t="s">
        <v>110</v>
      </c>
      <c r="S12" s="8" t="s">
        <v>110</v>
      </c>
      <c r="T12" s="8" t="s">
        <v>110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8" t="s">
        <v>110</v>
      </c>
      <c r="AA12" s="19">
        <v>3075</v>
      </c>
      <c r="AB12" s="15">
        <v>33.889000000000003</v>
      </c>
      <c r="AC12" s="15">
        <v>29.707000000000001</v>
      </c>
      <c r="AD12" s="15">
        <v>203654.03099999999</v>
      </c>
    </row>
    <row r="13" spans="1:30" x14ac:dyDescent="0.3">
      <c r="A13" s="5" t="s">
        <v>65</v>
      </c>
      <c r="B13" s="5" t="s">
        <v>72</v>
      </c>
      <c r="C13" s="14">
        <v>206135.315</v>
      </c>
      <c r="D13" s="14">
        <v>86078.538</v>
      </c>
      <c r="E13" s="18">
        <v>0</v>
      </c>
      <c r="F13" s="18">
        <v>0</v>
      </c>
      <c r="G13" s="18">
        <v>0</v>
      </c>
      <c r="H13" s="18">
        <v>0</v>
      </c>
      <c r="I13" s="14">
        <v>111375.889</v>
      </c>
      <c r="J13" s="14">
        <v>61774.444000000003</v>
      </c>
      <c r="K13" s="14">
        <v>6138.5559999999996</v>
      </c>
      <c r="L13" s="18">
        <v>0</v>
      </c>
      <c r="M13" s="18">
        <v>0</v>
      </c>
      <c r="N13" s="7" t="s">
        <v>110</v>
      </c>
      <c r="O13" s="18">
        <v>0</v>
      </c>
      <c r="P13" s="7" t="s">
        <v>110</v>
      </c>
      <c r="Q13" s="18">
        <v>0</v>
      </c>
      <c r="R13" s="7" t="s">
        <v>110</v>
      </c>
      <c r="S13" s="7" t="s">
        <v>110</v>
      </c>
      <c r="T13" s="7" t="s">
        <v>110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7" t="s">
        <v>110</v>
      </c>
      <c r="AA13" s="18">
        <v>8647</v>
      </c>
      <c r="AB13" s="14">
        <v>33.889000000000003</v>
      </c>
      <c r="AC13" s="14">
        <v>120.67100000000001</v>
      </c>
      <c r="AD13" s="14">
        <v>205749.35699999999</v>
      </c>
    </row>
    <row r="14" spans="1:30" x14ac:dyDescent="0.3">
      <c r="A14" s="5" t="s">
        <v>65</v>
      </c>
      <c r="B14" s="5" t="s">
        <v>73</v>
      </c>
      <c r="C14" s="15">
        <v>198053.351</v>
      </c>
      <c r="D14" s="15">
        <v>73887.462</v>
      </c>
      <c r="E14" s="19">
        <v>0</v>
      </c>
      <c r="F14" s="19">
        <v>0</v>
      </c>
      <c r="G14" s="19">
        <v>0</v>
      </c>
      <c r="H14" s="19">
        <v>0</v>
      </c>
      <c r="I14" s="19">
        <v>117853</v>
      </c>
      <c r="J14" s="15">
        <v>59910.472000000002</v>
      </c>
      <c r="K14" s="15">
        <v>9651.1110000000008</v>
      </c>
      <c r="L14" s="19">
        <v>0</v>
      </c>
      <c r="M14" s="19">
        <v>0</v>
      </c>
      <c r="N14" s="8" t="s">
        <v>110</v>
      </c>
      <c r="O14" s="19">
        <v>0</v>
      </c>
      <c r="P14" s="8" t="s">
        <v>110</v>
      </c>
      <c r="Q14" s="19">
        <v>0</v>
      </c>
      <c r="R14" s="8" t="s">
        <v>110</v>
      </c>
      <c r="S14" s="8" t="s">
        <v>110</v>
      </c>
      <c r="T14" s="8" t="s">
        <v>110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8" t="s">
        <v>110</v>
      </c>
      <c r="AA14" s="19">
        <v>6279</v>
      </c>
      <c r="AB14" s="15">
        <v>33.889000000000003</v>
      </c>
      <c r="AC14" s="15">
        <v>106.09099999999999</v>
      </c>
      <c r="AD14" s="15">
        <v>197750.97500000001</v>
      </c>
    </row>
    <row r="15" spans="1:30" x14ac:dyDescent="0.3">
      <c r="A15" s="5" t="s">
        <v>65</v>
      </c>
      <c r="B15" s="5" t="s">
        <v>74</v>
      </c>
      <c r="C15" s="18">
        <v>214069.08</v>
      </c>
      <c r="D15" s="14">
        <v>80861.941000000006</v>
      </c>
      <c r="E15" s="18">
        <v>0</v>
      </c>
      <c r="F15" s="18">
        <v>0</v>
      </c>
      <c r="G15" s="18">
        <v>0</v>
      </c>
      <c r="H15" s="18">
        <v>0</v>
      </c>
      <c r="I15" s="14">
        <v>131356.139</v>
      </c>
      <c r="J15" s="14">
        <v>62413.167000000001</v>
      </c>
      <c r="K15" s="18">
        <v>14039</v>
      </c>
      <c r="L15" s="18">
        <v>0</v>
      </c>
      <c r="M15" s="14">
        <v>30.832999999999998</v>
      </c>
      <c r="N15" s="7" t="s">
        <v>110</v>
      </c>
      <c r="O15" s="18">
        <v>0</v>
      </c>
      <c r="P15" s="7" t="s">
        <v>110</v>
      </c>
      <c r="Q15" s="18">
        <v>0</v>
      </c>
      <c r="R15" s="7" t="s">
        <v>110</v>
      </c>
      <c r="S15" s="7" t="s">
        <v>110</v>
      </c>
      <c r="T15" s="7" t="s">
        <v>110</v>
      </c>
      <c r="U15" s="14">
        <v>30.832999999999998</v>
      </c>
      <c r="V15" s="18">
        <v>0</v>
      </c>
      <c r="W15" s="18">
        <v>0</v>
      </c>
      <c r="X15" s="18">
        <v>0</v>
      </c>
      <c r="Y15" s="18">
        <v>0</v>
      </c>
      <c r="Z15" s="7" t="s">
        <v>110</v>
      </c>
      <c r="AA15" s="18">
        <v>1781</v>
      </c>
      <c r="AB15" s="14">
        <v>39.167000000000002</v>
      </c>
      <c r="AC15" s="14">
        <v>61.814</v>
      </c>
      <c r="AD15" s="14">
        <v>213954.90100000001</v>
      </c>
    </row>
    <row r="16" spans="1:30" x14ac:dyDescent="0.3">
      <c r="A16" s="5" t="s">
        <v>65</v>
      </c>
      <c r="B16" s="5" t="s">
        <v>75</v>
      </c>
      <c r="C16" s="15">
        <v>214017.81299999999</v>
      </c>
      <c r="D16" s="15">
        <v>89294.400999999998</v>
      </c>
      <c r="E16" s="19">
        <v>0</v>
      </c>
      <c r="F16" s="19">
        <v>0</v>
      </c>
      <c r="G16" s="19">
        <v>0</v>
      </c>
      <c r="H16" s="19">
        <v>0</v>
      </c>
      <c r="I16" s="15">
        <v>120606.522</v>
      </c>
      <c r="J16" s="15">
        <v>63611.139000000003</v>
      </c>
      <c r="K16" s="15">
        <v>8955.3330000000005</v>
      </c>
      <c r="L16" s="19">
        <v>0</v>
      </c>
      <c r="M16" s="15">
        <v>64.721999999999994</v>
      </c>
      <c r="N16" s="8" t="s">
        <v>110</v>
      </c>
      <c r="O16" s="19">
        <v>0</v>
      </c>
      <c r="P16" s="8" t="s">
        <v>110</v>
      </c>
      <c r="Q16" s="19">
        <v>0</v>
      </c>
      <c r="R16" s="8" t="s">
        <v>110</v>
      </c>
      <c r="S16" s="8" t="s">
        <v>110</v>
      </c>
      <c r="T16" s="8" t="s">
        <v>110</v>
      </c>
      <c r="U16" s="15">
        <v>64.721999999999994</v>
      </c>
      <c r="V16" s="19">
        <v>0</v>
      </c>
      <c r="W16" s="19">
        <v>0</v>
      </c>
      <c r="X16" s="19">
        <v>0</v>
      </c>
      <c r="Y16" s="19">
        <v>0</v>
      </c>
      <c r="Z16" s="8" t="s">
        <v>110</v>
      </c>
      <c r="AA16" s="19">
        <v>4013</v>
      </c>
      <c r="AB16" s="15">
        <v>39.167000000000002</v>
      </c>
      <c r="AC16" s="15">
        <v>141.322</v>
      </c>
      <c r="AD16" s="15">
        <v>213741.27499999999</v>
      </c>
    </row>
    <row r="17" spans="1:30" x14ac:dyDescent="0.3">
      <c r="A17" s="5" t="s">
        <v>65</v>
      </c>
      <c r="B17" s="5" t="s">
        <v>76</v>
      </c>
      <c r="C17" s="14">
        <v>219893.003</v>
      </c>
      <c r="D17" s="14">
        <v>90719.460999999996</v>
      </c>
      <c r="E17" s="18">
        <v>0</v>
      </c>
      <c r="F17" s="18">
        <v>0</v>
      </c>
      <c r="G17" s="18">
        <v>0</v>
      </c>
      <c r="H17" s="18">
        <v>0</v>
      </c>
      <c r="I17" s="14">
        <v>125213.375</v>
      </c>
      <c r="J17" s="14">
        <v>65164.944000000003</v>
      </c>
      <c r="K17" s="14">
        <v>10627.222</v>
      </c>
      <c r="L17" s="18">
        <v>0</v>
      </c>
      <c r="M17" s="18">
        <v>135</v>
      </c>
      <c r="N17" s="7" t="s">
        <v>110</v>
      </c>
      <c r="O17" s="18">
        <v>0</v>
      </c>
      <c r="P17" s="7" t="s">
        <v>110</v>
      </c>
      <c r="Q17" s="18">
        <v>0</v>
      </c>
      <c r="R17" s="7" t="s">
        <v>110</v>
      </c>
      <c r="S17" s="7" t="s">
        <v>110</v>
      </c>
      <c r="T17" s="7" t="s">
        <v>110</v>
      </c>
      <c r="U17" s="18">
        <v>135</v>
      </c>
      <c r="V17" s="18">
        <v>0</v>
      </c>
      <c r="W17" s="18">
        <v>0</v>
      </c>
      <c r="X17" s="18">
        <v>0</v>
      </c>
      <c r="Y17" s="18">
        <v>0</v>
      </c>
      <c r="Z17" s="7" t="s">
        <v>110</v>
      </c>
      <c r="AA17" s="18">
        <v>3781</v>
      </c>
      <c r="AB17" s="14">
        <v>44.167000000000002</v>
      </c>
      <c r="AC17" s="14">
        <v>200.48500000000001</v>
      </c>
      <c r="AD17" s="14">
        <v>219601.141</v>
      </c>
    </row>
    <row r="18" spans="1:30" x14ac:dyDescent="0.3">
      <c r="A18" s="5" t="s">
        <v>65</v>
      </c>
      <c r="B18" s="5" t="s">
        <v>77</v>
      </c>
      <c r="C18" s="15">
        <v>219661.84400000001</v>
      </c>
      <c r="D18" s="19">
        <v>94099.56</v>
      </c>
      <c r="E18" s="19">
        <v>0</v>
      </c>
      <c r="F18" s="19">
        <v>0</v>
      </c>
      <c r="G18" s="19">
        <v>0</v>
      </c>
      <c r="H18" s="19">
        <v>0</v>
      </c>
      <c r="I18" s="15">
        <v>121557.673</v>
      </c>
      <c r="J18" s="15">
        <v>51683.610999999997</v>
      </c>
      <c r="K18" s="15">
        <v>9123.6669999999995</v>
      </c>
      <c r="L18" s="19">
        <v>0</v>
      </c>
      <c r="M18" s="15">
        <v>168.333</v>
      </c>
      <c r="N18" s="8" t="s">
        <v>110</v>
      </c>
      <c r="O18" s="19">
        <v>0</v>
      </c>
      <c r="P18" s="8" t="s">
        <v>110</v>
      </c>
      <c r="Q18" s="19">
        <v>0</v>
      </c>
      <c r="R18" s="8" t="s">
        <v>110</v>
      </c>
      <c r="S18" s="8" t="s">
        <v>110</v>
      </c>
      <c r="T18" s="8" t="s">
        <v>110</v>
      </c>
      <c r="U18" s="15">
        <v>168.333</v>
      </c>
      <c r="V18" s="19">
        <v>0</v>
      </c>
      <c r="W18" s="19">
        <v>0</v>
      </c>
      <c r="X18" s="19">
        <v>0</v>
      </c>
      <c r="Y18" s="19">
        <v>0</v>
      </c>
      <c r="Z18" s="8" t="s">
        <v>110</v>
      </c>
      <c r="AA18" s="19">
        <v>3796</v>
      </c>
      <c r="AB18" s="15">
        <v>40.277999999999999</v>
      </c>
      <c r="AC18" s="15">
        <v>258.553</v>
      </c>
      <c r="AD18" s="19">
        <v>219231.68</v>
      </c>
    </row>
    <row r="19" spans="1:30" x14ac:dyDescent="0.3">
      <c r="A19" s="5" t="s">
        <v>65</v>
      </c>
      <c r="B19" s="5" t="s">
        <v>78</v>
      </c>
      <c r="C19" s="14">
        <v>189518.70800000001</v>
      </c>
      <c r="D19" s="14">
        <v>56666.328999999998</v>
      </c>
      <c r="E19" s="18">
        <v>0</v>
      </c>
      <c r="F19" s="18">
        <v>0</v>
      </c>
      <c r="G19" s="18">
        <v>0</v>
      </c>
      <c r="H19" s="18">
        <v>0</v>
      </c>
      <c r="I19" s="14">
        <v>129297.379</v>
      </c>
      <c r="J19" s="14">
        <v>56234.444000000003</v>
      </c>
      <c r="K19" s="14">
        <v>10185.083000000001</v>
      </c>
      <c r="L19" s="18">
        <v>0</v>
      </c>
      <c r="M19" s="14">
        <v>224.167</v>
      </c>
      <c r="N19" s="7" t="s">
        <v>110</v>
      </c>
      <c r="O19" s="18">
        <v>0</v>
      </c>
      <c r="P19" s="7" t="s">
        <v>110</v>
      </c>
      <c r="Q19" s="18">
        <v>0</v>
      </c>
      <c r="R19" s="7" t="s">
        <v>110</v>
      </c>
      <c r="S19" s="7" t="s">
        <v>110</v>
      </c>
      <c r="T19" s="7" t="s">
        <v>110</v>
      </c>
      <c r="U19" s="14">
        <v>224.167</v>
      </c>
      <c r="V19" s="18">
        <v>0</v>
      </c>
      <c r="W19" s="18">
        <v>0</v>
      </c>
      <c r="X19" s="18">
        <v>0</v>
      </c>
      <c r="Y19" s="18">
        <v>0</v>
      </c>
      <c r="Z19" s="7" t="s">
        <v>110</v>
      </c>
      <c r="AA19" s="18">
        <v>3280</v>
      </c>
      <c r="AB19" s="14">
        <v>50.832999999999998</v>
      </c>
      <c r="AC19" s="18">
        <v>318.58</v>
      </c>
      <c r="AD19" s="14">
        <v>188968.67199999999</v>
      </c>
    </row>
    <row r="20" spans="1:30" x14ac:dyDescent="0.3">
      <c r="A20" s="5" t="s">
        <v>65</v>
      </c>
      <c r="B20" s="5" t="s">
        <v>79</v>
      </c>
      <c r="C20" s="15">
        <v>175781.405</v>
      </c>
      <c r="D20" s="15">
        <v>50052.023999999998</v>
      </c>
      <c r="E20" s="19">
        <v>0</v>
      </c>
      <c r="F20" s="19">
        <v>0</v>
      </c>
      <c r="G20" s="19">
        <v>0</v>
      </c>
      <c r="H20" s="19">
        <v>0</v>
      </c>
      <c r="I20" s="15">
        <v>120306.38099999999</v>
      </c>
      <c r="J20" s="15">
        <v>54108.332999999999</v>
      </c>
      <c r="K20" s="15">
        <v>7396.0420000000004</v>
      </c>
      <c r="L20" s="19">
        <v>0</v>
      </c>
      <c r="M20" s="15">
        <v>419.44400000000002</v>
      </c>
      <c r="N20" s="8" t="s">
        <v>110</v>
      </c>
      <c r="O20" s="19">
        <v>0</v>
      </c>
      <c r="P20" s="8" t="s">
        <v>110</v>
      </c>
      <c r="Q20" s="19">
        <v>0</v>
      </c>
      <c r="R20" s="8" t="s">
        <v>110</v>
      </c>
      <c r="S20" s="8" t="s">
        <v>110</v>
      </c>
      <c r="T20" s="8" t="s">
        <v>110</v>
      </c>
      <c r="U20" s="15">
        <v>419.44400000000002</v>
      </c>
      <c r="V20" s="19">
        <v>0</v>
      </c>
      <c r="W20" s="19">
        <v>0</v>
      </c>
      <c r="X20" s="19">
        <v>0</v>
      </c>
      <c r="Y20" s="19">
        <v>0</v>
      </c>
      <c r="Z20" s="8" t="s">
        <v>110</v>
      </c>
      <c r="AA20" s="19">
        <v>4963</v>
      </c>
      <c r="AB20" s="15">
        <v>40.555999999999997</v>
      </c>
      <c r="AC20" s="15">
        <v>594.61800000000005</v>
      </c>
      <c r="AD20" s="15">
        <v>174790.481</v>
      </c>
    </row>
    <row r="21" spans="1:30" x14ac:dyDescent="0.3">
      <c r="A21" s="5" t="s">
        <v>65</v>
      </c>
      <c r="B21" s="5" t="s">
        <v>80</v>
      </c>
      <c r="C21" s="14">
        <v>169476.56400000001</v>
      </c>
      <c r="D21" s="14">
        <v>44854.055999999997</v>
      </c>
      <c r="E21" s="18">
        <v>0</v>
      </c>
      <c r="F21" s="18">
        <v>0</v>
      </c>
      <c r="G21" s="18">
        <v>0</v>
      </c>
      <c r="H21" s="18">
        <v>0</v>
      </c>
      <c r="I21" s="14">
        <v>115480.508</v>
      </c>
      <c r="J21" s="14">
        <v>44266.110999999997</v>
      </c>
      <c r="K21" s="14">
        <v>8457.4580000000005</v>
      </c>
      <c r="L21" s="18">
        <v>0</v>
      </c>
      <c r="M21" s="18">
        <v>685</v>
      </c>
      <c r="N21" s="7" t="s">
        <v>110</v>
      </c>
      <c r="O21" s="18">
        <v>0</v>
      </c>
      <c r="P21" s="7" t="s">
        <v>110</v>
      </c>
      <c r="Q21" s="18">
        <v>0</v>
      </c>
      <c r="R21" s="7" t="s">
        <v>110</v>
      </c>
      <c r="S21" s="7" t="s">
        <v>110</v>
      </c>
      <c r="T21" s="7" t="s">
        <v>110</v>
      </c>
      <c r="U21" s="18">
        <v>685</v>
      </c>
      <c r="V21" s="18">
        <v>0</v>
      </c>
      <c r="W21" s="18">
        <v>0</v>
      </c>
      <c r="X21" s="18">
        <v>0</v>
      </c>
      <c r="Y21" s="18">
        <v>0</v>
      </c>
      <c r="Z21" s="7" t="s">
        <v>110</v>
      </c>
      <c r="AA21" s="18">
        <v>8417</v>
      </c>
      <c r="AB21" s="18">
        <v>40</v>
      </c>
      <c r="AC21" s="14">
        <v>996.01900000000001</v>
      </c>
      <c r="AD21" s="14">
        <v>167472.821</v>
      </c>
    </row>
    <row r="22" spans="1:30" x14ac:dyDescent="0.3">
      <c r="A22" s="5" t="s">
        <v>65</v>
      </c>
      <c r="B22" s="5" t="s">
        <v>81</v>
      </c>
      <c r="C22" s="15">
        <v>163900.16399999999</v>
      </c>
      <c r="D22" s="15">
        <v>48383.722000000002</v>
      </c>
      <c r="E22" s="19">
        <v>0</v>
      </c>
      <c r="F22" s="19">
        <v>0</v>
      </c>
      <c r="G22" s="19">
        <v>0</v>
      </c>
      <c r="H22" s="19">
        <v>0</v>
      </c>
      <c r="I22" s="15">
        <v>105715.497</v>
      </c>
      <c r="J22" s="19">
        <v>36335</v>
      </c>
      <c r="K22" s="15">
        <v>8299.375</v>
      </c>
      <c r="L22" s="19">
        <v>0</v>
      </c>
      <c r="M22" s="15">
        <v>1559.722</v>
      </c>
      <c r="N22" s="8" t="s">
        <v>110</v>
      </c>
      <c r="O22" s="19">
        <v>0</v>
      </c>
      <c r="P22" s="8" t="s">
        <v>110</v>
      </c>
      <c r="Q22" s="19">
        <v>0</v>
      </c>
      <c r="R22" s="8" t="s">
        <v>110</v>
      </c>
      <c r="S22" s="8" t="s">
        <v>110</v>
      </c>
      <c r="T22" s="8" t="s">
        <v>110</v>
      </c>
      <c r="U22" s="15">
        <v>1298.6110000000001</v>
      </c>
      <c r="V22" s="19">
        <v>0</v>
      </c>
      <c r="W22" s="19">
        <v>0</v>
      </c>
      <c r="X22" s="19">
        <v>0</v>
      </c>
      <c r="Y22" s="19">
        <v>0</v>
      </c>
      <c r="Z22" s="8" t="s">
        <v>110</v>
      </c>
      <c r="AA22" s="19">
        <v>8199</v>
      </c>
      <c r="AB22" s="15">
        <v>42.222000000000001</v>
      </c>
      <c r="AC22" s="15">
        <v>1895.944</v>
      </c>
      <c r="AD22" s="15">
        <v>161057.52100000001</v>
      </c>
    </row>
    <row r="23" spans="1:30" x14ac:dyDescent="0.3">
      <c r="A23" s="5" t="s">
        <v>65</v>
      </c>
      <c r="B23" s="5" t="s">
        <v>82</v>
      </c>
      <c r="C23" s="14">
        <v>154199.85399999999</v>
      </c>
      <c r="D23" s="14">
        <v>44216.250999999997</v>
      </c>
      <c r="E23" s="18">
        <v>0</v>
      </c>
      <c r="F23" s="18">
        <v>0</v>
      </c>
      <c r="G23" s="18">
        <v>0</v>
      </c>
      <c r="H23" s="18">
        <v>0</v>
      </c>
      <c r="I23" s="14">
        <v>98945.714000000007</v>
      </c>
      <c r="J23" s="14">
        <v>38950.832999999999</v>
      </c>
      <c r="K23" s="14">
        <v>7475.0829999999996</v>
      </c>
      <c r="L23" s="18">
        <v>0</v>
      </c>
      <c r="M23" s="14">
        <v>2056.6669999999999</v>
      </c>
      <c r="N23" s="7" t="s">
        <v>110</v>
      </c>
      <c r="O23" s="18">
        <v>0</v>
      </c>
      <c r="P23" s="7" t="s">
        <v>110</v>
      </c>
      <c r="Q23" s="18">
        <v>0</v>
      </c>
      <c r="R23" s="7" t="s">
        <v>110</v>
      </c>
      <c r="S23" s="7" t="s">
        <v>110</v>
      </c>
      <c r="T23" s="7" t="s">
        <v>110</v>
      </c>
      <c r="U23" s="14">
        <v>1638.8889999999999</v>
      </c>
      <c r="V23" s="18">
        <v>0</v>
      </c>
      <c r="W23" s="18">
        <v>0</v>
      </c>
      <c r="X23" s="18">
        <v>0</v>
      </c>
      <c r="Y23" s="18">
        <v>0</v>
      </c>
      <c r="Z23" s="7" t="s">
        <v>110</v>
      </c>
      <c r="AA23" s="18">
        <v>8939</v>
      </c>
      <c r="AB23" s="14">
        <v>42.222000000000001</v>
      </c>
      <c r="AC23" s="18">
        <v>2492.8200000000002</v>
      </c>
      <c r="AD23" s="14">
        <v>150585.79300000001</v>
      </c>
    </row>
    <row r="24" spans="1:30" x14ac:dyDescent="0.3">
      <c r="A24" s="5" t="s">
        <v>65</v>
      </c>
      <c r="B24" s="5" t="s">
        <v>83</v>
      </c>
      <c r="C24" s="15">
        <v>173977.90599999999</v>
      </c>
      <c r="D24" s="15">
        <v>65792.364000000001</v>
      </c>
      <c r="E24" s="19">
        <v>0</v>
      </c>
      <c r="F24" s="19">
        <v>0</v>
      </c>
      <c r="G24" s="19">
        <v>0</v>
      </c>
      <c r="H24" s="19">
        <v>0</v>
      </c>
      <c r="I24" s="15">
        <v>98318.096999999994</v>
      </c>
      <c r="J24" s="19">
        <v>41710</v>
      </c>
      <c r="K24" s="15">
        <v>10399.625</v>
      </c>
      <c r="L24" s="19">
        <v>0</v>
      </c>
      <c r="M24" s="15">
        <v>2802.2220000000002</v>
      </c>
      <c r="N24" s="8" t="s">
        <v>110</v>
      </c>
      <c r="O24" s="19">
        <v>0</v>
      </c>
      <c r="P24" s="8" t="s">
        <v>110</v>
      </c>
      <c r="Q24" s="19">
        <v>0</v>
      </c>
      <c r="R24" s="8" t="s">
        <v>110</v>
      </c>
      <c r="S24" s="8" t="s">
        <v>110</v>
      </c>
      <c r="T24" s="8" t="s">
        <v>110</v>
      </c>
      <c r="U24" s="15">
        <v>2332.2220000000002</v>
      </c>
      <c r="V24" s="19">
        <v>0</v>
      </c>
      <c r="W24" s="19">
        <v>0</v>
      </c>
      <c r="X24" s="19">
        <v>0</v>
      </c>
      <c r="Y24" s="19">
        <v>0</v>
      </c>
      <c r="Z24" s="8" t="s">
        <v>110</v>
      </c>
      <c r="AA24" s="19">
        <v>7023</v>
      </c>
      <c r="AB24" s="15">
        <v>42.222000000000001</v>
      </c>
      <c r="AC24" s="19">
        <v>3191.17</v>
      </c>
      <c r="AD24" s="15">
        <v>169933.61900000001</v>
      </c>
    </row>
    <row r="25" spans="1:30" x14ac:dyDescent="0.3">
      <c r="A25" s="5" t="s">
        <v>65</v>
      </c>
      <c r="B25" s="5" t="s">
        <v>84</v>
      </c>
      <c r="C25" s="14">
        <v>167826.98300000001</v>
      </c>
      <c r="D25" s="14">
        <v>52526.288999999997</v>
      </c>
      <c r="E25" s="18">
        <v>0</v>
      </c>
      <c r="F25" s="18">
        <v>0</v>
      </c>
      <c r="G25" s="18">
        <v>0</v>
      </c>
      <c r="H25" s="18">
        <v>0</v>
      </c>
      <c r="I25" s="14">
        <v>102670.47199999999</v>
      </c>
      <c r="J25" s="18">
        <v>44612.5</v>
      </c>
      <c r="K25" s="18">
        <v>10162.5</v>
      </c>
      <c r="L25" s="18">
        <v>0</v>
      </c>
      <c r="M25" s="14">
        <v>3914.1669999999999</v>
      </c>
      <c r="N25" s="7" t="s">
        <v>110</v>
      </c>
      <c r="O25" s="18">
        <v>0</v>
      </c>
      <c r="P25" s="7" t="s">
        <v>110</v>
      </c>
      <c r="Q25" s="18">
        <v>0</v>
      </c>
      <c r="R25" s="7" t="s">
        <v>110</v>
      </c>
      <c r="S25" s="7" t="s">
        <v>110</v>
      </c>
      <c r="T25" s="7" t="s">
        <v>110</v>
      </c>
      <c r="U25" s="14">
        <v>3235.2779999999998</v>
      </c>
      <c r="V25" s="18">
        <v>0</v>
      </c>
      <c r="W25" s="18">
        <v>0</v>
      </c>
      <c r="X25" s="18">
        <v>0</v>
      </c>
      <c r="Y25" s="18">
        <v>0</v>
      </c>
      <c r="Z25" s="7" t="s">
        <v>110</v>
      </c>
      <c r="AA25" s="18">
        <v>8673</v>
      </c>
      <c r="AB25" s="14">
        <v>43.055999999999997</v>
      </c>
      <c r="AC25" s="14">
        <v>4548.643</v>
      </c>
      <c r="AD25" s="14">
        <v>161856.39600000001</v>
      </c>
    </row>
    <row r="26" spans="1:30" x14ac:dyDescent="0.3">
      <c r="A26" s="5" t="s">
        <v>65</v>
      </c>
      <c r="B26" s="5" t="s">
        <v>85</v>
      </c>
      <c r="C26" s="15">
        <v>161913.136</v>
      </c>
      <c r="D26" s="15">
        <v>41417.718999999997</v>
      </c>
      <c r="E26" s="19">
        <v>0</v>
      </c>
      <c r="F26" s="19">
        <v>0</v>
      </c>
      <c r="G26" s="19">
        <v>0</v>
      </c>
      <c r="H26" s="19">
        <v>0</v>
      </c>
      <c r="I26" s="15">
        <v>102254.917</v>
      </c>
      <c r="J26" s="15">
        <v>32488.888999999999</v>
      </c>
      <c r="K26" s="19">
        <v>13550</v>
      </c>
      <c r="L26" s="19">
        <v>0</v>
      </c>
      <c r="M26" s="19">
        <v>5255</v>
      </c>
      <c r="N26" s="8" t="s">
        <v>110</v>
      </c>
      <c r="O26" s="19">
        <v>0</v>
      </c>
      <c r="P26" s="8" t="s">
        <v>110</v>
      </c>
      <c r="Q26" s="19">
        <v>0</v>
      </c>
      <c r="R26" s="8" t="s">
        <v>110</v>
      </c>
      <c r="S26" s="8" t="s">
        <v>110</v>
      </c>
      <c r="T26" s="8" t="s">
        <v>110</v>
      </c>
      <c r="U26" s="15">
        <v>4523.8890000000001</v>
      </c>
      <c r="V26" s="19">
        <v>0</v>
      </c>
      <c r="W26" s="19">
        <v>0</v>
      </c>
      <c r="X26" s="19">
        <v>0</v>
      </c>
      <c r="Y26" s="19">
        <v>0</v>
      </c>
      <c r="Z26" s="8" t="s">
        <v>110</v>
      </c>
      <c r="AA26" s="19">
        <v>12943</v>
      </c>
      <c r="AB26" s="19">
        <v>42.5</v>
      </c>
      <c r="AC26" s="15">
        <v>6399.6719999999996</v>
      </c>
      <c r="AD26" s="15">
        <v>153141.66099999999</v>
      </c>
    </row>
    <row r="27" spans="1:30" x14ac:dyDescent="0.3">
      <c r="A27" s="5" t="s">
        <v>65</v>
      </c>
      <c r="B27" s="5" t="s">
        <v>86</v>
      </c>
      <c r="C27" s="14">
        <v>170201.894</v>
      </c>
      <c r="D27" s="14">
        <v>60385.283000000003</v>
      </c>
      <c r="E27" s="18">
        <v>0</v>
      </c>
      <c r="F27" s="18">
        <v>0</v>
      </c>
      <c r="G27" s="18">
        <v>0</v>
      </c>
      <c r="H27" s="18">
        <v>0</v>
      </c>
      <c r="I27" s="14">
        <v>97486.221999999994</v>
      </c>
      <c r="J27" s="14">
        <v>32345.556</v>
      </c>
      <c r="K27" s="14">
        <v>12511.166999999999</v>
      </c>
      <c r="L27" s="18">
        <v>0</v>
      </c>
      <c r="M27" s="14">
        <v>5520.8890000000001</v>
      </c>
      <c r="N27" s="7" t="s">
        <v>110</v>
      </c>
      <c r="O27" s="18">
        <v>0</v>
      </c>
      <c r="P27" s="7" t="s">
        <v>110</v>
      </c>
      <c r="Q27" s="18">
        <v>0</v>
      </c>
      <c r="R27" s="7" t="s">
        <v>110</v>
      </c>
      <c r="S27" s="7" t="s">
        <v>110</v>
      </c>
      <c r="T27" s="7" t="s">
        <v>110</v>
      </c>
      <c r="U27" s="14">
        <v>4745.2780000000002</v>
      </c>
      <c r="V27" s="18">
        <v>0</v>
      </c>
      <c r="W27" s="18">
        <v>0</v>
      </c>
      <c r="X27" s="18">
        <v>0</v>
      </c>
      <c r="Y27" s="18">
        <v>0</v>
      </c>
      <c r="Z27" s="7" t="s">
        <v>110</v>
      </c>
      <c r="AA27" s="18">
        <v>6767</v>
      </c>
      <c r="AB27" s="18">
        <v>42.5</v>
      </c>
      <c r="AC27" s="14">
        <v>5987.6779999999999</v>
      </c>
      <c r="AD27" s="14">
        <v>163303.253</v>
      </c>
    </row>
    <row r="28" spans="1:30" x14ac:dyDescent="0.3">
      <c r="A28" s="5" t="s">
        <v>65</v>
      </c>
      <c r="B28" s="5" t="s">
        <v>87</v>
      </c>
      <c r="C28" s="15">
        <v>166208.20800000001</v>
      </c>
      <c r="D28" s="15">
        <v>55579.887999999999</v>
      </c>
      <c r="E28" s="19">
        <v>0</v>
      </c>
      <c r="F28" s="19">
        <v>0</v>
      </c>
      <c r="G28" s="19">
        <v>0</v>
      </c>
      <c r="H28" s="19">
        <v>0</v>
      </c>
      <c r="I28" s="15">
        <v>94362.069000000003</v>
      </c>
      <c r="J28" s="15">
        <v>24271.111000000001</v>
      </c>
      <c r="K28" s="15">
        <v>16835.875</v>
      </c>
      <c r="L28" s="19">
        <v>0</v>
      </c>
      <c r="M28" s="15">
        <v>5798.1390000000001</v>
      </c>
      <c r="N28" s="8" t="s">
        <v>110</v>
      </c>
      <c r="O28" s="19">
        <v>0</v>
      </c>
      <c r="P28" s="8" t="s">
        <v>110</v>
      </c>
      <c r="Q28" s="19">
        <v>0</v>
      </c>
      <c r="R28" s="8" t="s">
        <v>110</v>
      </c>
      <c r="S28" s="8" t="s">
        <v>110</v>
      </c>
      <c r="T28" s="8" t="s">
        <v>110</v>
      </c>
      <c r="U28" s="15">
        <v>5000.2780000000002</v>
      </c>
      <c r="V28" s="19">
        <v>0</v>
      </c>
      <c r="W28" s="19">
        <v>0</v>
      </c>
      <c r="X28" s="19">
        <v>0</v>
      </c>
      <c r="Y28" s="19">
        <v>0</v>
      </c>
      <c r="Z28" s="8" t="s">
        <v>110</v>
      </c>
      <c r="AA28" s="19">
        <v>10427</v>
      </c>
      <c r="AB28" s="15">
        <v>41.110999999999997</v>
      </c>
      <c r="AC28" s="15">
        <v>6633.5540000000001</v>
      </c>
      <c r="AD28" s="15">
        <v>157663.72200000001</v>
      </c>
    </row>
    <row r="29" spans="1:30" x14ac:dyDescent="0.3">
      <c r="A29" s="5" t="s">
        <v>65</v>
      </c>
      <c r="B29" s="5" t="s">
        <v>88</v>
      </c>
      <c r="C29" s="18">
        <v>183588.73</v>
      </c>
      <c r="D29" s="14">
        <v>51587.758000000002</v>
      </c>
      <c r="E29" s="18">
        <v>0</v>
      </c>
      <c r="F29" s="18">
        <v>0</v>
      </c>
      <c r="G29" s="18">
        <v>0</v>
      </c>
      <c r="H29" s="18">
        <v>0</v>
      </c>
      <c r="I29" s="14">
        <v>112010.667</v>
      </c>
      <c r="J29" s="14">
        <v>28236.667000000001</v>
      </c>
      <c r="K29" s="14">
        <v>22253.667000000001</v>
      </c>
      <c r="L29" s="18">
        <v>0</v>
      </c>
      <c r="M29" s="14">
        <v>7132.8059999999996</v>
      </c>
      <c r="N29" s="7" t="s">
        <v>110</v>
      </c>
      <c r="O29" s="18">
        <v>0</v>
      </c>
      <c r="P29" s="7" t="s">
        <v>110</v>
      </c>
      <c r="Q29" s="18">
        <v>0</v>
      </c>
      <c r="R29" s="7" t="s">
        <v>110</v>
      </c>
      <c r="S29" s="7" t="s">
        <v>110</v>
      </c>
      <c r="T29" s="7" t="s">
        <v>110</v>
      </c>
      <c r="U29" s="14">
        <v>6042.2219999999998</v>
      </c>
      <c r="V29" s="18">
        <v>0</v>
      </c>
      <c r="W29" s="18">
        <v>0</v>
      </c>
      <c r="X29" s="18">
        <v>0</v>
      </c>
      <c r="Y29" s="18">
        <v>0</v>
      </c>
      <c r="Z29" s="7" t="s">
        <v>110</v>
      </c>
      <c r="AA29" s="18">
        <v>12815</v>
      </c>
      <c r="AB29" s="18">
        <v>42.5</v>
      </c>
      <c r="AC29" s="14">
        <v>8244.366</v>
      </c>
      <c r="AD29" s="14">
        <v>172908.554</v>
      </c>
    </row>
    <row r="30" spans="1:30" x14ac:dyDescent="0.3">
      <c r="A30" s="5" t="s">
        <v>65</v>
      </c>
      <c r="B30" s="5" t="s">
        <v>89</v>
      </c>
      <c r="C30" s="15">
        <v>170442.51800000001</v>
      </c>
      <c r="D30" s="15">
        <v>46062.463000000003</v>
      </c>
      <c r="E30" s="19">
        <v>0</v>
      </c>
      <c r="F30" s="19">
        <v>0</v>
      </c>
      <c r="G30" s="19">
        <v>0</v>
      </c>
      <c r="H30" s="19">
        <v>0</v>
      </c>
      <c r="I30" s="19">
        <v>105473</v>
      </c>
      <c r="J30" s="15">
        <v>41936.944000000003</v>
      </c>
      <c r="K30" s="15">
        <v>13601.333000000001</v>
      </c>
      <c r="L30" s="19">
        <v>0</v>
      </c>
      <c r="M30" s="15">
        <v>7656.5559999999996</v>
      </c>
      <c r="N30" s="8" t="s">
        <v>110</v>
      </c>
      <c r="O30" s="19">
        <v>0</v>
      </c>
      <c r="P30" s="8" t="s">
        <v>110</v>
      </c>
      <c r="Q30" s="19">
        <v>0</v>
      </c>
      <c r="R30" s="8" t="s">
        <v>110</v>
      </c>
      <c r="S30" s="8" t="s">
        <v>110</v>
      </c>
      <c r="T30" s="8" t="s">
        <v>110</v>
      </c>
      <c r="U30" s="15">
        <v>6680.5559999999996</v>
      </c>
      <c r="V30" s="19">
        <v>0</v>
      </c>
      <c r="W30" s="19">
        <v>0</v>
      </c>
      <c r="X30" s="19">
        <v>0</v>
      </c>
      <c r="Y30" s="19">
        <v>0</v>
      </c>
      <c r="Z30" s="8" t="s">
        <v>110</v>
      </c>
      <c r="AA30" s="19">
        <v>11208</v>
      </c>
      <c r="AB30" s="19">
        <v>42.5</v>
      </c>
      <c r="AC30" s="15">
        <v>8692.4650000000001</v>
      </c>
      <c r="AD30" s="15">
        <v>159671.60399999999</v>
      </c>
    </row>
    <row r="31" spans="1:30" x14ac:dyDescent="0.3">
      <c r="A31" s="5" t="s">
        <v>65</v>
      </c>
      <c r="B31" s="5" t="s">
        <v>90</v>
      </c>
      <c r="C31" s="14">
        <v>164496.652</v>
      </c>
      <c r="D31" s="14">
        <v>31214.444</v>
      </c>
      <c r="E31" s="18">
        <v>0</v>
      </c>
      <c r="F31" s="18">
        <v>0</v>
      </c>
      <c r="G31" s="18">
        <v>0</v>
      </c>
      <c r="H31" s="14">
        <v>1582.0129999999999</v>
      </c>
      <c r="I31" s="14">
        <v>110083.72199999999</v>
      </c>
      <c r="J31" s="14">
        <v>32393.332999999999</v>
      </c>
      <c r="K31" s="14">
        <v>28459.556</v>
      </c>
      <c r="L31" s="18">
        <v>0</v>
      </c>
      <c r="M31" s="14">
        <v>10969.138999999999</v>
      </c>
      <c r="N31" s="7" t="s">
        <v>110</v>
      </c>
      <c r="O31" s="18">
        <v>0</v>
      </c>
      <c r="P31" s="7" t="s">
        <v>110</v>
      </c>
      <c r="Q31" s="18">
        <v>0</v>
      </c>
      <c r="R31" s="7" t="s">
        <v>110</v>
      </c>
      <c r="S31" s="7" t="s">
        <v>110</v>
      </c>
      <c r="T31" s="7" t="s">
        <v>110</v>
      </c>
      <c r="U31" s="14">
        <v>9855.5560000000005</v>
      </c>
      <c r="V31" s="18">
        <v>0</v>
      </c>
      <c r="W31" s="18">
        <v>0</v>
      </c>
      <c r="X31" s="18">
        <v>0</v>
      </c>
      <c r="Y31" s="18">
        <v>0</v>
      </c>
      <c r="Z31" s="7" t="s">
        <v>110</v>
      </c>
      <c r="AA31" s="18">
        <v>10599</v>
      </c>
      <c r="AB31" s="14">
        <v>48.332999999999998</v>
      </c>
      <c r="AC31" s="14">
        <v>12238.245000000001</v>
      </c>
      <c r="AD31" s="14">
        <v>150120.31700000001</v>
      </c>
    </row>
    <row r="32" spans="1:30" x14ac:dyDescent="0.3">
      <c r="A32" s="5" t="s">
        <v>65</v>
      </c>
      <c r="B32" s="5" t="s">
        <v>91</v>
      </c>
      <c r="C32" s="15">
        <v>184544.68900000001</v>
      </c>
      <c r="D32" s="15">
        <v>41737.127999999997</v>
      </c>
      <c r="E32" s="19">
        <v>0</v>
      </c>
      <c r="F32" s="19">
        <v>0</v>
      </c>
      <c r="G32" s="19">
        <v>0</v>
      </c>
      <c r="H32" s="15">
        <v>8741.8670000000002</v>
      </c>
      <c r="I32" s="15">
        <v>109691.333</v>
      </c>
      <c r="J32" s="15">
        <v>36072.222000000002</v>
      </c>
      <c r="K32" s="15">
        <v>22893.332999999999</v>
      </c>
      <c r="L32" s="19">
        <v>0</v>
      </c>
      <c r="M32" s="15">
        <v>12638.138999999999</v>
      </c>
      <c r="N32" s="8" t="s">
        <v>110</v>
      </c>
      <c r="O32" s="19">
        <v>0</v>
      </c>
      <c r="P32" s="8" t="s">
        <v>110</v>
      </c>
      <c r="Q32" s="19">
        <v>0</v>
      </c>
      <c r="R32" s="8" t="s">
        <v>110</v>
      </c>
      <c r="S32" s="8" t="s">
        <v>110</v>
      </c>
      <c r="T32" s="8" t="s">
        <v>110</v>
      </c>
      <c r="U32" s="15">
        <v>10281.388999999999</v>
      </c>
      <c r="V32" s="19">
        <v>0</v>
      </c>
      <c r="W32" s="19">
        <v>0</v>
      </c>
      <c r="X32" s="19">
        <v>0</v>
      </c>
      <c r="Y32" s="19">
        <v>0</v>
      </c>
      <c r="Z32" s="8" t="s">
        <v>110</v>
      </c>
      <c r="AA32" s="19">
        <v>11694</v>
      </c>
      <c r="AB32" s="15">
        <v>42.222000000000001</v>
      </c>
      <c r="AC32" s="15">
        <v>14106.278</v>
      </c>
      <c r="AD32" s="19">
        <v>167182.35999999999</v>
      </c>
    </row>
    <row r="33" spans="1:30" x14ac:dyDescent="0.3">
      <c r="A33" s="5" t="s">
        <v>65</v>
      </c>
      <c r="B33" s="5" t="s">
        <v>92</v>
      </c>
      <c r="C33" s="14">
        <v>183676.916</v>
      </c>
      <c r="D33" s="18">
        <v>26950.15</v>
      </c>
      <c r="E33" s="18">
        <v>0</v>
      </c>
      <c r="F33" s="18">
        <v>0</v>
      </c>
      <c r="G33" s="18">
        <v>0</v>
      </c>
      <c r="H33" s="14">
        <v>9557.1270000000004</v>
      </c>
      <c r="I33" s="14">
        <v>116322.167</v>
      </c>
      <c r="J33" s="18">
        <v>44397.5</v>
      </c>
      <c r="K33" s="14">
        <v>19347.111000000001</v>
      </c>
      <c r="L33" s="18">
        <v>0</v>
      </c>
      <c r="M33" s="14">
        <v>14667.472</v>
      </c>
      <c r="N33" s="7" t="s">
        <v>110</v>
      </c>
      <c r="O33" s="18">
        <v>0</v>
      </c>
      <c r="P33" s="7" t="s">
        <v>110</v>
      </c>
      <c r="Q33" s="18">
        <v>0</v>
      </c>
      <c r="R33" s="7" t="s">
        <v>110</v>
      </c>
      <c r="S33" s="7" t="s">
        <v>110</v>
      </c>
      <c r="T33" s="7" t="s">
        <v>110</v>
      </c>
      <c r="U33" s="14">
        <v>11484.444</v>
      </c>
      <c r="V33" s="18">
        <v>0</v>
      </c>
      <c r="W33" s="18">
        <v>0</v>
      </c>
      <c r="X33" s="14">
        <v>263.61099999999999</v>
      </c>
      <c r="Y33" s="14">
        <v>215.55600000000001</v>
      </c>
      <c r="Z33" s="7" t="s">
        <v>110</v>
      </c>
      <c r="AA33" s="18">
        <v>15920</v>
      </c>
      <c r="AB33" s="14">
        <v>44.444000000000003</v>
      </c>
      <c r="AC33" s="14">
        <v>16990.782999999999</v>
      </c>
      <c r="AD33" s="14">
        <v>161296.58100000001</v>
      </c>
    </row>
    <row r="34" spans="1:30" x14ac:dyDescent="0.3">
      <c r="A34" s="5" t="s">
        <v>65</v>
      </c>
      <c r="B34" s="5" t="s">
        <v>93</v>
      </c>
      <c r="C34" s="15">
        <v>218431.75700000001</v>
      </c>
      <c r="D34" s="15">
        <v>33853.881000000001</v>
      </c>
      <c r="E34" s="19">
        <v>0</v>
      </c>
      <c r="F34" s="19">
        <v>0</v>
      </c>
      <c r="G34" s="19">
        <v>0</v>
      </c>
      <c r="H34" s="15">
        <v>13995.849</v>
      </c>
      <c r="I34" s="15">
        <v>143863.639</v>
      </c>
      <c r="J34" s="15">
        <v>55780.555999999997</v>
      </c>
      <c r="K34" s="15">
        <v>33139.222000000002</v>
      </c>
      <c r="L34" s="19">
        <v>0</v>
      </c>
      <c r="M34" s="15">
        <v>14900.778</v>
      </c>
      <c r="N34" s="8" t="s">
        <v>110</v>
      </c>
      <c r="O34" s="19">
        <v>0</v>
      </c>
      <c r="P34" s="8" t="s">
        <v>110</v>
      </c>
      <c r="Q34" s="19">
        <v>0</v>
      </c>
      <c r="R34" s="8" t="s">
        <v>110</v>
      </c>
      <c r="S34" s="8" t="s">
        <v>110</v>
      </c>
      <c r="T34" s="8" t="s">
        <v>110</v>
      </c>
      <c r="U34" s="15">
        <v>11659.722</v>
      </c>
      <c r="V34" s="19">
        <v>0</v>
      </c>
      <c r="W34" s="19">
        <v>0</v>
      </c>
      <c r="X34" s="15">
        <v>385.55599999999998</v>
      </c>
      <c r="Y34" s="15">
        <v>315.55599999999998</v>
      </c>
      <c r="Z34" s="8" t="s">
        <v>110</v>
      </c>
      <c r="AA34" s="19">
        <v>11459</v>
      </c>
      <c r="AB34" s="15">
        <v>43.055999999999997</v>
      </c>
      <c r="AC34" s="15">
        <v>16341.483</v>
      </c>
      <c r="AD34" s="15">
        <v>198245.33300000001</v>
      </c>
    </row>
    <row r="35" spans="1:30" x14ac:dyDescent="0.3">
      <c r="A35" s="5" t="s">
        <v>65</v>
      </c>
      <c r="B35" s="5" t="s">
        <v>94</v>
      </c>
      <c r="C35" s="14">
        <v>205129.079</v>
      </c>
      <c r="D35" s="14">
        <v>31272.332999999999</v>
      </c>
      <c r="E35" s="18">
        <v>0</v>
      </c>
      <c r="F35" s="18">
        <v>0</v>
      </c>
      <c r="G35" s="18">
        <v>0</v>
      </c>
      <c r="H35" s="14">
        <v>6506.0029999999997</v>
      </c>
      <c r="I35" s="14">
        <v>138537.16699999999</v>
      </c>
      <c r="J35" s="14">
        <v>41303.889000000003</v>
      </c>
      <c r="K35" s="14">
        <v>37212.889000000003</v>
      </c>
      <c r="L35" s="18">
        <v>0</v>
      </c>
      <c r="M35" s="14">
        <v>15641.575999999999</v>
      </c>
      <c r="N35" s="7" t="s">
        <v>110</v>
      </c>
      <c r="O35" s="18">
        <v>0</v>
      </c>
      <c r="P35" s="7" t="s">
        <v>110</v>
      </c>
      <c r="Q35" s="18">
        <v>0</v>
      </c>
      <c r="R35" s="7" t="s">
        <v>110</v>
      </c>
      <c r="S35" s="7" t="s">
        <v>110</v>
      </c>
      <c r="T35" s="7" t="s">
        <v>110</v>
      </c>
      <c r="U35" s="14">
        <v>12117.145</v>
      </c>
      <c r="V35" s="18">
        <v>0</v>
      </c>
      <c r="W35" s="18">
        <v>0</v>
      </c>
      <c r="X35" s="14">
        <v>526.66700000000003</v>
      </c>
      <c r="Y35" s="14">
        <v>430.83300000000003</v>
      </c>
      <c r="Z35" s="7" t="s">
        <v>110</v>
      </c>
      <c r="AA35" s="18">
        <v>12702</v>
      </c>
      <c r="AB35" s="14">
        <v>39.167000000000002</v>
      </c>
      <c r="AC35" s="14">
        <v>17375.923999999999</v>
      </c>
      <c r="AD35" s="14">
        <v>182349.10800000001</v>
      </c>
    </row>
    <row r="36" spans="1:30" x14ac:dyDescent="0.3">
      <c r="A36" s="5" t="s">
        <v>65</v>
      </c>
      <c r="B36" s="5" t="s">
        <v>95</v>
      </c>
      <c r="C36" s="15">
        <v>218781.40900000001</v>
      </c>
      <c r="D36" s="15">
        <v>18581.469000000001</v>
      </c>
      <c r="E36" s="19">
        <v>0</v>
      </c>
      <c r="F36" s="19">
        <v>0</v>
      </c>
      <c r="G36" s="19">
        <v>0</v>
      </c>
      <c r="H36" s="19">
        <v>6891.82</v>
      </c>
      <c r="I36" s="15">
        <v>162467.106</v>
      </c>
      <c r="J36" s="15">
        <v>49739.832000000002</v>
      </c>
      <c r="K36" s="15">
        <v>43466.775000000001</v>
      </c>
      <c r="L36" s="19">
        <v>0</v>
      </c>
      <c r="M36" s="15">
        <v>14572.761</v>
      </c>
      <c r="N36" s="8" t="s">
        <v>110</v>
      </c>
      <c r="O36" s="19">
        <v>0</v>
      </c>
      <c r="P36" s="8" t="s">
        <v>110</v>
      </c>
      <c r="Q36" s="19">
        <v>0</v>
      </c>
      <c r="R36" s="8" t="s">
        <v>110</v>
      </c>
      <c r="S36" s="8" t="s">
        <v>110</v>
      </c>
      <c r="T36" s="8" t="s">
        <v>110</v>
      </c>
      <c r="U36" s="15">
        <v>10999.644</v>
      </c>
      <c r="V36" s="19">
        <v>0</v>
      </c>
      <c r="W36" s="19">
        <v>0</v>
      </c>
      <c r="X36" s="15">
        <v>710.93600000000004</v>
      </c>
      <c r="Y36" s="15">
        <v>581.67499999999995</v>
      </c>
      <c r="Z36" s="8" t="s">
        <v>110</v>
      </c>
      <c r="AA36" s="15">
        <v>15644.746999999999</v>
      </c>
      <c r="AB36" s="15">
        <v>41.831000000000003</v>
      </c>
      <c r="AC36" s="15">
        <v>16919.136999999999</v>
      </c>
      <c r="AD36" s="15">
        <v>193884.111</v>
      </c>
    </row>
    <row r="37" spans="1:30" x14ac:dyDescent="0.3">
      <c r="A37" s="5" t="s">
        <v>65</v>
      </c>
      <c r="B37" s="5" t="s">
        <v>96</v>
      </c>
      <c r="C37" s="14">
        <v>212156.416</v>
      </c>
      <c r="D37" s="14">
        <v>19664.802</v>
      </c>
      <c r="E37" s="18">
        <v>0</v>
      </c>
      <c r="F37" s="18">
        <v>0</v>
      </c>
      <c r="G37" s="18">
        <v>0</v>
      </c>
      <c r="H37" s="14">
        <v>7127.7240000000002</v>
      </c>
      <c r="I37" s="14">
        <v>152930.024</v>
      </c>
      <c r="J37" s="14">
        <v>45803.707999999999</v>
      </c>
      <c r="K37" s="14">
        <v>38292.163999999997</v>
      </c>
      <c r="L37" s="18">
        <v>0</v>
      </c>
      <c r="M37" s="14">
        <v>16793.761999999999</v>
      </c>
      <c r="N37" s="7" t="s">
        <v>110</v>
      </c>
      <c r="O37" s="18">
        <v>0</v>
      </c>
      <c r="P37" s="7" t="s">
        <v>110</v>
      </c>
      <c r="Q37" s="18">
        <v>0</v>
      </c>
      <c r="R37" s="7" t="s">
        <v>110</v>
      </c>
      <c r="S37" s="7" t="s">
        <v>110</v>
      </c>
      <c r="T37" s="7" t="s">
        <v>110</v>
      </c>
      <c r="U37" s="14">
        <v>13251.643</v>
      </c>
      <c r="V37" s="18">
        <v>0</v>
      </c>
      <c r="W37" s="18">
        <v>0</v>
      </c>
      <c r="X37" s="14">
        <v>767.61699999999996</v>
      </c>
      <c r="Y37" s="18">
        <v>628.04999999999995</v>
      </c>
      <c r="Z37" s="7" t="s">
        <v>110</v>
      </c>
      <c r="AA37" s="14">
        <v>14976.458000000001</v>
      </c>
      <c r="AB37" s="14">
        <v>35.597000000000001</v>
      </c>
      <c r="AC37" s="14">
        <v>19393.968000000001</v>
      </c>
      <c r="AD37" s="14">
        <v>186118.39300000001</v>
      </c>
    </row>
    <row r="38" spans="1:30" x14ac:dyDescent="0.3">
      <c r="A38" s="5" t="s">
        <v>65</v>
      </c>
      <c r="B38" s="5" t="s">
        <v>97</v>
      </c>
      <c r="C38" s="15">
        <v>186828.97500000001</v>
      </c>
      <c r="D38" s="15">
        <v>21022.739000000001</v>
      </c>
      <c r="E38" s="19">
        <v>0</v>
      </c>
      <c r="F38" s="19">
        <v>0</v>
      </c>
      <c r="G38" s="19">
        <v>0</v>
      </c>
      <c r="H38" s="19">
        <v>5419.51</v>
      </c>
      <c r="I38" s="15">
        <v>123401.583</v>
      </c>
      <c r="J38" s="15">
        <v>57613.406999999999</v>
      </c>
      <c r="K38" s="15">
        <v>11071.457</v>
      </c>
      <c r="L38" s="19">
        <v>0</v>
      </c>
      <c r="M38" s="19">
        <v>21207.96</v>
      </c>
      <c r="N38" s="8" t="s">
        <v>110</v>
      </c>
      <c r="O38" s="19">
        <v>0</v>
      </c>
      <c r="P38" s="8" t="s">
        <v>110</v>
      </c>
      <c r="Q38" s="19">
        <v>0</v>
      </c>
      <c r="R38" s="8" t="s">
        <v>110</v>
      </c>
      <c r="S38" s="8" t="s">
        <v>110</v>
      </c>
      <c r="T38" s="8" t="s">
        <v>110</v>
      </c>
      <c r="U38" s="15">
        <v>17463.076000000001</v>
      </c>
      <c r="V38" s="19">
        <v>0</v>
      </c>
      <c r="W38" s="19">
        <v>0</v>
      </c>
      <c r="X38" s="19">
        <v>641.29999999999995</v>
      </c>
      <c r="Y38" s="19">
        <v>524.70000000000005</v>
      </c>
      <c r="Z38" s="8" t="s">
        <v>110</v>
      </c>
      <c r="AA38" s="15">
        <v>15218.109</v>
      </c>
      <c r="AB38" s="15">
        <v>34.372999999999998</v>
      </c>
      <c r="AC38" s="15">
        <v>24565.697</v>
      </c>
      <c r="AD38" s="15">
        <v>154633.861</v>
      </c>
    </row>
    <row r="39" spans="1:30" x14ac:dyDescent="0.3">
      <c r="A39" s="5" t="s">
        <v>65</v>
      </c>
      <c r="B39" s="5" t="s">
        <v>98</v>
      </c>
      <c r="C39" s="14">
        <v>186798.49799999999</v>
      </c>
      <c r="D39" s="14">
        <v>18710.955999999998</v>
      </c>
      <c r="E39" s="18">
        <v>0</v>
      </c>
      <c r="F39" s="18">
        <v>0</v>
      </c>
      <c r="G39" s="18">
        <v>0</v>
      </c>
      <c r="H39" s="14">
        <v>4046.0549999999998</v>
      </c>
      <c r="I39" s="14">
        <v>127113.63499999999</v>
      </c>
      <c r="J39" s="14">
        <v>56310.745999999999</v>
      </c>
      <c r="K39" s="14">
        <v>20280.963</v>
      </c>
      <c r="L39" s="18">
        <v>0</v>
      </c>
      <c r="M39" s="14">
        <v>20646.583999999999</v>
      </c>
      <c r="N39" s="7" t="s">
        <v>110</v>
      </c>
      <c r="O39" s="18">
        <v>0</v>
      </c>
      <c r="P39" s="7" t="s">
        <v>110</v>
      </c>
      <c r="Q39" s="18">
        <v>0</v>
      </c>
      <c r="R39" s="7" t="s">
        <v>110</v>
      </c>
      <c r="S39" s="7" t="s">
        <v>110</v>
      </c>
      <c r="T39" s="7" t="s">
        <v>110</v>
      </c>
      <c r="U39" s="18">
        <v>16799.95</v>
      </c>
      <c r="V39" s="18">
        <v>0</v>
      </c>
      <c r="W39" s="18">
        <v>0</v>
      </c>
      <c r="X39" s="14">
        <v>753.04200000000003</v>
      </c>
      <c r="Y39" s="14">
        <v>616.125</v>
      </c>
      <c r="Z39" s="7" t="s">
        <v>110</v>
      </c>
      <c r="AA39" s="14">
        <v>15633.609</v>
      </c>
      <c r="AB39" s="14">
        <v>31.533000000000001</v>
      </c>
      <c r="AC39" s="14">
        <v>23999.646000000001</v>
      </c>
      <c r="AD39" s="14">
        <v>155142.603</v>
      </c>
    </row>
    <row r="40" spans="1:30" x14ac:dyDescent="0.3">
      <c r="A40" s="5" t="s">
        <v>65</v>
      </c>
      <c r="B40" s="5" t="s">
        <v>99</v>
      </c>
      <c r="C40" s="15">
        <v>210151.32800000001</v>
      </c>
      <c r="D40" s="15">
        <v>16694.895</v>
      </c>
      <c r="E40" s="19">
        <v>0</v>
      </c>
      <c r="F40" s="19">
        <v>0</v>
      </c>
      <c r="G40" s="19">
        <v>0</v>
      </c>
      <c r="H40" s="15">
        <v>11626.528</v>
      </c>
      <c r="I40" s="15">
        <v>143696.774</v>
      </c>
      <c r="J40" s="15">
        <v>60166.078000000001</v>
      </c>
      <c r="K40" s="15">
        <v>27461.637999999999</v>
      </c>
      <c r="L40" s="19">
        <v>0</v>
      </c>
      <c r="M40" s="15">
        <v>21394.273000000001</v>
      </c>
      <c r="N40" s="8" t="s">
        <v>110</v>
      </c>
      <c r="O40" s="19">
        <v>0</v>
      </c>
      <c r="P40" s="8" t="s">
        <v>110</v>
      </c>
      <c r="Q40" s="19">
        <v>0</v>
      </c>
      <c r="R40" s="8" t="s">
        <v>110</v>
      </c>
      <c r="S40" s="8" t="s">
        <v>110</v>
      </c>
      <c r="T40" s="8" t="s">
        <v>110</v>
      </c>
      <c r="U40" s="15">
        <v>17407.296999999999</v>
      </c>
      <c r="V40" s="19">
        <v>0</v>
      </c>
      <c r="W40" s="19">
        <v>0</v>
      </c>
      <c r="X40" s="15">
        <v>888.96400000000006</v>
      </c>
      <c r="Y40" s="15">
        <v>727.33399999999995</v>
      </c>
      <c r="Z40" s="8" t="s">
        <v>110</v>
      </c>
      <c r="AA40" s="15">
        <v>15981.898999999999</v>
      </c>
      <c r="AB40" s="15">
        <v>29.625</v>
      </c>
      <c r="AC40" s="15">
        <v>25691.677</v>
      </c>
      <c r="AD40" s="15">
        <v>175182.71400000001</v>
      </c>
    </row>
    <row r="41" spans="1:30" x14ac:dyDescent="0.3">
      <c r="A41" s="5" t="s">
        <v>65</v>
      </c>
      <c r="B41" s="5" t="s">
        <v>100</v>
      </c>
      <c r="C41" s="14">
        <v>211777.242</v>
      </c>
      <c r="D41" s="14">
        <v>7762.9570000000003</v>
      </c>
      <c r="E41" s="18">
        <v>0</v>
      </c>
      <c r="F41" s="18">
        <v>0</v>
      </c>
      <c r="G41" s="18">
        <v>0</v>
      </c>
      <c r="H41" s="14">
        <v>25758.574000000001</v>
      </c>
      <c r="I41" s="14">
        <v>136168.33499999999</v>
      </c>
      <c r="J41" s="14">
        <v>55759.366000000002</v>
      </c>
      <c r="K41" s="14">
        <v>36732.750999999997</v>
      </c>
      <c r="L41" s="18">
        <v>0</v>
      </c>
      <c r="M41" s="14">
        <v>22704.249</v>
      </c>
      <c r="N41" s="7" t="s">
        <v>110</v>
      </c>
      <c r="O41" s="18">
        <v>0</v>
      </c>
      <c r="P41" s="7" t="s">
        <v>110</v>
      </c>
      <c r="Q41" s="18">
        <v>0</v>
      </c>
      <c r="R41" s="7" t="s">
        <v>110</v>
      </c>
      <c r="S41" s="7" t="s">
        <v>110</v>
      </c>
      <c r="T41" s="7" t="s">
        <v>110</v>
      </c>
      <c r="U41" s="14">
        <v>18067.695</v>
      </c>
      <c r="V41" s="18">
        <v>0</v>
      </c>
      <c r="W41" s="18">
        <v>0</v>
      </c>
      <c r="X41" s="14">
        <v>928.16600000000005</v>
      </c>
      <c r="Y41" s="14">
        <v>759.40899999999999</v>
      </c>
      <c r="Z41" s="7" t="s">
        <v>110</v>
      </c>
      <c r="AA41" s="14">
        <v>18593.972000000002</v>
      </c>
      <c r="AB41" s="14">
        <v>29.747</v>
      </c>
      <c r="AC41" s="14">
        <v>30274.895</v>
      </c>
      <c r="AD41" s="14">
        <v>170155.15299999999</v>
      </c>
    </row>
    <row r="42" spans="1:30" x14ac:dyDescent="0.3">
      <c r="A42" s="5" t="s">
        <v>65</v>
      </c>
      <c r="B42" s="5" t="s">
        <v>101</v>
      </c>
      <c r="C42" s="15">
        <v>196732.93400000001</v>
      </c>
      <c r="D42" s="15">
        <v>5460.8509999999997</v>
      </c>
      <c r="E42" s="19">
        <v>0</v>
      </c>
      <c r="F42" s="19">
        <v>0</v>
      </c>
      <c r="G42" s="19">
        <v>0</v>
      </c>
      <c r="H42" s="15">
        <v>24122.197</v>
      </c>
      <c r="I42" s="15">
        <v>116345.833</v>
      </c>
      <c r="J42" s="15">
        <v>61924.777999999998</v>
      </c>
      <c r="K42" s="19">
        <v>21017.1</v>
      </c>
      <c r="L42" s="19">
        <v>0</v>
      </c>
      <c r="M42" s="15">
        <v>29990.438999999998</v>
      </c>
      <c r="N42" s="8" t="s">
        <v>110</v>
      </c>
      <c r="O42" s="19">
        <v>0</v>
      </c>
      <c r="P42" s="8" t="s">
        <v>110</v>
      </c>
      <c r="Q42" s="19">
        <v>0</v>
      </c>
      <c r="R42" s="8" t="s">
        <v>110</v>
      </c>
      <c r="S42" s="8" t="s">
        <v>110</v>
      </c>
      <c r="T42" s="8" t="s">
        <v>110</v>
      </c>
      <c r="U42" s="15">
        <v>24589.613000000001</v>
      </c>
      <c r="V42" s="19">
        <v>0</v>
      </c>
      <c r="W42" s="19">
        <v>0</v>
      </c>
      <c r="X42" s="15">
        <v>810.26099999999997</v>
      </c>
      <c r="Y42" s="15">
        <v>662.94100000000003</v>
      </c>
      <c r="Z42" s="8" t="s">
        <v>110</v>
      </c>
      <c r="AA42" s="19">
        <v>20119.849999999999</v>
      </c>
      <c r="AB42" s="15">
        <v>30.821999999999999</v>
      </c>
      <c r="AC42" s="15">
        <v>40226.122000000003</v>
      </c>
      <c r="AD42" s="15">
        <v>145923.71900000001</v>
      </c>
    </row>
    <row r="43" spans="1:30" x14ac:dyDescent="0.3">
      <c r="A43" s="5" t="s">
        <v>65</v>
      </c>
      <c r="B43" s="5" t="s">
        <v>102</v>
      </c>
      <c r="C43" s="14">
        <v>203026.54199999999</v>
      </c>
      <c r="D43" s="14">
        <v>13197.823</v>
      </c>
      <c r="E43" s="18">
        <v>0</v>
      </c>
      <c r="F43" s="18">
        <v>0</v>
      </c>
      <c r="G43" s="18">
        <v>0</v>
      </c>
      <c r="H43" s="14">
        <v>26884.379000000001</v>
      </c>
      <c r="I43" s="14">
        <v>120342.772</v>
      </c>
      <c r="J43" s="14">
        <v>53243.841999999997</v>
      </c>
      <c r="K43" s="14">
        <v>29213.631000000001</v>
      </c>
      <c r="L43" s="18">
        <v>0</v>
      </c>
      <c r="M43" s="14">
        <v>23211.292000000001</v>
      </c>
      <c r="N43" s="7" t="s">
        <v>110</v>
      </c>
      <c r="O43" s="18">
        <v>0</v>
      </c>
      <c r="P43" s="7" t="s">
        <v>110</v>
      </c>
      <c r="Q43" s="18">
        <v>0</v>
      </c>
      <c r="R43" s="7" t="s">
        <v>110</v>
      </c>
      <c r="S43" s="7" t="s">
        <v>110</v>
      </c>
      <c r="T43" s="7" t="s">
        <v>110</v>
      </c>
      <c r="U43" s="14">
        <v>18214.777999999998</v>
      </c>
      <c r="V43" s="18">
        <v>0</v>
      </c>
      <c r="W43" s="18">
        <v>0</v>
      </c>
      <c r="X43" s="14">
        <v>745.21199999999999</v>
      </c>
      <c r="Y43" s="14">
        <v>609.71900000000005</v>
      </c>
      <c r="Z43" s="7" t="s">
        <v>110</v>
      </c>
      <c r="AA43" s="14">
        <v>18752.206999999999</v>
      </c>
      <c r="AB43" s="18">
        <v>28.35</v>
      </c>
      <c r="AC43" s="14">
        <v>34565.949000000001</v>
      </c>
      <c r="AD43" s="18">
        <v>157117.85</v>
      </c>
    </row>
    <row r="44" spans="1:30" x14ac:dyDescent="0.3">
      <c r="A44" s="5" t="s">
        <v>65</v>
      </c>
      <c r="B44" s="5" t="s">
        <v>103</v>
      </c>
      <c r="C44" s="15">
        <v>253753.63399999999</v>
      </c>
      <c r="D44" s="15">
        <v>8926.7720000000008</v>
      </c>
      <c r="E44" s="19">
        <v>0</v>
      </c>
      <c r="F44" s="19">
        <v>0</v>
      </c>
      <c r="G44" s="19">
        <v>0</v>
      </c>
      <c r="H44" s="15">
        <v>86253.232999999993</v>
      </c>
      <c r="I44" s="15">
        <v>116192.886</v>
      </c>
      <c r="J44" s="15">
        <v>56451.606</v>
      </c>
      <c r="K44" s="15">
        <v>18504.173999999999</v>
      </c>
      <c r="L44" s="19">
        <v>0</v>
      </c>
      <c r="M44" s="15">
        <v>21908.601999999999</v>
      </c>
      <c r="N44" s="8" t="s">
        <v>110</v>
      </c>
      <c r="O44" s="19">
        <v>0</v>
      </c>
      <c r="P44" s="8" t="s">
        <v>110</v>
      </c>
      <c r="Q44" s="19">
        <v>0</v>
      </c>
      <c r="R44" s="8" t="s">
        <v>110</v>
      </c>
      <c r="S44" s="8" t="s">
        <v>110</v>
      </c>
      <c r="T44" s="8" t="s">
        <v>110</v>
      </c>
      <c r="U44" s="15">
        <v>17671.895</v>
      </c>
      <c r="V44" s="19">
        <v>0</v>
      </c>
      <c r="W44" s="19">
        <v>0</v>
      </c>
      <c r="X44" s="15">
        <v>745.21199999999999</v>
      </c>
      <c r="Y44" s="15">
        <v>609.71900000000005</v>
      </c>
      <c r="Z44" s="8" t="s">
        <v>110</v>
      </c>
      <c r="AA44" s="15">
        <v>19830.774000000001</v>
      </c>
      <c r="AB44" s="15">
        <v>31.649000000000001</v>
      </c>
      <c r="AC44" s="15">
        <v>53359.828999999998</v>
      </c>
      <c r="AD44" s="15">
        <v>186999.99299999999</v>
      </c>
    </row>
    <row r="45" spans="1:30" x14ac:dyDescent="0.3">
      <c r="A45" s="5" t="s">
        <v>66</v>
      </c>
      <c r="B45" s="5" t="s">
        <v>70</v>
      </c>
      <c r="C45" s="14">
        <v>227533.41899999999</v>
      </c>
      <c r="D45" s="18">
        <v>51009.120000000003</v>
      </c>
      <c r="E45" s="18">
        <v>0</v>
      </c>
      <c r="F45" s="18">
        <v>0</v>
      </c>
      <c r="G45" s="18">
        <v>0</v>
      </c>
      <c r="H45" s="18">
        <v>25386.5</v>
      </c>
      <c r="I45" s="14">
        <v>140130.799</v>
      </c>
      <c r="J45" s="14">
        <v>101237.799</v>
      </c>
      <c r="K45" s="14">
        <v>13163.666999999999</v>
      </c>
      <c r="L45" s="18">
        <v>2680</v>
      </c>
      <c r="M45" s="18">
        <v>0</v>
      </c>
      <c r="N45" s="7" t="s">
        <v>110</v>
      </c>
      <c r="O45" s="18">
        <v>0</v>
      </c>
      <c r="P45" s="7" t="s">
        <v>110</v>
      </c>
      <c r="Q45" s="18">
        <v>0</v>
      </c>
      <c r="R45" s="7" t="s">
        <v>110</v>
      </c>
      <c r="S45" s="7" t="s">
        <v>110</v>
      </c>
      <c r="T45" s="7" t="s">
        <v>110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7" t="s">
        <v>110</v>
      </c>
      <c r="AA45" s="18">
        <v>11007</v>
      </c>
      <c r="AB45" s="18">
        <v>0</v>
      </c>
      <c r="AC45" s="18">
        <v>1043.67</v>
      </c>
      <c r="AD45" s="14">
        <v>220401.92199999999</v>
      </c>
    </row>
    <row r="46" spans="1:30" x14ac:dyDescent="0.3">
      <c r="A46" s="5" t="s">
        <v>66</v>
      </c>
      <c r="B46" s="5" t="s">
        <v>71</v>
      </c>
      <c r="C46" s="15">
        <v>232036.05300000001</v>
      </c>
      <c r="D46" s="15">
        <v>43559.713000000003</v>
      </c>
      <c r="E46" s="19">
        <v>0</v>
      </c>
      <c r="F46" s="19">
        <v>0</v>
      </c>
      <c r="G46" s="19">
        <v>0</v>
      </c>
      <c r="H46" s="19">
        <v>26832.75</v>
      </c>
      <c r="I46" s="19">
        <v>153712.59</v>
      </c>
      <c r="J46" s="15">
        <v>115320.22900000001</v>
      </c>
      <c r="K46" s="15">
        <v>9909.2219999999998</v>
      </c>
      <c r="L46" s="15">
        <v>4969.1670000000004</v>
      </c>
      <c r="M46" s="19">
        <v>0</v>
      </c>
      <c r="N46" s="8" t="s">
        <v>110</v>
      </c>
      <c r="O46" s="19">
        <v>0</v>
      </c>
      <c r="P46" s="8" t="s">
        <v>110</v>
      </c>
      <c r="Q46" s="19">
        <v>0</v>
      </c>
      <c r="R46" s="8" t="s">
        <v>110</v>
      </c>
      <c r="S46" s="8" t="s">
        <v>110</v>
      </c>
      <c r="T46" s="8" t="s">
        <v>110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8" t="s">
        <v>110</v>
      </c>
      <c r="AA46" s="19">
        <v>7931</v>
      </c>
      <c r="AB46" s="19">
        <v>0</v>
      </c>
      <c r="AC46" s="15">
        <v>683.74099999999999</v>
      </c>
      <c r="AD46" s="15">
        <v>226878.587</v>
      </c>
    </row>
    <row r="47" spans="1:30" x14ac:dyDescent="0.3">
      <c r="A47" s="5" t="s">
        <v>66</v>
      </c>
      <c r="B47" s="5" t="s">
        <v>72</v>
      </c>
      <c r="C47" s="14">
        <v>227294.16500000001</v>
      </c>
      <c r="D47" s="14">
        <v>36747.748</v>
      </c>
      <c r="E47" s="18">
        <v>0</v>
      </c>
      <c r="F47" s="14">
        <v>20.611000000000001</v>
      </c>
      <c r="G47" s="18">
        <v>0</v>
      </c>
      <c r="H47" s="18">
        <v>27810.25</v>
      </c>
      <c r="I47" s="14">
        <v>153648.55600000001</v>
      </c>
      <c r="J47" s="14">
        <v>103050.389</v>
      </c>
      <c r="K47" s="14">
        <v>8899.2219999999998</v>
      </c>
      <c r="L47" s="14">
        <v>7414.6670000000004</v>
      </c>
      <c r="M47" s="18">
        <v>0</v>
      </c>
      <c r="N47" s="7" t="s">
        <v>110</v>
      </c>
      <c r="O47" s="18">
        <v>0</v>
      </c>
      <c r="P47" s="7" t="s">
        <v>110</v>
      </c>
      <c r="Q47" s="18">
        <v>0</v>
      </c>
      <c r="R47" s="7" t="s">
        <v>110</v>
      </c>
      <c r="S47" s="7" t="s">
        <v>110</v>
      </c>
      <c r="T47" s="7" t="s">
        <v>110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7" t="s">
        <v>110</v>
      </c>
      <c r="AA47" s="18">
        <v>9067</v>
      </c>
      <c r="AB47" s="18">
        <v>0</v>
      </c>
      <c r="AC47" s="14">
        <v>777.51300000000003</v>
      </c>
      <c r="AD47" s="14">
        <v>221118.10200000001</v>
      </c>
    </row>
    <row r="48" spans="1:30" x14ac:dyDescent="0.3">
      <c r="A48" s="5" t="s">
        <v>66</v>
      </c>
      <c r="B48" s="5" t="s">
        <v>73</v>
      </c>
      <c r="C48" s="15">
        <v>231541.666</v>
      </c>
      <c r="D48" s="15">
        <v>46825.095000000001</v>
      </c>
      <c r="E48" s="19">
        <v>0</v>
      </c>
      <c r="F48" s="19">
        <v>106</v>
      </c>
      <c r="G48" s="19">
        <v>0</v>
      </c>
      <c r="H48" s="19">
        <v>28877.75</v>
      </c>
      <c r="I48" s="15">
        <v>147719.821</v>
      </c>
      <c r="J48" s="15">
        <v>95579.264999999999</v>
      </c>
      <c r="K48" s="19">
        <v>10706</v>
      </c>
      <c r="L48" s="15">
        <v>8296.8330000000005</v>
      </c>
      <c r="M48" s="19">
        <v>0</v>
      </c>
      <c r="N48" s="8" t="s">
        <v>110</v>
      </c>
      <c r="O48" s="19">
        <v>0</v>
      </c>
      <c r="P48" s="8" t="s">
        <v>110</v>
      </c>
      <c r="Q48" s="19">
        <v>0</v>
      </c>
      <c r="R48" s="8" t="s">
        <v>110</v>
      </c>
      <c r="S48" s="8" t="s">
        <v>110</v>
      </c>
      <c r="T48" s="8" t="s">
        <v>110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8" t="s">
        <v>110</v>
      </c>
      <c r="AA48" s="19">
        <v>8013</v>
      </c>
      <c r="AB48" s="19">
        <v>0</v>
      </c>
      <c r="AC48" s="15">
        <v>781.63900000000001</v>
      </c>
      <c r="AD48" s="15">
        <v>226377.095</v>
      </c>
    </row>
    <row r="49" spans="1:30" x14ac:dyDescent="0.3">
      <c r="A49" s="5" t="s">
        <v>66</v>
      </c>
      <c r="B49" s="5" t="s">
        <v>74</v>
      </c>
      <c r="C49" s="14">
        <v>283469.772</v>
      </c>
      <c r="D49" s="14">
        <v>64333.353000000003</v>
      </c>
      <c r="E49" s="18">
        <v>0</v>
      </c>
      <c r="F49" s="14">
        <v>29.443999999999999</v>
      </c>
      <c r="G49" s="18">
        <v>0</v>
      </c>
      <c r="H49" s="18">
        <v>31930</v>
      </c>
      <c r="I49" s="14">
        <v>180005.97500000001</v>
      </c>
      <c r="J49" s="14">
        <v>114300.47500000001</v>
      </c>
      <c r="K49" s="14">
        <v>23465.667000000001</v>
      </c>
      <c r="L49" s="18">
        <v>9212.5</v>
      </c>
      <c r="M49" s="18">
        <v>0</v>
      </c>
      <c r="N49" s="7" t="s">
        <v>110</v>
      </c>
      <c r="O49" s="18">
        <v>0</v>
      </c>
      <c r="P49" s="7" t="s">
        <v>110</v>
      </c>
      <c r="Q49" s="18">
        <v>0</v>
      </c>
      <c r="R49" s="7" t="s">
        <v>110</v>
      </c>
      <c r="S49" s="7" t="s">
        <v>110</v>
      </c>
      <c r="T49" s="7" t="s">
        <v>110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7" t="s">
        <v>110</v>
      </c>
      <c r="AA49" s="18">
        <v>7171</v>
      </c>
      <c r="AB49" s="18">
        <v>0</v>
      </c>
      <c r="AC49" s="14">
        <v>706.38400000000001</v>
      </c>
      <c r="AD49" s="14">
        <v>279352.01199999999</v>
      </c>
    </row>
    <row r="50" spans="1:30" x14ac:dyDescent="0.3">
      <c r="A50" s="5" t="s">
        <v>66</v>
      </c>
      <c r="B50" s="5" t="s">
        <v>75</v>
      </c>
      <c r="C50" s="19">
        <v>231869.07</v>
      </c>
      <c r="D50" s="15">
        <v>44848.917999999998</v>
      </c>
      <c r="E50" s="19">
        <v>0</v>
      </c>
      <c r="F50" s="15">
        <v>11.778</v>
      </c>
      <c r="G50" s="19">
        <v>0</v>
      </c>
      <c r="H50" s="19">
        <v>33023.25</v>
      </c>
      <c r="I50" s="15">
        <v>145484.125</v>
      </c>
      <c r="J50" s="15">
        <v>94407.986000000004</v>
      </c>
      <c r="K50" s="15">
        <v>17001.667000000001</v>
      </c>
      <c r="L50" s="19">
        <v>3249.5</v>
      </c>
      <c r="M50" s="19">
        <v>0</v>
      </c>
      <c r="N50" s="8" t="s">
        <v>110</v>
      </c>
      <c r="O50" s="19">
        <v>0</v>
      </c>
      <c r="P50" s="8" t="s">
        <v>110</v>
      </c>
      <c r="Q50" s="19">
        <v>0</v>
      </c>
      <c r="R50" s="8" t="s">
        <v>110</v>
      </c>
      <c r="S50" s="8" t="s">
        <v>110</v>
      </c>
      <c r="T50" s="8" t="s">
        <v>110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8" t="s">
        <v>110</v>
      </c>
      <c r="AA50" s="19">
        <v>8501</v>
      </c>
      <c r="AB50" s="19">
        <v>0</v>
      </c>
      <c r="AC50" s="15">
        <v>877.25099999999998</v>
      </c>
      <c r="AD50" s="15">
        <v>226723.342</v>
      </c>
    </row>
    <row r="51" spans="1:30" x14ac:dyDescent="0.3">
      <c r="A51" s="5" t="s">
        <v>66</v>
      </c>
      <c r="B51" s="5" t="s">
        <v>76</v>
      </c>
      <c r="C51" s="14">
        <v>262365.77100000001</v>
      </c>
      <c r="D51" s="14">
        <v>52938.125999999997</v>
      </c>
      <c r="E51" s="18">
        <v>0</v>
      </c>
      <c r="F51" s="18">
        <v>0</v>
      </c>
      <c r="G51" s="18">
        <v>0</v>
      </c>
      <c r="H51" s="18">
        <v>34509.25</v>
      </c>
      <c r="I51" s="14">
        <v>169551.394</v>
      </c>
      <c r="J51" s="14">
        <v>110315.00599999999</v>
      </c>
      <c r="K51" s="14">
        <v>20648.888999999999</v>
      </c>
      <c r="L51" s="14">
        <v>4433.1670000000004</v>
      </c>
      <c r="M51" s="18">
        <v>0</v>
      </c>
      <c r="N51" s="7" t="s">
        <v>110</v>
      </c>
      <c r="O51" s="18">
        <v>0</v>
      </c>
      <c r="P51" s="7" t="s">
        <v>110</v>
      </c>
      <c r="Q51" s="18">
        <v>0</v>
      </c>
      <c r="R51" s="7" t="s">
        <v>110</v>
      </c>
      <c r="S51" s="7" t="s">
        <v>110</v>
      </c>
      <c r="T51" s="7" t="s">
        <v>110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7" t="s">
        <v>110</v>
      </c>
      <c r="AA51" s="18">
        <v>5367</v>
      </c>
      <c r="AB51" s="18">
        <v>0</v>
      </c>
      <c r="AC51" s="14">
        <v>455.59899999999999</v>
      </c>
      <c r="AD51" s="14">
        <v>259484.954</v>
      </c>
    </row>
    <row r="52" spans="1:30" x14ac:dyDescent="0.3">
      <c r="A52" s="5" t="s">
        <v>66</v>
      </c>
      <c r="B52" s="5" t="s">
        <v>77</v>
      </c>
      <c r="C52" s="15">
        <v>265531.27299999999</v>
      </c>
      <c r="D52" s="15">
        <v>56176.180999999997</v>
      </c>
      <c r="E52" s="19">
        <v>0</v>
      </c>
      <c r="F52" s="19">
        <v>0</v>
      </c>
      <c r="G52" s="19">
        <v>0</v>
      </c>
      <c r="H52" s="19">
        <v>33805.25</v>
      </c>
      <c r="I52" s="15">
        <v>167446.842</v>
      </c>
      <c r="J52" s="15">
        <v>111325.897</v>
      </c>
      <c r="K52" s="15">
        <v>17506.667000000001</v>
      </c>
      <c r="L52" s="15">
        <v>4399.6670000000004</v>
      </c>
      <c r="M52" s="19">
        <v>0</v>
      </c>
      <c r="N52" s="8" t="s">
        <v>110</v>
      </c>
      <c r="O52" s="19">
        <v>0</v>
      </c>
      <c r="P52" s="8" t="s">
        <v>110</v>
      </c>
      <c r="Q52" s="19">
        <v>0</v>
      </c>
      <c r="R52" s="8" t="s">
        <v>110</v>
      </c>
      <c r="S52" s="8" t="s">
        <v>110</v>
      </c>
      <c r="T52" s="8" t="s">
        <v>110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8" t="s">
        <v>110</v>
      </c>
      <c r="AA52" s="19">
        <v>8103</v>
      </c>
      <c r="AB52" s="19">
        <v>0</v>
      </c>
      <c r="AC52" s="15">
        <v>924.31700000000001</v>
      </c>
      <c r="AD52" s="15">
        <v>260723.41500000001</v>
      </c>
    </row>
    <row r="53" spans="1:30" x14ac:dyDescent="0.3">
      <c r="A53" s="5" t="s">
        <v>66</v>
      </c>
      <c r="B53" s="5" t="s">
        <v>78</v>
      </c>
      <c r="C53" s="14">
        <v>263979.47200000001</v>
      </c>
      <c r="D53" s="14">
        <v>37837.805999999997</v>
      </c>
      <c r="E53" s="18">
        <v>0</v>
      </c>
      <c r="F53" s="18">
        <v>0</v>
      </c>
      <c r="G53" s="18">
        <v>0</v>
      </c>
      <c r="H53" s="18">
        <v>38792.75</v>
      </c>
      <c r="I53" s="14">
        <v>177766.91699999999</v>
      </c>
      <c r="J53" s="14">
        <v>131532.111</v>
      </c>
      <c r="K53" s="14">
        <v>10694.778</v>
      </c>
      <c r="L53" s="18">
        <v>4991.5</v>
      </c>
      <c r="M53" s="18">
        <v>0</v>
      </c>
      <c r="N53" s="7" t="s">
        <v>110</v>
      </c>
      <c r="O53" s="18">
        <v>0</v>
      </c>
      <c r="P53" s="7" t="s">
        <v>110</v>
      </c>
      <c r="Q53" s="18">
        <v>0</v>
      </c>
      <c r="R53" s="7" t="s">
        <v>110</v>
      </c>
      <c r="S53" s="7" t="s">
        <v>110</v>
      </c>
      <c r="T53" s="7" t="s">
        <v>110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7" t="s">
        <v>110</v>
      </c>
      <c r="AA53" s="18">
        <v>9582</v>
      </c>
      <c r="AB53" s="18">
        <v>0</v>
      </c>
      <c r="AC53" s="14">
        <v>1274.508</v>
      </c>
      <c r="AD53" s="18">
        <v>257662.06</v>
      </c>
    </row>
    <row r="54" spans="1:30" x14ac:dyDescent="0.3">
      <c r="A54" s="5" t="s">
        <v>66</v>
      </c>
      <c r="B54" s="5" t="s">
        <v>79</v>
      </c>
      <c r="C54" s="15">
        <v>257258.79399999999</v>
      </c>
      <c r="D54" s="19">
        <v>30870.5</v>
      </c>
      <c r="E54" s="19">
        <v>0</v>
      </c>
      <c r="F54" s="19">
        <v>0</v>
      </c>
      <c r="G54" s="19">
        <v>0</v>
      </c>
      <c r="H54" s="19">
        <v>38820.75</v>
      </c>
      <c r="I54" s="15">
        <v>176211.54399999999</v>
      </c>
      <c r="J54" s="19">
        <v>125280.85</v>
      </c>
      <c r="K54" s="15">
        <v>10975.333000000001</v>
      </c>
      <c r="L54" s="15">
        <v>1027.3330000000001</v>
      </c>
      <c r="M54" s="19">
        <v>0</v>
      </c>
      <c r="N54" s="8" t="s">
        <v>110</v>
      </c>
      <c r="O54" s="19">
        <v>0</v>
      </c>
      <c r="P54" s="8" t="s">
        <v>110</v>
      </c>
      <c r="Q54" s="19">
        <v>0</v>
      </c>
      <c r="R54" s="8" t="s">
        <v>110</v>
      </c>
      <c r="S54" s="8" t="s">
        <v>110</v>
      </c>
      <c r="T54" s="8" t="s">
        <v>110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8" t="s">
        <v>110</v>
      </c>
      <c r="AA54" s="19">
        <v>11356</v>
      </c>
      <c r="AB54" s="19">
        <v>0</v>
      </c>
      <c r="AC54" s="15">
        <v>1367.316</v>
      </c>
      <c r="AD54" s="15">
        <v>250037.60500000001</v>
      </c>
    </row>
    <row r="55" spans="1:30" x14ac:dyDescent="0.3">
      <c r="A55" s="5" t="s">
        <v>66</v>
      </c>
      <c r="B55" s="5" t="s">
        <v>80</v>
      </c>
      <c r="C55" s="14">
        <v>275500.45600000001</v>
      </c>
      <c r="D55" s="14">
        <v>41417.667000000001</v>
      </c>
      <c r="E55" s="18">
        <v>0</v>
      </c>
      <c r="F55" s="18">
        <v>0</v>
      </c>
      <c r="G55" s="18">
        <v>0</v>
      </c>
      <c r="H55" s="18">
        <v>39896</v>
      </c>
      <c r="I55" s="18">
        <v>181980.79</v>
      </c>
      <c r="J55" s="18">
        <v>128856.9</v>
      </c>
      <c r="K55" s="14">
        <v>7694.8329999999996</v>
      </c>
      <c r="L55" s="14">
        <v>1090.0909999999999</v>
      </c>
      <c r="M55" s="18">
        <v>0</v>
      </c>
      <c r="N55" s="7" t="s">
        <v>110</v>
      </c>
      <c r="O55" s="18">
        <v>0</v>
      </c>
      <c r="P55" s="7" t="s">
        <v>110</v>
      </c>
      <c r="Q55" s="18">
        <v>0</v>
      </c>
      <c r="R55" s="7" t="s">
        <v>110</v>
      </c>
      <c r="S55" s="7" t="s">
        <v>110</v>
      </c>
      <c r="T55" s="7" t="s">
        <v>110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7" t="s">
        <v>110</v>
      </c>
      <c r="AA55" s="18">
        <v>12206</v>
      </c>
      <c r="AB55" s="18">
        <v>0</v>
      </c>
      <c r="AC55" s="14">
        <v>1506.9390000000001</v>
      </c>
      <c r="AD55" s="14">
        <v>267468.19099999999</v>
      </c>
    </row>
    <row r="56" spans="1:30" x14ac:dyDescent="0.3">
      <c r="A56" s="5" t="s">
        <v>66</v>
      </c>
      <c r="B56" s="5" t="s">
        <v>81</v>
      </c>
      <c r="C56" s="15">
        <v>279974.06099999999</v>
      </c>
      <c r="D56" s="19">
        <v>49245.55</v>
      </c>
      <c r="E56" s="19">
        <v>0</v>
      </c>
      <c r="F56" s="19">
        <v>0</v>
      </c>
      <c r="G56" s="19">
        <v>0</v>
      </c>
      <c r="H56" s="19">
        <v>43215.25</v>
      </c>
      <c r="I56" s="15">
        <v>175744.261</v>
      </c>
      <c r="J56" s="19">
        <v>116402.55</v>
      </c>
      <c r="K56" s="19">
        <v>7466.5</v>
      </c>
      <c r="L56" s="15">
        <v>1099.9690000000001</v>
      </c>
      <c r="M56" s="19">
        <v>0</v>
      </c>
      <c r="N56" s="8" t="s">
        <v>110</v>
      </c>
      <c r="O56" s="19">
        <v>0</v>
      </c>
      <c r="P56" s="8" t="s">
        <v>110</v>
      </c>
      <c r="Q56" s="19">
        <v>0</v>
      </c>
      <c r="R56" s="8" t="s">
        <v>110</v>
      </c>
      <c r="S56" s="8" t="s">
        <v>110</v>
      </c>
      <c r="T56" s="8" t="s">
        <v>110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8" t="s">
        <v>110</v>
      </c>
      <c r="AA56" s="19">
        <v>11769</v>
      </c>
      <c r="AB56" s="19">
        <v>0</v>
      </c>
      <c r="AC56" s="15">
        <v>1306.952</v>
      </c>
      <c r="AD56" s="15">
        <v>272942.81699999998</v>
      </c>
    </row>
    <row r="57" spans="1:30" x14ac:dyDescent="0.3">
      <c r="A57" s="5" t="s">
        <v>66</v>
      </c>
      <c r="B57" s="5" t="s">
        <v>82</v>
      </c>
      <c r="C57" s="14">
        <v>284381.55599999998</v>
      </c>
      <c r="D57" s="14">
        <v>46285.819000000003</v>
      </c>
      <c r="E57" s="18">
        <v>0</v>
      </c>
      <c r="F57" s="18">
        <v>0</v>
      </c>
      <c r="G57" s="18">
        <v>0</v>
      </c>
      <c r="H57" s="18">
        <v>42945.75</v>
      </c>
      <c r="I57" s="14">
        <v>181676.77900000001</v>
      </c>
      <c r="J57" s="18">
        <v>128536.95</v>
      </c>
      <c r="K57" s="14">
        <v>9201.8330000000005</v>
      </c>
      <c r="L57" s="18">
        <v>1201.0999999999999</v>
      </c>
      <c r="M57" s="14">
        <v>9.2080000000000002</v>
      </c>
      <c r="N57" s="7" t="s">
        <v>110</v>
      </c>
      <c r="O57" s="18">
        <v>0</v>
      </c>
      <c r="P57" s="7" t="s">
        <v>110</v>
      </c>
      <c r="Q57" s="18">
        <v>0</v>
      </c>
      <c r="R57" s="7" t="s">
        <v>110</v>
      </c>
      <c r="S57" s="7" t="s">
        <v>110</v>
      </c>
      <c r="T57" s="7" t="s">
        <v>110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7" t="s">
        <v>110</v>
      </c>
      <c r="AA57" s="18">
        <v>13464</v>
      </c>
      <c r="AB57" s="18">
        <v>0</v>
      </c>
      <c r="AC57" s="14">
        <v>1623.8009999999999</v>
      </c>
      <c r="AD57" s="14">
        <v>276763.05499999999</v>
      </c>
    </row>
    <row r="58" spans="1:30" x14ac:dyDescent="0.3">
      <c r="A58" s="5" t="s">
        <v>66</v>
      </c>
      <c r="B58" s="5" t="s">
        <v>83</v>
      </c>
      <c r="C58" s="15">
        <v>333448.65500000003</v>
      </c>
      <c r="D58" s="15">
        <v>77200.285999999993</v>
      </c>
      <c r="E58" s="19">
        <v>0</v>
      </c>
      <c r="F58" s="19">
        <v>0</v>
      </c>
      <c r="G58" s="19">
        <v>0</v>
      </c>
      <c r="H58" s="19">
        <v>47615.25</v>
      </c>
      <c r="I58" s="15">
        <v>196700.731</v>
      </c>
      <c r="J58" s="19">
        <v>129532.35</v>
      </c>
      <c r="K58" s="15">
        <v>11222.583000000001</v>
      </c>
      <c r="L58" s="15">
        <v>2382.2449999999999</v>
      </c>
      <c r="M58" s="15">
        <v>50.387999999999998</v>
      </c>
      <c r="N58" s="8" t="s">
        <v>110</v>
      </c>
      <c r="O58" s="19">
        <v>0</v>
      </c>
      <c r="P58" s="8" t="s">
        <v>110</v>
      </c>
      <c r="Q58" s="19">
        <v>0</v>
      </c>
      <c r="R58" s="8" t="s">
        <v>110</v>
      </c>
      <c r="S58" s="8" t="s">
        <v>110</v>
      </c>
      <c r="T58" s="8" t="s">
        <v>110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8" t="s">
        <v>110</v>
      </c>
      <c r="AA58" s="19">
        <v>11882</v>
      </c>
      <c r="AB58" s="19">
        <v>0</v>
      </c>
      <c r="AC58" s="19">
        <v>1371.96</v>
      </c>
      <c r="AD58" s="15">
        <v>327474.217</v>
      </c>
    </row>
    <row r="59" spans="1:30" x14ac:dyDescent="0.3">
      <c r="A59" s="5" t="s">
        <v>66</v>
      </c>
      <c r="B59" s="5" t="s">
        <v>84</v>
      </c>
      <c r="C59" s="14">
        <v>316896.13799999998</v>
      </c>
      <c r="D59" s="14">
        <v>64356.624000000003</v>
      </c>
      <c r="E59" s="18">
        <v>0</v>
      </c>
      <c r="F59" s="14">
        <v>119.934</v>
      </c>
      <c r="G59" s="18">
        <v>0</v>
      </c>
      <c r="H59" s="18">
        <v>46055.5</v>
      </c>
      <c r="I59" s="14">
        <v>194642.68799999999</v>
      </c>
      <c r="J59" s="18">
        <v>130764.75</v>
      </c>
      <c r="K59" s="18">
        <v>7466.5</v>
      </c>
      <c r="L59" s="14">
        <v>3041.0259999999998</v>
      </c>
      <c r="M59" s="14">
        <v>54.390999999999998</v>
      </c>
      <c r="N59" s="7" t="s">
        <v>110</v>
      </c>
      <c r="O59" s="18">
        <v>0</v>
      </c>
      <c r="P59" s="7" t="s">
        <v>110</v>
      </c>
      <c r="Q59" s="18">
        <v>0</v>
      </c>
      <c r="R59" s="7" t="s">
        <v>110</v>
      </c>
      <c r="S59" s="7" t="s">
        <v>110</v>
      </c>
      <c r="T59" s="7" t="s">
        <v>110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7" t="s">
        <v>110</v>
      </c>
      <c r="AA59" s="18">
        <v>11667</v>
      </c>
      <c r="AB59" s="18">
        <v>0</v>
      </c>
      <c r="AC59" s="14">
        <v>1473.202</v>
      </c>
      <c r="AD59" s="14">
        <v>310235.99599999998</v>
      </c>
    </row>
    <row r="60" spans="1:30" x14ac:dyDescent="0.3">
      <c r="A60" s="5" t="s">
        <v>66</v>
      </c>
      <c r="B60" s="5" t="s">
        <v>85</v>
      </c>
      <c r="C60" s="15">
        <v>285537.57699999999</v>
      </c>
      <c r="D60" s="15">
        <v>39075.853000000003</v>
      </c>
      <c r="E60" s="19">
        <v>0</v>
      </c>
      <c r="F60" s="15">
        <v>57.161000000000001</v>
      </c>
      <c r="G60" s="19">
        <v>0</v>
      </c>
      <c r="H60" s="19">
        <v>41945.75</v>
      </c>
      <c r="I60" s="15">
        <v>186509.70300000001</v>
      </c>
      <c r="J60" s="19">
        <v>113404.5</v>
      </c>
      <c r="K60" s="15">
        <v>9167.5830000000005</v>
      </c>
      <c r="L60" s="15">
        <v>3736.7350000000001</v>
      </c>
      <c r="M60" s="15">
        <v>1.111</v>
      </c>
      <c r="N60" s="8" t="s">
        <v>110</v>
      </c>
      <c r="O60" s="19">
        <v>0</v>
      </c>
      <c r="P60" s="8" t="s">
        <v>110</v>
      </c>
      <c r="Q60" s="19">
        <v>0</v>
      </c>
      <c r="R60" s="8" t="s">
        <v>110</v>
      </c>
      <c r="S60" s="8" t="s">
        <v>110</v>
      </c>
      <c r="T60" s="8" t="s">
        <v>110</v>
      </c>
      <c r="U60" s="15">
        <v>1.111</v>
      </c>
      <c r="V60" s="19">
        <v>0</v>
      </c>
      <c r="W60" s="19">
        <v>0</v>
      </c>
      <c r="X60" s="19">
        <v>0</v>
      </c>
      <c r="Y60" s="19">
        <v>0</v>
      </c>
      <c r="Z60" s="8" t="s">
        <v>110</v>
      </c>
      <c r="AA60" s="19">
        <v>17948</v>
      </c>
      <c r="AB60" s="19">
        <v>0</v>
      </c>
      <c r="AC60" s="15">
        <v>2419.8789999999999</v>
      </c>
      <c r="AD60" s="15">
        <v>273588.40500000003</v>
      </c>
    </row>
    <row r="61" spans="1:30" x14ac:dyDescent="0.3">
      <c r="A61" s="5" t="s">
        <v>66</v>
      </c>
      <c r="B61" s="5" t="s">
        <v>86</v>
      </c>
      <c r="C61" s="14">
        <v>311514.48300000001</v>
      </c>
      <c r="D61" s="14">
        <v>52721.610999999997</v>
      </c>
      <c r="E61" s="18">
        <v>0</v>
      </c>
      <c r="F61" s="14">
        <v>20.154</v>
      </c>
      <c r="G61" s="18">
        <v>0</v>
      </c>
      <c r="H61" s="18">
        <v>45185.5</v>
      </c>
      <c r="I61" s="14">
        <v>199458.84700000001</v>
      </c>
      <c r="J61" s="18">
        <v>126344.7</v>
      </c>
      <c r="K61" s="14">
        <v>8414.0830000000005</v>
      </c>
      <c r="L61" s="14">
        <v>3507.5059999999999</v>
      </c>
      <c r="M61" s="14">
        <v>10.371</v>
      </c>
      <c r="N61" s="7" t="s">
        <v>110</v>
      </c>
      <c r="O61" s="18">
        <v>0</v>
      </c>
      <c r="P61" s="7" t="s">
        <v>110</v>
      </c>
      <c r="Q61" s="18">
        <v>0</v>
      </c>
      <c r="R61" s="7" t="s">
        <v>110</v>
      </c>
      <c r="S61" s="7" t="s">
        <v>110</v>
      </c>
      <c r="T61" s="7" t="s">
        <v>110</v>
      </c>
      <c r="U61" s="14">
        <v>0.83299999999999996</v>
      </c>
      <c r="V61" s="18">
        <v>0</v>
      </c>
      <c r="W61" s="18">
        <v>0</v>
      </c>
      <c r="X61" s="18">
        <v>0</v>
      </c>
      <c r="Y61" s="18">
        <v>0</v>
      </c>
      <c r="Z61" s="7" t="s">
        <v>110</v>
      </c>
      <c r="AA61" s="18">
        <v>14118</v>
      </c>
      <c r="AB61" s="18">
        <v>0</v>
      </c>
      <c r="AC61" s="18">
        <v>1865.15</v>
      </c>
      <c r="AD61" s="14">
        <v>303679.03200000001</v>
      </c>
    </row>
    <row r="62" spans="1:30" x14ac:dyDescent="0.3">
      <c r="A62" s="5" t="s">
        <v>66</v>
      </c>
      <c r="B62" s="5" t="s">
        <v>87</v>
      </c>
      <c r="C62" s="15">
        <v>313837.739</v>
      </c>
      <c r="D62" s="15">
        <v>52938.506000000001</v>
      </c>
      <c r="E62" s="19">
        <v>0</v>
      </c>
      <c r="F62" s="15">
        <v>156.59700000000001</v>
      </c>
      <c r="G62" s="19">
        <v>0</v>
      </c>
      <c r="H62" s="15">
        <v>43395.239000000001</v>
      </c>
      <c r="I62" s="15">
        <v>201507.573</v>
      </c>
      <c r="J62" s="19">
        <v>132246</v>
      </c>
      <c r="K62" s="19">
        <v>8973.5</v>
      </c>
      <c r="L62" s="15">
        <v>3625.567</v>
      </c>
      <c r="M62" s="15">
        <v>420.82299999999998</v>
      </c>
      <c r="N62" s="8" t="s">
        <v>110</v>
      </c>
      <c r="O62" s="19">
        <v>0</v>
      </c>
      <c r="P62" s="8" t="s">
        <v>110</v>
      </c>
      <c r="Q62" s="19">
        <v>0</v>
      </c>
      <c r="R62" s="8" t="s">
        <v>110</v>
      </c>
      <c r="S62" s="8" t="s">
        <v>110</v>
      </c>
      <c r="T62" s="8" t="s">
        <v>110</v>
      </c>
      <c r="U62" s="15">
        <v>401.11099999999999</v>
      </c>
      <c r="V62" s="19">
        <v>0</v>
      </c>
      <c r="W62" s="19">
        <v>0</v>
      </c>
      <c r="X62" s="19">
        <v>0</v>
      </c>
      <c r="Y62" s="19">
        <v>0</v>
      </c>
      <c r="Z62" s="8" t="s">
        <v>110</v>
      </c>
      <c r="AA62" s="19">
        <v>15419</v>
      </c>
      <c r="AB62" s="19">
        <v>0</v>
      </c>
      <c r="AC62" s="15">
        <v>2310.0680000000002</v>
      </c>
      <c r="AD62" s="15">
        <v>304307.56800000003</v>
      </c>
    </row>
    <row r="63" spans="1:30" x14ac:dyDescent="0.3">
      <c r="A63" s="5" t="s">
        <v>66</v>
      </c>
      <c r="B63" s="5" t="s">
        <v>88</v>
      </c>
      <c r="C63" s="14">
        <v>315009.80099999998</v>
      </c>
      <c r="D63" s="14">
        <v>44458.584999999999</v>
      </c>
      <c r="E63" s="18">
        <v>0</v>
      </c>
      <c r="F63" s="14">
        <v>554.58199999999999</v>
      </c>
      <c r="G63" s="18">
        <v>0</v>
      </c>
      <c r="H63" s="14">
        <v>44917.472000000002</v>
      </c>
      <c r="I63" s="14">
        <v>207329.14600000001</v>
      </c>
      <c r="J63" s="18">
        <v>131617.95000000001</v>
      </c>
      <c r="K63" s="14">
        <v>9096.6669999999995</v>
      </c>
      <c r="L63" s="18">
        <v>4520.76</v>
      </c>
      <c r="M63" s="14">
        <v>1643.0170000000001</v>
      </c>
      <c r="N63" s="7" t="s">
        <v>110</v>
      </c>
      <c r="O63" s="18">
        <v>0</v>
      </c>
      <c r="P63" s="7" t="s">
        <v>110</v>
      </c>
      <c r="Q63" s="18">
        <v>0</v>
      </c>
      <c r="R63" s="7" t="s">
        <v>110</v>
      </c>
      <c r="S63" s="7" t="s">
        <v>110</v>
      </c>
      <c r="T63" s="7" t="s">
        <v>110</v>
      </c>
      <c r="U63" s="14">
        <v>878.88900000000001</v>
      </c>
      <c r="V63" s="18">
        <v>0</v>
      </c>
      <c r="W63" s="18">
        <v>0</v>
      </c>
      <c r="X63" s="18">
        <v>0</v>
      </c>
      <c r="Y63" s="18">
        <v>0</v>
      </c>
      <c r="Z63" s="7" t="s">
        <v>110</v>
      </c>
      <c r="AA63" s="18">
        <v>16107</v>
      </c>
      <c r="AB63" s="18">
        <v>0</v>
      </c>
      <c r="AC63" s="14">
        <v>3807.2979999999998</v>
      </c>
      <c r="AD63" s="14">
        <v>302723.42700000003</v>
      </c>
    </row>
    <row r="64" spans="1:30" x14ac:dyDescent="0.3">
      <c r="A64" s="5" t="s">
        <v>66</v>
      </c>
      <c r="B64" s="5" t="s">
        <v>89</v>
      </c>
      <c r="C64" s="15">
        <v>299911.33199999999</v>
      </c>
      <c r="D64" s="15">
        <v>44731.817000000003</v>
      </c>
      <c r="E64" s="19">
        <v>0</v>
      </c>
      <c r="F64" s="15">
        <v>318.74200000000002</v>
      </c>
      <c r="G64" s="19">
        <v>0</v>
      </c>
      <c r="H64" s="15">
        <v>40516.118999999999</v>
      </c>
      <c r="I64" s="15">
        <v>195947.791</v>
      </c>
      <c r="J64" s="19">
        <v>127790.39999999999</v>
      </c>
      <c r="K64" s="15">
        <v>6606.4539999999997</v>
      </c>
      <c r="L64" s="15">
        <v>3802.0320000000002</v>
      </c>
      <c r="M64" s="15">
        <v>2936.8629999999998</v>
      </c>
      <c r="N64" s="8" t="s">
        <v>110</v>
      </c>
      <c r="O64" s="19">
        <v>0</v>
      </c>
      <c r="P64" s="8" t="s">
        <v>110</v>
      </c>
      <c r="Q64" s="19">
        <v>0</v>
      </c>
      <c r="R64" s="8" t="s">
        <v>110</v>
      </c>
      <c r="S64" s="8" t="s">
        <v>110</v>
      </c>
      <c r="T64" s="8" t="s">
        <v>110</v>
      </c>
      <c r="U64" s="15">
        <v>1747.222</v>
      </c>
      <c r="V64" s="19">
        <v>0</v>
      </c>
      <c r="W64" s="19">
        <v>0</v>
      </c>
      <c r="X64" s="19">
        <v>0</v>
      </c>
      <c r="Y64" s="19">
        <v>0</v>
      </c>
      <c r="Z64" s="8" t="s">
        <v>110</v>
      </c>
      <c r="AA64" s="19">
        <v>15460</v>
      </c>
      <c r="AB64" s="19">
        <v>0</v>
      </c>
      <c r="AC64" s="15">
        <v>4810.3950000000004</v>
      </c>
      <c r="AD64" s="15">
        <v>287209.52299999999</v>
      </c>
    </row>
    <row r="65" spans="1:30" x14ac:dyDescent="0.3">
      <c r="A65" s="5" t="s">
        <v>66</v>
      </c>
      <c r="B65" s="5" t="s">
        <v>90</v>
      </c>
      <c r="C65" s="14">
        <v>298492.609</v>
      </c>
      <c r="D65" s="18">
        <v>46416.800000000003</v>
      </c>
      <c r="E65" s="18">
        <v>0</v>
      </c>
      <c r="F65" s="14">
        <v>19.649000000000001</v>
      </c>
      <c r="G65" s="18">
        <v>0</v>
      </c>
      <c r="H65" s="14">
        <v>44625.237999999998</v>
      </c>
      <c r="I65" s="14">
        <v>189638.663</v>
      </c>
      <c r="J65" s="18">
        <v>127624.5</v>
      </c>
      <c r="K65" s="14">
        <v>8221.1129999999994</v>
      </c>
      <c r="L65" s="14">
        <v>4199.4930000000004</v>
      </c>
      <c r="M65" s="18">
        <v>2073.2600000000002</v>
      </c>
      <c r="N65" s="7" t="s">
        <v>110</v>
      </c>
      <c r="O65" s="18">
        <v>0</v>
      </c>
      <c r="P65" s="7" t="s">
        <v>110</v>
      </c>
      <c r="Q65" s="18">
        <v>0</v>
      </c>
      <c r="R65" s="7" t="s">
        <v>110</v>
      </c>
      <c r="S65" s="7" t="s">
        <v>110</v>
      </c>
      <c r="T65" s="7" t="s">
        <v>110</v>
      </c>
      <c r="U65" s="18">
        <v>655</v>
      </c>
      <c r="V65" s="18">
        <v>0</v>
      </c>
      <c r="W65" s="18">
        <v>0</v>
      </c>
      <c r="X65" s="18">
        <v>0</v>
      </c>
      <c r="Y65" s="18">
        <v>0</v>
      </c>
      <c r="Z65" s="7" t="s">
        <v>110</v>
      </c>
      <c r="AA65" s="18">
        <v>15719</v>
      </c>
      <c r="AB65" s="18">
        <v>0</v>
      </c>
      <c r="AC65" s="14">
        <v>4211.5730000000003</v>
      </c>
      <c r="AD65" s="14">
        <v>287202.359</v>
      </c>
    </row>
    <row r="66" spans="1:30" x14ac:dyDescent="0.3">
      <c r="A66" s="5" t="s">
        <v>66</v>
      </c>
      <c r="B66" s="5" t="s">
        <v>91</v>
      </c>
      <c r="C66" s="15">
        <v>315097.84399999998</v>
      </c>
      <c r="D66" s="15">
        <v>53396.004000000001</v>
      </c>
      <c r="E66" s="19">
        <v>0</v>
      </c>
      <c r="F66" s="15">
        <v>292.19200000000001</v>
      </c>
      <c r="G66" s="19">
        <v>0</v>
      </c>
      <c r="H66" s="15">
        <v>39076.228999999999</v>
      </c>
      <c r="I66" s="19">
        <v>202613.7</v>
      </c>
      <c r="J66" s="19">
        <v>130776.6</v>
      </c>
      <c r="K66" s="15">
        <v>7906.0110000000004</v>
      </c>
      <c r="L66" s="15">
        <v>4253.8890000000001</v>
      </c>
      <c r="M66" s="15">
        <v>2062.3310000000001</v>
      </c>
      <c r="N66" s="8" t="s">
        <v>110</v>
      </c>
      <c r="O66" s="19">
        <v>0</v>
      </c>
      <c r="P66" s="8" t="s">
        <v>110</v>
      </c>
      <c r="Q66" s="19">
        <v>0</v>
      </c>
      <c r="R66" s="8" t="s">
        <v>110</v>
      </c>
      <c r="S66" s="8" t="s">
        <v>110</v>
      </c>
      <c r="T66" s="8" t="s">
        <v>110</v>
      </c>
      <c r="U66" s="15">
        <v>577.77800000000002</v>
      </c>
      <c r="V66" s="19">
        <v>0</v>
      </c>
      <c r="W66" s="19">
        <v>0</v>
      </c>
      <c r="X66" s="15">
        <v>1.389</v>
      </c>
      <c r="Y66" s="15">
        <v>1.389</v>
      </c>
      <c r="Z66" s="8" t="s">
        <v>110</v>
      </c>
      <c r="AA66" s="19">
        <v>17656</v>
      </c>
      <c r="AB66" s="19">
        <v>0</v>
      </c>
      <c r="AC66" s="15">
        <v>4764.0379999999996</v>
      </c>
      <c r="AD66" s="15">
        <v>301585.66700000002</v>
      </c>
    </row>
    <row r="67" spans="1:30" x14ac:dyDescent="0.3">
      <c r="A67" s="5" t="s">
        <v>66</v>
      </c>
      <c r="B67" s="5" t="s">
        <v>92</v>
      </c>
      <c r="C67" s="14">
        <v>283010.77899999998</v>
      </c>
      <c r="D67" s="14">
        <v>30833.673999999999</v>
      </c>
      <c r="E67" s="18">
        <v>0</v>
      </c>
      <c r="F67" s="18">
        <v>245.18</v>
      </c>
      <c r="G67" s="18">
        <v>0</v>
      </c>
      <c r="H67" s="14">
        <v>34949.544999999998</v>
      </c>
      <c r="I67" s="14">
        <v>194630.416</v>
      </c>
      <c r="J67" s="18">
        <v>128228.85</v>
      </c>
      <c r="K67" s="14">
        <v>9215.1839999999993</v>
      </c>
      <c r="L67" s="14">
        <v>4749.0479999999998</v>
      </c>
      <c r="M67" s="18">
        <v>3258.52</v>
      </c>
      <c r="N67" s="7" t="s">
        <v>110</v>
      </c>
      <c r="O67" s="18">
        <v>0</v>
      </c>
      <c r="P67" s="7" t="s">
        <v>110</v>
      </c>
      <c r="Q67" s="18">
        <v>0</v>
      </c>
      <c r="R67" s="7" t="s">
        <v>110</v>
      </c>
      <c r="S67" s="7" t="s">
        <v>110</v>
      </c>
      <c r="T67" s="7" t="s">
        <v>110</v>
      </c>
      <c r="U67" s="18">
        <v>717.5</v>
      </c>
      <c r="V67" s="18">
        <v>0</v>
      </c>
      <c r="W67" s="18">
        <v>0</v>
      </c>
      <c r="X67" s="14">
        <v>4.444</v>
      </c>
      <c r="Y67" s="14">
        <v>4.444</v>
      </c>
      <c r="Z67" s="7" t="s">
        <v>110</v>
      </c>
      <c r="AA67" s="18">
        <v>19089</v>
      </c>
      <c r="AB67" s="18">
        <v>0</v>
      </c>
      <c r="AC67" s="14">
        <v>6299.9489999999996</v>
      </c>
      <c r="AD67" s="14">
        <v>265685.967</v>
      </c>
    </row>
    <row r="68" spans="1:30" x14ac:dyDescent="0.3">
      <c r="A68" s="5" t="s">
        <v>66</v>
      </c>
      <c r="B68" s="5" t="s">
        <v>93</v>
      </c>
      <c r="C68" s="15">
        <v>308904.83399999997</v>
      </c>
      <c r="D68" s="15">
        <v>39543.004000000001</v>
      </c>
      <c r="E68" s="19">
        <v>0</v>
      </c>
      <c r="F68" s="15">
        <v>104.41200000000001</v>
      </c>
      <c r="G68" s="19">
        <v>0</v>
      </c>
      <c r="H68" s="15">
        <v>33224.862000000001</v>
      </c>
      <c r="I68" s="15">
        <v>215233.83799999999</v>
      </c>
      <c r="J68" s="19">
        <v>132174.9</v>
      </c>
      <c r="K68" s="15">
        <v>8893.7150000000001</v>
      </c>
      <c r="L68" s="15">
        <v>688.61099999999999</v>
      </c>
      <c r="M68" s="15">
        <v>3197.1619999999998</v>
      </c>
      <c r="N68" s="8" t="s">
        <v>110</v>
      </c>
      <c r="O68" s="19">
        <v>0</v>
      </c>
      <c r="P68" s="8" t="s">
        <v>110</v>
      </c>
      <c r="Q68" s="19">
        <v>0</v>
      </c>
      <c r="R68" s="8" t="s">
        <v>110</v>
      </c>
      <c r="S68" s="8" t="s">
        <v>110</v>
      </c>
      <c r="T68" s="8" t="s">
        <v>110</v>
      </c>
      <c r="U68" s="15">
        <v>859.44399999999996</v>
      </c>
      <c r="V68" s="19">
        <v>0</v>
      </c>
      <c r="W68" s="19">
        <v>0</v>
      </c>
      <c r="X68" s="15">
        <v>10.555999999999999</v>
      </c>
      <c r="Y68" s="15">
        <v>10.555999999999999</v>
      </c>
      <c r="Z68" s="8" t="s">
        <v>110</v>
      </c>
      <c r="AA68" s="19">
        <v>17591</v>
      </c>
      <c r="AB68" s="19">
        <v>0</v>
      </c>
      <c r="AC68" s="15">
        <v>6195.4390000000003</v>
      </c>
      <c r="AD68" s="15">
        <v>293448.67800000001</v>
      </c>
    </row>
    <row r="69" spans="1:30" x14ac:dyDescent="0.3">
      <c r="A69" s="5" t="s">
        <v>66</v>
      </c>
      <c r="B69" s="5" t="s">
        <v>94</v>
      </c>
      <c r="C69" s="18">
        <v>309316.78000000003</v>
      </c>
      <c r="D69" s="14">
        <v>42579.510999999999</v>
      </c>
      <c r="E69" s="18">
        <v>0</v>
      </c>
      <c r="F69" s="14">
        <v>135.92099999999999</v>
      </c>
      <c r="G69" s="18">
        <v>0</v>
      </c>
      <c r="H69" s="14">
        <v>29231.505000000001</v>
      </c>
      <c r="I69" s="14">
        <v>209877.37299999999</v>
      </c>
      <c r="J69" s="18">
        <v>133513.95000000001</v>
      </c>
      <c r="K69" s="14">
        <v>14075.870999999999</v>
      </c>
      <c r="L69" s="14">
        <v>894.16700000000003</v>
      </c>
      <c r="M69" s="14">
        <v>5870.4690000000001</v>
      </c>
      <c r="N69" s="7" t="s">
        <v>110</v>
      </c>
      <c r="O69" s="18">
        <v>0</v>
      </c>
      <c r="P69" s="7" t="s">
        <v>110</v>
      </c>
      <c r="Q69" s="18">
        <v>0</v>
      </c>
      <c r="R69" s="7" t="s">
        <v>110</v>
      </c>
      <c r="S69" s="7" t="s">
        <v>110</v>
      </c>
      <c r="T69" s="7" t="s">
        <v>110</v>
      </c>
      <c r="U69" s="14">
        <v>686.66700000000003</v>
      </c>
      <c r="V69" s="18">
        <v>0</v>
      </c>
      <c r="W69" s="18">
        <v>0</v>
      </c>
      <c r="X69" s="18">
        <v>0</v>
      </c>
      <c r="Y69" s="18">
        <v>0</v>
      </c>
      <c r="Z69" s="7" t="s">
        <v>110</v>
      </c>
      <c r="AA69" s="18">
        <v>21622</v>
      </c>
      <c r="AB69" s="18">
        <v>0</v>
      </c>
      <c r="AC69" s="14">
        <v>9640.1229999999996</v>
      </c>
      <c r="AD69" s="14">
        <v>287489.08199999999</v>
      </c>
    </row>
    <row r="70" spans="1:30" x14ac:dyDescent="0.3">
      <c r="A70" s="5" t="s">
        <v>66</v>
      </c>
      <c r="B70" s="5" t="s">
        <v>95</v>
      </c>
      <c r="C70" s="15">
        <v>271590.755</v>
      </c>
      <c r="D70" s="15">
        <v>30115.228999999999</v>
      </c>
      <c r="E70" s="19">
        <v>0</v>
      </c>
      <c r="F70" s="15">
        <v>170.292</v>
      </c>
      <c r="G70" s="19">
        <v>0</v>
      </c>
      <c r="H70" s="19">
        <v>26010.5</v>
      </c>
      <c r="I70" s="19">
        <v>192241.44</v>
      </c>
      <c r="J70" s="19">
        <v>119365.05</v>
      </c>
      <c r="K70" s="15">
        <v>12342.516</v>
      </c>
      <c r="L70" s="15">
        <v>863.33299999999997</v>
      </c>
      <c r="M70" s="15">
        <v>1594.2950000000001</v>
      </c>
      <c r="N70" s="8" t="s">
        <v>110</v>
      </c>
      <c r="O70" s="19">
        <v>0</v>
      </c>
      <c r="P70" s="8" t="s">
        <v>110</v>
      </c>
      <c r="Q70" s="19">
        <v>0</v>
      </c>
      <c r="R70" s="8" t="s">
        <v>110</v>
      </c>
      <c r="S70" s="8" t="s">
        <v>110</v>
      </c>
      <c r="T70" s="8" t="s">
        <v>110</v>
      </c>
      <c r="U70" s="15">
        <v>782.77800000000002</v>
      </c>
      <c r="V70" s="19">
        <v>0</v>
      </c>
      <c r="W70" s="19">
        <v>0</v>
      </c>
      <c r="X70" s="19">
        <v>0</v>
      </c>
      <c r="Y70" s="19">
        <v>0</v>
      </c>
      <c r="Z70" s="8" t="s">
        <v>110</v>
      </c>
      <c r="AA70" s="19">
        <v>21459</v>
      </c>
      <c r="AB70" s="19">
        <v>0</v>
      </c>
      <c r="AC70" s="15">
        <v>5246.5749999999998</v>
      </c>
      <c r="AD70" s="15">
        <v>253017.84299999999</v>
      </c>
    </row>
    <row r="71" spans="1:30" x14ac:dyDescent="0.3">
      <c r="A71" s="5" t="s">
        <v>66</v>
      </c>
      <c r="B71" s="5" t="s">
        <v>96</v>
      </c>
      <c r="C71" s="18">
        <v>294862.01</v>
      </c>
      <c r="D71" s="14">
        <v>32372.496999999999</v>
      </c>
      <c r="E71" s="18">
        <v>0</v>
      </c>
      <c r="F71" s="14">
        <v>124.375</v>
      </c>
      <c r="G71" s="18">
        <v>0</v>
      </c>
      <c r="H71" s="14">
        <v>23946.473000000002</v>
      </c>
      <c r="I71" s="14">
        <v>214812.016</v>
      </c>
      <c r="J71" s="18">
        <v>133300.65</v>
      </c>
      <c r="K71" s="14">
        <v>13701.994000000001</v>
      </c>
      <c r="L71" s="14">
        <v>513.88900000000001</v>
      </c>
      <c r="M71" s="18">
        <v>1491.65</v>
      </c>
      <c r="N71" s="7" t="s">
        <v>110</v>
      </c>
      <c r="O71" s="18">
        <v>0</v>
      </c>
      <c r="P71" s="7" t="s">
        <v>110</v>
      </c>
      <c r="Q71" s="18">
        <v>0</v>
      </c>
      <c r="R71" s="7" t="s">
        <v>110</v>
      </c>
      <c r="S71" s="7" t="s">
        <v>110</v>
      </c>
      <c r="T71" s="7" t="s">
        <v>110</v>
      </c>
      <c r="U71" s="14">
        <v>651.11099999999999</v>
      </c>
      <c r="V71" s="18">
        <v>0</v>
      </c>
      <c r="W71" s="18">
        <v>0</v>
      </c>
      <c r="X71" s="18">
        <v>5</v>
      </c>
      <c r="Y71" s="18">
        <v>5</v>
      </c>
      <c r="Z71" s="7" t="s">
        <v>110</v>
      </c>
      <c r="AA71" s="18">
        <v>22110</v>
      </c>
      <c r="AB71" s="18">
        <v>0</v>
      </c>
      <c r="AC71" s="14">
        <v>5282.4579999999996</v>
      </c>
      <c r="AD71" s="14">
        <v>275958.56599999999</v>
      </c>
    </row>
    <row r="72" spans="1:30" x14ac:dyDescent="0.3">
      <c r="A72" s="5" t="s">
        <v>66</v>
      </c>
      <c r="B72" s="5" t="s">
        <v>97</v>
      </c>
      <c r="C72" s="15">
        <v>286524.42499999999</v>
      </c>
      <c r="D72" s="15">
        <v>31365.085999999999</v>
      </c>
      <c r="E72" s="19">
        <v>0</v>
      </c>
      <c r="F72" s="15">
        <v>71.644000000000005</v>
      </c>
      <c r="G72" s="19">
        <v>0</v>
      </c>
      <c r="H72" s="15">
        <v>22278.273000000001</v>
      </c>
      <c r="I72" s="15">
        <v>208892.78400000001</v>
      </c>
      <c r="J72" s="19">
        <v>130515.9</v>
      </c>
      <c r="K72" s="15">
        <v>10122.444</v>
      </c>
      <c r="L72" s="15">
        <v>575.55600000000004</v>
      </c>
      <c r="M72" s="15">
        <v>1702.6379999999999</v>
      </c>
      <c r="N72" s="8" t="s">
        <v>110</v>
      </c>
      <c r="O72" s="19">
        <v>0</v>
      </c>
      <c r="P72" s="8" t="s">
        <v>110</v>
      </c>
      <c r="Q72" s="19">
        <v>0</v>
      </c>
      <c r="R72" s="8" t="s">
        <v>110</v>
      </c>
      <c r="S72" s="8" t="s">
        <v>110</v>
      </c>
      <c r="T72" s="8" t="s">
        <v>110</v>
      </c>
      <c r="U72" s="15">
        <v>696.38900000000001</v>
      </c>
      <c r="V72" s="19">
        <v>0</v>
      </c>
      <c r="W72" s="19">
        <v>0</v>
      </c>
      <c r="X72" s="19">
        <v>10</v>
      </c>
      <c r="Y72" s="19">
        <v>10</v>
      </c>
      <c r="Z72" s="8" t="s">
        <v>110</v>
      </c>
      <c r="AA72" s="19">
        <v>22204</v>
      </c>
      <c r="AB72" s="19">
        <v>0</v>
      </c>
      <c r="AC72" s="15">
        <v>5706.3059999999996</v>
      </c>
      <c r="AD72" s="15">
        <v>266845.174</v>
      </c>
    </row>
    <row r="73" spans="1:30" x14ac:dyDescent="0.3">
      <c r="A73" s="5" t="s">
        <v>66</v>
      </c>
      <c r="B73" s="5" t="s">
        <v>98</v>
      </c>
      <c r="C73" s="18">
        <v>293985.82</v>
      </c>
      <c r="D73" s="14">
        <v>32973.451000000001</v>
      </c>
      <c r="E73" s="18">
        <v>0</v>
      </c>
      <c r="F73" s="18">
        <v>124.3</v>
      </c>
      <c r="G73" s="18">
        <v>0</v>
      </c>
      <c r="H73" s="18">
        <v>25393.07</v>
      </c>
      <c r="I73" s="14">
        <v>209012.41099999999</v>
      </c>
      <c r="J73" s="18">
        <v>136405.35</v>
      </c>
      <c r="K73" s="14">
        <v>5038.7780000000002</v>
      </c>
      <c r="L73" s="14">
        <v>771.76199999999994</v>
      </c>
      <c r="M73" s="14">
        <v>3934.5880000000002</v>
      </c>
      <c r="N73" s="7" t="s">
        <v>110</v>
      </c>
      <c r="O73" s="18">
        <v>0</v>
      </c>
      <c r="P73" s="7" t="s">
        <v>110</v>
      </c>
      <c r="Q73" s="18">
        <v>0</v>
      </c>
      <c r="R73" s="7" t="s">
        <v>110</v>
      </c>
      <c r="S73" s="7" t="s">
        <v>110</v>
      </c>
      <c r="T73" s="7" t="s">
        <v>110</v>
      </c>
      <c r="U73" s="14">
        <v>2896.1109999999999</v>
      </c>
      <c r="V73" s="14">
        <v>0.16700000000000001</v>
      </c>
      <c r="W73" s="18">
        <v>0</v>
      </c>
      <c r="X73" s="18">
        <v>0</v>
      </c>
      <c r="Y73" s="18">
        <v>0</v>
      </c>
      <c r="Z73" s="7" t="s">
        <v>110</v>
      </c>
      <c r="AA73" s="18">
        <v>22548</v>
      </c>
      <c r="AB73" s="18">
        <v>0</v>
      </c>
      <c r="AC73" s="18">
        <v>8184.77</v>
      </c>
      <c r="AD73" s="14">
        <v>272225.35800000001</v>
      </c>
    </row>
    <row r="74" spans="1:30" x14ac:dyDescent="0.3">
      <c r="A74" s="5" t="s">
        <v>66</v>
      </c>
      <c r="B74" s="5" t="s">
        <v>99</v>
      </c>
      <c r="C74" s="15">
        <v>291393.30599999998</v>
      </c>
      <c r="D74" s="15">
        <v>26199.091</v>
      </c>
      <c r="E74" s="19">
        <v>0</v>
      </c>
      <c r="F74" s="19">
        <v>156.6</v>
      </c>
      <c r="G74" s="19">
        <v>0</v>
      </c>
      <c r="H74" s="15">
        <v>24939.986000000001</v>
      </c>
      <c r="I74" s="15">
        <v>210488.18900000001</v>
      </c>
      <c r="J74" s="19">
        <v>141026.85</v>
      </c>
      <c r="K74" s="15">
        <v>6744.5559999999996</v>
      </c>
      <c r="L74" s="15">
        <v>431.459</v>
      </c>
      <c r="M74" s="19">
        <v>5671.44</v>
      </c>
      <c r="N74" s="8" t="s">
        <v>110</v>
      </c>
      <c r="O74" s="19">
        <v>0</v>
      </c>
      <c r="P74" s="8" t="s">
        <v>110</v>
      </c>
      <c r="Q74" s="19">
        <v>0</v>
      </c>
      <c r="R74" s="8" t="s">
        <v>110</v>
      </c>
      <c r="S74" s="8" t="s">
        <v>110</v>
      </c>
      <c r="T74" s="8" t="s">
        <v>110</v>
      </c>
      <c r="U74" s="15">
        <v>4576.3890000000001</v>
      </c>
      <c r="V74" s="15">
        <v>6.8330000000000002</v>
      </c>
      <c r="W74" s="19">
        <v>0</v>
      </c>
      <c r="X74" s="19">
        <v>0</v>
      </c>
      <c r="Y74" s="19">
        <v>0</v>
      </c>
      <c r="Z74" s="8" t="s">
        <v>110</v>
      </c>
      <c r="AA74" s="19">
        <v>23938</v>
      </c>
      <c r="AB74" s="19">
        <v>0</v>
      </c>
      <c r="AC74" s="15">
        <v>10407.152</v>
      </c>
      <c r="AD74" s="15">
        <v>266087.80099999998</v>
      </c>
    </row>
    <row r="75" spans="1:30" x14ac:dyDescent="0.3">
      <c r="A75" s="5" t="s">
        <v>66</v>
      </c>
      <c r="B75" s="5" t="s">
        <v>100</v>
      </c>
      <c r="C75" s="14">
        <v>274644.18199999997</v>
      </c>
      <c r="D75" s="14">
        <v>20880.327000000001</v>
      </c>
      <c r="E75" s="18">
        <v>0</v>
      </c>
      <c r="F75" s="18">
        <v>104.1</v>
      </c>
      <c r="G75" s="18">
        <v>0</v>
      </c>
      <c r="H75" s="14">
        <v>24696.217000000001</v>
      </c>
      <c r="I75" s="14">
        <v>200397.601</v>
      </c>
      <c r="J75" s="18">
        <v>126996.45</v>
      </c>
      <c r="K75" s="14">
        <v>5128.5559999999996</v>
      </c>
      <c r="L75" s="14">
        <v>1510.8869999999999</v>
      </c>
      <c r="M75" s="14">
        <v>6791.9369999999999</v>
      </c>
      <c r="N75" s="7" t="s">
        <v>110</v>
      </c>
      <c r="O75" s="18">
        <v>0</v>
      </c>
      <c r="P75" s="7" t="s">
        <v>110</v>
      </c>
      <c r="Q75" s="18">
        <v>0</v>
      </c>
      <c r="R75" s="7" t="s">
        <v>110</v>
      </c>
      <c r="S75" s="7" t="s">
        <v>110</v>
      </c>
      <c r="T75" s="7" t="s">
        <v>110</v>
      </c>
      <c r="U75" s="14">
        <v>5640.8329999999996</v>
      </c>
      <c r="V75" s="18">
        <v>0</v>
      </c>
      <c r="W75" s="18">
        <v>0</v>
      </c>
      <c r="X75" s="18">
        <v>0</v>
      </c>
      <c r="Y75" s="18">
        <v>0</v>
      </c>
      <c r="Z75" s="7" t="s">
        <v>110</v>
      </c>
      <c r="AA75" s="18">
        <v>21774</v>
      </c>
      <c r="AB75" s="18">
        <v>0</v>
      </c>
      <c r="AC75" s="14">
        <v>10532.704</v>
      </c>
      <c r="AD75" s="14">
        <v>249061.891</v>
      </c>
    </row>
    <row r="76" spans="1:30" x14ac:dyDescent="0.3">
      <c r="A76" s="5" t="s">
        <v>66</v>
      </c>
      <c r="B76" s="5" t="s">
        <v>101</v>
      </c>
      <c r="C76" s="15">
        <v>235890.054</v>
      </c>
      <c r="D76" s="15">
        <v>18890.366000000002</v>
      </c>
      <c r="E76" s="19">
        <v>0</v>
      </c>
      <c r="F76" s="19">
        <v>101.5</v>
      </c>
      <c r="G76" s="19">
        <v>0</v>
      </c>
      <c r="H76" s="19">
        <v>24662.23</v>
      </c>
      <c r="I76" s="15">
        <v>160370.80900000001</v>
      </c>
      <c r="J76" s="19">
        <v>92667</v>
      </c>
      <c r="K76" s="15">
        <v>7215.8890000000001</v>
      </c>
      <c r="L76" s="15">
        <v>347.02499999999998</v>
      </c>
      <c r="M76" s="15">
        <v>7363.7049999999999</v>
      </c>
      <c r="N76" s="8" t="s">
        <v>110</v>
      </c>
      <c r="O76" s="19">
        <v>0</v>
      </c>
      <c r="P76" s="8" t="s">
        <v>110</v>
      </c>
      <c r="Q76" s="19">
        <v>0</v>
      </c>
      <c r="R76" s="8" t="s">
        <v>110</v>
      </c>
      <c r="S76" s="8" t="s">
        <v>110</v>
      </c>
      <c r="T76" s="8" t="s">
        <v>110</v>
      </c>
      <c r="U76" s="15">
        <v>5965.8329999999996</v>
      </c>
      <c r="V76" s="19">
        <v>0</v>
      </c>
      <c r="W76" s="19">
        <v>0</v>
      </c>
      <c r="X76" s="15">
        <v>9.4440000000000008</v>
      </c>
      <c r="Y76" s="15">
        <v>9.4440000000000008</v>
      </c>
      <c r="Z76" s="8" t="s">
        <v>110</v>
      </c>
      <c r="AA76" s="19">
        <v>24492</v>
      </c>
      <c r="AB76" s="19">
        <v>0</v>
      </c>
      <c r="AC76" s="15">
        <v>12116.844999999999</v>
      </c>
      <c r="AD76" s="19">
        <v>207320.16</v>
      </c>
    </row>
    <row r="77" spans="1:30" x14ac:dyDescent="0.3">
      <c r="A77" s="5" t="s">
        <v>66</v>
      </c>
      <c r="B77" s="5" t="s">
        <v>102</v>
      </c>
      <c r="C77" s="14">
        <v>258510.00899999999</v>
      </c>
      <c r="D77" s="14">
        <v>32266.690999999999</v>
      </c>
      <c r="E77" s="18">
        <v>0</v>
      </c>
      <c r="F77" s="18">
        <v>103.2</v>
      </c>
      <c r="G77" s="18">
        <v>0</v>
      </c>
      <c r="H77" s="18">
        <v>13257.67</v>
      </c>
      <c r="I77" s="14">
        <v>188776.359</v>
      </c>
      <c r="J77" s="18">
        <v>108190.5</v>
      </c>
      <c r="K77" s="14">
        <v>10896.778</v>
      </c>
      <c r="L77" s="14">
        <v>302.80500000000001</v>
      </c>
      <c r="M77" s="14">
        <v>4614.6440000000002</v>
      </c>
      <c r="N77" s="7" t="s">
        <v>110</v>
      </c>
      <c r="O77" s="18">
        <v>0</v>
      </c>
      <c r="P77" s="7" t="s">
        <v>110</v>
      </c>
      <c r="Q77" s="18">
        <v>0</v>
      </c>
      <c r="R77" s="7" t="s">
        <v>110</v>
      </c>
      <c r="S77" s="7" t="s">
        <v>110</v>
      </c>
      <c r="T77" s="7" t="s">
        <v>110</v>
      </c>
      <c r="U77" s="14">
        <v>3069.7220000000002</v>
      </c>
      <c r="V77" s="18">
        <v>0</v>
      </c>
      <c r="W77" s="18">
        <v>0</v>
      </c>
      <c r="X77" s="14">
        <v>94.444000000000003</v>
      </c>
      <c r="Y77" s="14">
        <v>94.444000000000003</v>
      </c>
      <c r="Z77" s="7" t="s">
        <v>110</v>
      </c>
      <c r="AA77" s="18">
        <v>19397</v>
      </c>
      <c r="AB77" s="18">
        <v>0</v>
      </c>
      <c r="AC77" s="14">
        <v>8189.8620000000001</v>
      </c>
      <c r="AD77" s="18">
        <v>236483.4</v>
      </c>
    </row>
    <row r="78" spans="1:30" x14ac:dyDescent="0.3">
      <c r="A78" s="5" t="s">
        <v>66</v>
      </c>
      <c r="B78" s="5" t="s">
        <v>103</v>
      </c>
      <c r="C78" s="15">
        <v>222609.38500000001</v>
      </c>
      <c r="D78" s="19">
        <v>15231.86</v>
      </c>
      <c r="E78" s="19">
        <v>0</v>
      </c>
      <c r="F78" s="19">
        <v>25.65</v>
      </c>
      <c r="G78" s="19">
        <v>0</v>
      </c>
      <c r="H78" s="15">
        <v>17188.117999999999</v>
      </c>
      <c r="I78" s="15">
        <v>174985.37100000001</v>
      </c>
      <c r="J78" s="19">
        <v>112314.3</v>
      </c>
      <c r="K78" s="15">
        <v>1627.222</v>
      </c>
      <c r="L78" s="15">
        <v>463.36799999999999</v>
      </c>
      <c r="M78" s="15">
        <v>5193.5519999999997</v>
      </c>
      <c r="N78" s="8" t="s">
        <v>110</v>
      </c>
      <c r="O78" s="19">
        <v>0</v>
      </c>
      <c r="P78" s="8" t="s">
        <v>110</v>
      </c>
      <c r="Q78" s="19">
        <v>0</v>
      </c>
      <c r="R78" s="8" t="s">
        <v>110</v>
      </c>
      <c r="S78" s="8" t="s">
        <v>110</v>
      </c>
      <c r="T78" s="8" t="s">
        <v>110</v>
      </c>
      <c r="U78" s="15">
        <v>3136.3890000000001</v>
      </c>
      <c r="V78" s="19">
        <v>0</v>
      </c>
      <c r="W78" s="19">
        <v>0</v>
      </c>
      <c r="X78" s="15">
        <v>340.83300000000003</v>
      </c>
      <c r="Y78" s="15">
        <v>340.83300000000003</v>
      </c>
      <c r="Z78" s="8" t="s">
        <v>110</v>
      </c>
      <c r="AA78" s="19">
        <v>9644</v>
      </c>
      <c r="AB78" s="19">
        <v>0</v>
      </c>
      <c r="AC78" s="15">
        <v>6678.7079999999996</v>
      </c>
      <c r="AD78" s="15">
        <v>208182.788</v>
      </c>
    </row>
    <row r="79" spans="1:30" x14ac:dyDescent="0.3">
      <c r="A79" s="5" t="s">
        <v>67</v>
      </c>
      <c r="B79" s="5" t="s">
        <v>70</v>
      </c>
      <c r="C79" s="14">
        <v>329112.10800000001</v>
      </c>
      <c r="D79" s="14">
        <v>30199.942999999999</v>
      </c>
      <c r="E79" s="18">
        <v>0</v>
      </c>
      <c r="F79" s="14">
        <v>813.26199999999994</v>
      </c>
      <c r="G79" s="18">
        <v>0</v>
      </c>
      <c r="H79" s="18">
        <v>6710</v>
      </c>
      <c r="I79" s="14">
        <v>278479.90399999998</v>
      </c>
      <c r="J79" s="14">
        <v>197512.57399999999</v>
      </c>
      <c r="K79" s="18">
        <v>11413</v>
      </c>
      <c r="L79" s="14">
        <v>178.667</v>
      </c>
      <c r="M79" s="18">
        <v>0</v>
      </c>
      <c r="N79" s="7" t="s">
        <v>110</v>
      </c>
      <c r="O79" s="18">
        <v>0</v>
      </c>
      <c r="P79" s="7" t="s">
        <v>110</v>
      </c>
      <c r="Q79" s="18">
        <v>0</v>
      </c>
      <c r="R79" s="7" t="s">
        <v>110</v>
      </c>
      <c r="S79" s="7" t="s">
        <v>110</v>
      </c>
      <c r="T79" s="7" t="s">
        <v>110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7" t="s">
        <v>110</v>
      </c>
      <c r="AA79" s="18">
        <v>12909</v>
      </c>
      <c r="AB79" s="18">
        <v>0</v>
      </c>
      <c r="AC79" s="14">
        <v>171.19300000000001</v>
      </c>
      <c r="AD79" s="14">
        <v>316498.00400000002</v>
      </c>
    </row>
    <row r="80" spans="1:30" x14ac:dyDescent="0.3">
      <c r="A80" s="5" t="s">
        <v>67</v>
      </c>
      <c r="B80" s="5" t="s">
        <v>71</v>
      </c>
      <c r="C80" s="15">
        <v>314388.995</v>
      </c>
      <c r="D80" s="15">
        <v>26815.468000000001</v>
      </c>
      <c r="E80" s="19">
        <v>0</v>
      </c>
      <c r="F80" s="15">
        <v>1028.8910000000001</v>
      </c>
      <c r="G80" s="19">
        <v>0</v>
      </c>
      <c r="H80" s="19">
        <v>7168.75</v>
      </c>
      <c r="I80" s="15">
        <v>273150.886</v>
      </c>
      <c r="J80" s="15">
        <v>191621.745</v>
      </c>
      <c r="K80" s="15">
        <v>9853.1110000000008</v>
      </c>
      <c r="L80" s="19">
        <v>167.5</v>
      </c>
      <c r="M80" s="19">
        <v>0</v>
      </c>
      <c r="N80" s="8" t="s">
        <v>110</v>
      </c>
      <c r="O80" s="19">
        <v>0</v>
      </c>
      <c r="P80" s="8" t="s">
        <v>110</v>
      </c>
      <c r="Q80" s="19">
        <v>0</v>
      </c>
      <c r="R80" s="8" t="s">
        <v>110</v>
      </c>
      <c r="S80" s="8" t="s">
        <v>110</v>
      </c>
      <c r="T80" s="8" t="s">
        <v>110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8" t="s">
        <v>110</v>
      </c>
      <c r="AA80" s="19">
        <v>6225</v>
      </c>
      <c r="AB80" s="19">
        <v>0</v>
      </c>
      <c r="AC80" s="15">
        <v>78.554000000000002</v>
      </c>
      <c r="AD80" s="15">
        <v>308379.38400000002</v>
      </c>
    </row>
    <row r="81" spans="1:30" x14ac:dyDescent="0.3">
      <c r="A81" s="5" t="s">
        <v>67</v>
      </c>
      <c r="B81" s="5" t="s">
        <v>72</v>
      </c>
      <c r="C81" s="14">
        <v>331609.989</v>
      </c>
      <c r="D81" s="14">
        <v>26042.606</v>
      </c>
      <c r="E81" s="18">
        <v>0</v>
      </c>
      <c r="F81" s="14">
        <v>1013.333</v>
      </c>
      <c r="G81" s="18">
        <v>0</v>
      </c>
      <c r="H81" s="18">
        <v>8091.5</v>
      </c>
      <c r="I81" s="14">
        <v>287615.549</v>
      </c>
      <c r="J81" s="14">
        <v>196587.37400000001</v>
      </c>
      <c r="K81" s="14">
        <v>11671.111000000001</v>
      </c>
      <c r="L81" s="14">
        <v>145.167</v>
      </c>
      <c r="M81" s="18">
        <v>0</v>
      </c>
      <c r="N81" s="7" t="s">
        <v>110</v>
      </c>
      <c r="O81" s="18">
        <v>0</v>
      </c>
      <c r="P81" s="7" t="s">
        <v>110</v>
      </c>
      <c r="Q81" s="18">
        <v>0</v>
      </c>
      <c r="R81" s="7" t="s">
        <v>110</v>
      </c>
      <c r="S81" s="7" t="s">
        <v>110</v>
      </c>
      <c r="T81" s="7" t="s">
        <v>110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7" t="s">
        <v>110</v>
      </c>
      <c r="AA81" s="18">
        <v>8847</v>
      </c>
      <c r="AB81" s="18">
        <v>0</v>
      </c>
      <c r="AC81" s="14">
        <v>121.411</v>
      </c>
      <c r="AD81" s="14">
        <v>323126.55599999998</v>
      </c>
    </row>
    <row r="82" spans="1:30" x14ac:dyDescent="0.3">
      <c r="A82" s="5" t="s">
        <v>67</v>
      </c>
      <c r="B82" s="5" t="s">
        <v>73</v>
      </c>
      <c r="C82" s="19">
        <v>342341.2</v>
      </c>
      <c r="D82" s="15">
        <v>26986.991999999998</v>
      </c>
      <c r="E82" s="19">
        <v>0</v>
      </c>
      <c r="F82" s="15">
        <v>1035.222</v>
      </c>
      <c r="G82" s="19">
        <v>0</v>
      </c>
      <c r="H82" s="19">
        <v>8830.75</v>
      </c>
      <c r="I82" s="15">
        <v>297510.23599999998</v>
      </c>
      <c r="J82" s="15">
        <v>207900.576</v>
      </c>
      <c r="K82" s="15">
        <v>10683.556</v>
      </c>
      <c r="L82" s="19">
        <v>167.5</v>
      </c>
      <c r="M82" s="19">
        <v>0</v>
      </c>
      <c r="N82" s="8" t="s">
        <v>110</v>
      </c>
      <c r="O82" s="19">
        <v>0</v>
      </c>
      <c r="P82" s="8" t="s">
        <v>110</v>
      </c>
      <c r="Q82" s="19">
        <v>0</v>
      </c>
      <c r="R82" s="8" t="s">
        <v>110</v>
      </c>
      <c r="S82" s="8" t="s">
        <v>110</v>
      </c>
      <c r="T82" s="8" t="s">
        <v>110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8" t="s">
        <v>110</v>
      </c>
      <c r="AA82" s="19">
        <v>7978</v>
      </c>
      <c r="AB82" s="19">
        <v>0</v>
      </c>
      <c r="AC82" s="15">
        <v>118.785</v>
      </c>
      <c r="AD82" s="15">
        <v>334745.16200000001</v>
      </c>
    </row>
    <row r="83" spans="1:30" x14ac:dyDescent="0.3">
      <c r="A83" s="5" t="s">
        <v>67</v>
      </c>
      <c r="B83" s="5" t="s">
        <v>74</v>
      </c>
      <c r="C83" s="14">
        <v>353046.91399999999</v>
      </c>
      <c r="D83" s="14">
        <v>29309.190999999999</v>
      </c>
      <c r="E83" s="18">
        <v>0</v>
      </c>
      <c r="F83" s="14">
        <v>988.16700000000003</v>
      </c>
      <c r="G83" s="18">
        <v>0</v>
      </c>
      <c r="H83" s="18">
        <v>8766.75</v>
      </c>
      <c r="I83" s="14">
        <v>307301.80699999997</v>
      </c>
      <c r="J83" s="14">
        <v>210992.38200000001</v>
      </c>
      <c r="K83" s="14">
        <v>17046.556</v>
      </c>
      <c r="L83" s="14">
        <v>1027.3330000000001</v>
      </c>
      <c r="M83" s="18">
        <v>0</v>
      </c>
      <c r="N83" s="7" t="s">
        <v>110</v>
      </c>
      <c r="O83" s="18">
        <v>0</v>
      </c>
      <c r="P83" s="7" t="s">
        <v>110</v>
      </c>
      <c r="Q83" s="18">
        <v>0</v>
      </c>
      <c r="R83" s="7" t="s">
        <v>110</v>
      </c>
      <c r="S83" s="7" t="s">
        <v>110</v>
      </c>
      <c r="T83" s="7" t="s">
        <v>110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7" t="s">
        <v>110</v>
      </c>
      <c r="AA83" s="18">
        <v>6681</v>
      </c>
      <c r="AB83" s="18">
        <v>0</v>
      </c>
      <c r="AC83" s="14">
        <v>104.101</v>
      </c>
      <c r="AD83" s="18">
        <v>346746.17</v>
      </c>
    </row>
    <row r="84" spans="1:30" x14ac:dyDescent="0.3">
      <c r="A84" s="5" t="s">
        <v>67</v>
      </c>
      <c r="B84" s="5" t="s">
        <v>75</v>
      </c>
      <c r="C84" s="15">
        <v>350266.815</v>
      </c>
      <c r="D84" s="15">
        <v>31405.466</v>
      </c>
      <c r="E84" s="19">
        <v>0</v>
      </c>
      <c r="F84" s="15">
        <v>1082.278</v>
      </c>
      <c r="G84" s="19">
        <v>0</v>
      </c>
      <c r="H84" s="19">
        <v>8775.5</v>
      </c>
      <c r="I84" s="15">
        <v>301283.571</v>
      </c>
      <c r="J84" s="15">
        <v>214693.18100000001</v>
      </c>
      <c r="K84" s="15">
        <v>12467.888999999999</v>
      </c>
      <c r="L84" s="15">
        <v>480.16699999999997</v>
      </c>
      <c r="M84" s="19">
        <v>0</v>
      </c>
      <c r="N84" s="8" t="s">
        <v>110</v>
      </c>
      <c r="O84" s="19">
        <v>0</v>
      </c>
      <c r="P84" s="8" t="s">
        <v>110</v>
      </c>
      <c r="Q84" s="19">
        <v>0</v>
      </c>
      <c r="R84" s="8" t="s">
        <v>110</v>
      </c>
      <c r="S84" s="8" t="s">
        <v>110</v>
      </c>
      <c r="T84" s="8" t="s">
        <v>110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8" t="s">
        <v>110</v>
      </c>
      <c r="AA84" s="19">
        <v>7720</v>
      </c>
      <c r="AB84" s="19">
        <v>0</v>
      </c>
      <c r="AC84" s="15">
        <v>122.499</v>
      </c>
      <c r="AD84" s="15">
        <v>342952.82199999999</v>
      </c>
    </row>
    <row r="85" spans="1:30" x14ac:dyDescent="0.3">
      <c r="A85" s="5" t="s">
        <v>67</v>
      </c>
      <c r="B85" s="5" t="s">
        <v>76</v>
      </c>
      <c r="C85" s="14">
        <v>373432.25599999999</v>
      </c>
      <c r="D85" s="14">
        <v>28532.858</v>
      </c>
      <c r="E85" s="18">
        <v>0</v>
      </c>
      <c r="F85" s="14">
        <v>1035.222</v>
      </c>
      <c r="G85" s="18">
        <v>0</v>
      </c>
      <c r="H85" s="18">
        <v>9403.25</v>
      </c>
      <c r="I85" s="14">
        <v>318575.92599999998</v>
      </c>
      <c r="J85" s="14">
        <v>225385.679</v>
      </c>
      <c r="K85" s="14">
        <v>20525.444</v>
      </c>
      <c r="L85" s="14">
        <v>781.66700000000003</v>
      </c>
      <c r="M85" s="18">
        <v>0</v>
      </c>
      <c r="N85" s="7" t="s">
        <v>110</v>
      </c>
      <c r="O85" s="18">
        <v>0</v>
      </c>
      <c r="P85" s="7" t="s">
        <v>110</v>
      </c>
      <c r="Q85" s="18">
        <v>0</v>
      </c>
      <c r="R85" s="7" t="s">
        <v>110</v>
      </c>
      <c r="S85" s="7" t="s">
        <v>110</v>
      </c>
      <c r="T85" s="7" t="s">
        <v>110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7" t="s">
        <v>110</v>
      </c>
      <c r="AA85" s="18">
        <v>15885</v>
      </c>
      <c r="AB85" s="18">
        <v>0</v>
      </c>
      <c r="AC85" s="14">
        <v>239.18600000000001</v>
      </c>
      <c r="AD85" s="14">
        <v>358941.946</v>
      </c>
    </row>
    <row r="86" spans="1:30" x14ac:dyDescent="0.3">
      <c r="A86" s="5" t="s">
        <v>67</v>
      </c>
      <c r="B86" s="5" t="s">
        <v>77</v>
      </c>
      <c r="C86" s="15">
        <v>363352.50900000002</v>
      </c>
      <c r="D86" s="15">
        <v>29733.013999999999</v>
      </c>
      <c r="E86" s="19">
        <v>0</v>
      </c>
      <c r="F86" s="15">
        <v>927.66700000000003</v>
      </c>
      <c r="G86" s="19">
        <v>0</v>
      </c>
      <c r="H86" s="19">
        <v>9288.75</v>
      </c>
      <c r="I86" s="15">
        <v>313151.07900000003</v>
      </c>
      <c r="J86" s="15">
        <v>237928.57699999999</v>
      </c>
      <c r="K86" s="15">
        <v>7698.4440000000004</v>
      </c>
      <c r="L86" s="15">
        <v>22.332999999999998</v>
      </c>
      <c r="M86" s="19">
        <v>0</v>
      </c>
      <c r="N86" s="8" t="s">
        <v>110</v>
      </c>
      <c r="O86" s="19">
        <v>0</v>
      </c>
      <c r="P86" s="8" t="s">
        <v>110</v>
      </c>
      <c r="Q86" s="19">
        <v>0</v>
      </c>
      <c r="R86" s="8" t="s">
        <v>110</v>
      </c>
      <c r="S86" s="8" t="s">
        <v>110</v>
      </c>
      <c r="T86" s="8" t="s">
        <v>110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8" t="s">
        <v>110</v>
      </c>
      <c r="AA86" s="19">
        <v>10252</v>
      </c>
      <c r="AB86" s="19">
        <v>0</v>
      </c>
      <c r="AC86" s="15">
        <v>190.47900000000001</v>
      </c>
      <c r="AD86" s="15">
        <v>353598.17200000002</v>
      </c>
    </row>
    <row r="87" spans="1:30" x14ac:dyDescent="0.3">
      <c r="A87" s="5" t="s">
        <v>67</v>
      </c>
      <c r="B87" s="5" t="s">
        <v>78</v>
      </c>
      <c r="C87" s="18">
        <v>358415.47</v>
      </c>
      <c r="D87" s="14">
        <v>27463.273000000001</v>
      </c>
      <c r="E87" s="18">
        <v>0</v>
      </c>
      <c r="F87" s="14">
        <v>1156.222</v>
      </c>
      <c r="G87" s="18">
        <v>0</v>
      </c>
      <c r="H87" s="18">
        <v>9206.5</v>
      </c>
      <c r="I87" s="14">
        <v>314487.47499999998</v>
      </c>
      <c r="J87" s="14">
        <v>236160.15700000001</v>
      </c>
      <c r="K87" s="14">
        <v>10358.111000000001</v>
      </c>
      <c r="L87" s="18">
        <v>33.5</v>
      </c>
      <c r="M87" s="18">
        <v>0</v>
      </c>
      <c r="N87" s="7" t="s">
        <v>110</v>
      </c>
      <c r="O87" s="18">
        <v>0</v>
      </c>
      <c r="P87" s="7" t="s">
        <v>110</v>
      </c>
      <c r="Q87" s="18">
        <v>0</v>
      </c>
      <c r="R87" s="7" t="s">
        <v>110</v>
      </c>
      <c r="S87" s="7" t="s">
        <v>110</v>
      </c>
      <c r="T87" s="7" t="s">
        <v>110</v>
      </c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7" t="s">
        <v>110</v>
      </c>
      <c r="AA87" s="18">
        <v>6102</v>
      </c>
      <c r="AB87" s="18">
        <v>0</v>
      </c>
      <c r="AC87" s="14">
        <v>106.80200000000001</v>
      </c>
      <c r="AD87" s="14">
        <v>352586.62300000002</v>
      </c>
    </row>
    <row r="88" spans="1:30" x14ac:dyDescent="0.3">
      <c r="A88" s="5" t="s">
        <v>67</v>
      </c>
      <c r="B88" s="5" t="s">
        <v>79</v>
      </c>
      <c r="C88" s="15">
        <v>343418.25099999999</v>
      </c>
      <c r="D88" s="15">
        <v>26098.962</v>
      </c>
      <c r="E88" s="19">
        <v>0</v>
      </c>
      <c r="F88" s="15">
        <v>871.52800000000002</v>
      </c>
      <c r="G88" s="19">
        <v>0</v>
      </c>
      <c r="H88" s="19">
        <v>9226.25</v>
      </c>
      <c r="I88" s="15">
        <v>298765.511</v>
      </c>
      <c r="J88" s="15">
        <v>228887.38399999999</v>
      </c>
      <c r="K88" s="15">
        <v>5330.5559999999996</v>
      </c>
      <c r="L88" s="19">
        <v>33.5</v>
      </c>
      <c r="M88" s="19">
        <v>0</v>
      </c>
      <c r="N88" s="8" t="s">
        <v>110</v>
      </c>
      <c r="O88" s="19">
        <v>0</v>
      </c>
      <c r="P88" s="8" t="s">
        <v>110</v>
      </c>
      <c r="Q88" s="19">
        <v>0</v>
      </c>
      <c r="R88" s="8" t="s">
        <v>110</v>
      </c>
      <c r="S88" s="8" t="s">
        <v>110</v>
      </c>
      <c r="T88" s="8" t="s">
        <v>110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8" t="s">
        <v>110</v>
      </c>
      <c r="AA88" s="19">
        <v>8456</v>
      </c>
      <c r="AB88" s="19">
        <v>0</v>
      </c>
      <c r="AC88" s="15">
        <v>147.267</v>
      </c>
      <c r="AD88" s="15">
        <v>335339.18199999997</v>
      </c>
    </row>
    <row r="89" spans="1:30" x14ac:dyDescent="0.3">
      <c r="A89" s="5" t="s">
        <v>67</v>
      </c>
      <c r="B89" s="5" t="s">
        <v>80</v>
      </c>
      <c r="C89" s="14">
        <v>367551.05099999998</v>
      </c>
      <c r="D89" s="14">
        <v>27435.562000000002</v>
      </c>
      <c r="E89" s="18">
        <v>0</v>
      </c>
      <c r="F89" s="14">
        <v>805.55600000000004</v>
      </c>
      <c r="G89" s="18">
        <v>0</v>
      </c>
      <c r="H89" s="18">
        <v>9023</v>
      </c>
      <c r="I89" s="14">
        <v>311978.93400000001</v>
      </c>
      <c r="J89" s="14">
        <v>242250.079</v>
      </c>
      <c r="K89" s="14">
        <v>5824.3329999999996</v>
      </c>
      <c r="L89" s="18">
        <v>0</v>
      </c>
      <c r="M89" s="18">
        <v>0</v>
      </c>
      <c r="N89" s="7" t="s">
        <v>110</v>
      </c>
      <c r="O89" s="18">
        <v>0</v>
      </c>
      <c r="P89" s="7" t="s">
        <v>110</v>
      </c>
      <c r="Q89" s="18">
        <v>0</v>
      </c>
      <c r="R89" s="7" t="s">
        <v>110</v>
      </c>
      <c r="S89" s="7" t="s">
        <v>110</v>
      </c>
      <c r="T89" s="7" t="s">
        <v>110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7" t="s">
        <v>110</v>
      </c>
      <c r="AA89" s="18">
        <v>18308</v>
      </c>
      <c r="AB89" s="18">
        <v>0</v>
      </c>
      <c r="AC89" s="14">
        <v>516.47299999999996</v>
      </c>
      <c r="AD89" s="14">
        <v>349844.84600000002</v>
      </c>
    </row>
    <row r="90" spans="1:30" x14ac:dyDescent="0.3">
      <c r="A90" s="5" t="s">
        <v>67</v>
      </c>
      <c r="B90" s="5" t="s">
        <v>81</v>
      </c>
      <c r="C90" s="15">
        <v>360635.96399999998</v>
      </c>
      <c r="D90" s="15">
        <v>27933.823</v>
      </c>
      <c r="E90" s="19">
        <v>0</v>
      </c>
      <c r="F90" s="15">
        <v>947.91700000000003</v>
      </c>
      <c r="G90" s="19">
        <v>0</v>
      </c>
      <c r="H90" s="19">
        <v>10180</v>
      </c>
      <c r="I90" s="15">
        <v>310410.22399999999</v>
      </c>
      <c r="J90" s="15">
        <v>232951.236</v>
      </c>
      <c r="K90" s="15">
        <v>8023.8890000000001</v>
      </c>
      <c r="L90" s="19">
        <v>0</v>
      </c>
      <c r="M90" s="19">
        <v>0</v>
      </c>
      <c r="N90" s="8" t="s">
        <v>110</v>
      </c>
      <c r="O90" s="19">
        <v>0</v>
      </c>
      <c r="P90" s="8" t="s">
        <v>110</v>
      </c>
      <c r="Q90" s="19">
        <v>0</v>
      </c>
      <c r="R90" s="8" t="s">
        <v>110</v>
      </c>
      <c r="S90" s="8" t="s">
        <v>110</v>
      </c>
      <c r="T90" s="8" t="s">
        <v>110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8" t="s">
        <v>110</v>
      </c>
      <c r="AA90" s="19">
        <v>11164</v>
      </c>
      <c r="AB90" s="19">
        <v>0</v>
      </c>
      <c r="AC90" s="15">
        <v>260.904</v>
      </c>
      <c r="AD90" s="15">
        <v>349897.82400000002</v>
      </c>
    </row>
    <row r="91" spans="1:30" x14ac:dyDescent="0.3">
      <c r="A91" s="5" t="s">
        <v>67</v>
      </c>
      <c r="B91" s="5" t="s">
        <v>82</v>
      </c>
      <c r="C91" s="14">
        <v>356885.54599999997</v>
      </c>
      <c r="D91" s="14">
        <v>26673.154999999999</v>
      </c>
      <c r="E91" s="18">
        <v>0</v>
      </c>
      <c r="F91" s="14">
        <v>1194.444</v>
      </c>
      <c r="G91" s="18">
        <v>0</v>
      </c>
      <c r="H91" s="18">
        <v>10359.75</v>
      </c>
      <c r="I91" s="14">
        <v>298543.47399999999</v>
      </c>
      <c r="J91" s="14">
        <v>217246.264</v>
      </c>
      <c r="K91" s="14">
        <v>6104.8890000000001</v>
      </c>
      <c r="L91" s="18">
        <v>0</v>
      </c>
      <c r="M91" s="18">
        <v>2.5</v>
      </c>
      <c r="N91" s="7" t="s">
        <v>110</v>
      </c>
      <c r="O91" s="18">
        <v>0</v>
      </c>
      <c r="P91" s="7" t="s">
        <v>110</v>
      </c>
      <c r="Q91" s="18">
        <v>0</v>
      </c>
      <c r="R91" s="7" t="s">
        <v>110</v>
      </c>
      <c r="S91" s="7" t="s">
        <v>110</v>
      </c>
      <c r="T91" s="7" t="s">
        <v>110</v>
      </c>
      <c r="U91" s="18">
        <v>0</v>
      </c>
      <c r="V91" s="18">
        <v>0</v>
      </c>
      <c r="W91" s="18">
        <v>0</v>
      </c>
      <c r="X91" s="18">
        <v>2.5</v>
      </c>
      <c r="Y91" s="14">
        <v>2.222</v>
      </c>
      <c r="Z91" s="7" t="s">
        <v>110</v>
      </c>
      <c r="AA91" s="18">
        <v>20110</v>
      </c>
      <c r="AB91" s="18">
        <v>0</v>
      </c>
      <c r="AC91" s="14">
        <v>574.68399999999997</v>
      </c>
      <c r="AD91" s="14">
        <v>337793.24699999997</v>
      </c>
    </row>
    <row r="92" spans="1:30" x14ac:dyDescent="0.3">
      <c r="A92" s="5" t="s">
        <v>67</v>
      </c>
      <c r="B92" s="5" t="s">
        <v>83</v>
      </c>
      <c r="C92" s="15">
        <v>395756.50300000003</v>
      </c>
      <c r="D92" s="15">
        <v>29455.653999999999</v>
      </c>
      <c r="E92" s="19">
        <v>0</v>
      </c>
      <c r="F92" s="15">
        <v>1201.3889999999999</v>
      </c>
      <c r="G92" s="19">
        <v>0</v>
      </c>
      <c r="H92" s="19">
        <v>10330.5</v>
      </c>
      <c r="I92" s="15">
        <v>330473.34899999999</v>
      </c>
      <c r="J92" s="15">
        <v>238115.959</v>
      </c>
      <c r="K92" s="15">
        <v>8517.6669999999995</v>
      </c>
      <c r="L92" s="15">
        <v>11.167</v>
      </c>
      <c r="M92" s="15">
        <v>4.444</v>
      </c>
      <c r="N92" s="8" t="s">
        <v>110</v>
      </c>
      <c r="O92" s="19">
        <v>0</v>
      </c>
      <c r="P92" s="8" t="s">
        <v>110</v>
      </c>
      <c r="Q92" s="19">
        <v>0</v>
      </c>
      <c r="R92" s="8" t="s">
        <v>110</v>
      </c>
      <c r="S92" s="8" t="s">
        <v>110</v>
      </c>
      <c r="T92" s="8" t="s">
        <v>110</v>
      </c>
      <c r="U92" s="19">
        <v>0</v>
      </c>
      <c r="V92" s="19">
        <v>0</v>
      </c>
      <c r="W92" s="19">
        <v>0</v>
      </c>
      <c r="X92" s="15">
        <v>4.444</v>
      </c>
      <c r="Y92" s="15">
        <v>4.1669999999999998</v>
      </c>
      <c r="Z92" s="8" t="s">
        <v>110</v>
      </c>
      <c r="AA92" s="19">
        <v>24287</v>
      </c>
      <c r="AB92" s="19">
        <v>0</v>
      </c>
      <c r="AC92" s="15">
        <v>813.19299999999998</v>
      </c>
      <c r="AD92" s="15">
        <v>373120.75199999998</v>
      </c>
    </row>
    <row r="93" spans="1:30" x14ac:dyDescent="0.3">
      <c r="A93" s="5" t="s">
        <v>67</v>
      </c>
      <c r="B93" s="5" t="s">
        <v>84</v>
      </c>
      <c r="C93" s="18">
        <v>384470.15</v>
      </c>
      <c r="D93" s="14">
        <v>29472.774000000001</v>
      </c>
      <c r="E93" s="18">
        <v>0</v>
      </c>
      <c r="F93" s="14">
        <v>1376.672</v>
      </c>
      <c r="G93" s="18">
        <v>0</v>
      </c>
      <c r="H93" s="18">
        <v>10285.5</v>
      </c>
      <c r="I93" s="14">
        <v>327682.25900000002</v>
      </c>
      <c r="J93" s="18">
        <v>242929.34</v>
      </c>
      <c r="K93" s="14">
        <v>3692.1109999999999</v>
      </c>
      <c r="L93" s="14">
        <v>11.167</v>
      </c>
      <c r="M93" s="14">
        <v>3.6110000000000002</v>
      </c>
      <c r="N93" s="7" t="s">
        <v>110</v>
      </c>
      <c r="O93" s="18">
        <v>0</v>
      </c>
      <c r="P93" s="7" t="s">
        <v>110</v>
      </c>
      <c r="Q93" s="18">
        <v>0</v>
      </c>
      <c r="R93" s="7" t="s">
        <v>110</v>
      </c>
      <c r="S93" s="7" t="s">
        <v>110</v>
      </c>
      <c r="T93" s="7" t="s">
        <v>110</v>
      </c>
      <c r="U93" s="18">
        <v>0</v>
      </c>
      <c r="V93" s="18">
        <v>0</v>
      </c>
      <c r="W93" s="18">
        <v>0</v>
      </c>
      <c r="X93" s="14">
        <v>3.6110000000000002</v>
      </c>
      <c r="Y93" s="14">
        <v>3.3330000000000002</v>
      </c>
      <c r="Z93" s="7" t="s">
        <v>110</v>
      </c>
      <c r="AA93" s="18">
        <v>15646</v>
      </c>
      <c r="AB93" s="18">
        <v>0</v>
      </c>
      <c r="AC93" s="14">
        <v>746.15300000000002</v>
      </c>
      <c r="AD93" s="14">
        <v>369440.38799999998</v>
      </c>
    </row>
    <row r="94" spans="1:30" x14ac:dyDescent="0.3">
      <c r="A94" s="5" t="s">
        <v>67</v>
      </c>
      <c r="B94" s="5" t="s">
        <v>85</v>
      </c>
      <c r="C94" s="15">
        <v>382474.18300000002</v>
      </c>
      <c r="D94" s="15">
        <v>28900.393</v>
      </c>
      <c r="E94" s="19">
        <v>0</v>
      </c>
      <c r="F94" s="15">
        <v>1092.711</v>
      </c>
      <c r="G94" s="19">
        <v>0</v>
      </c>
      <c r="H94" s="19">
        <v>9799.75</v>
      </c>
      <c r="I94" s="15">
        <v>326396.43300000002</v>
      </c>
      <c r="J94" s="15">
        <v>235375.49400000001</v>
      </c>
      <c r="K94" s="15">
        <v>6048.7780000000002</v>
      </c>
      <c r="L94" s="19">
        <v>0</v>
      </c>
      <c r="M94" s="15">
        <v>1673.895</v>
      </c>
      <c r="N94" s="8" t="s">
        <v>110</v>
      </c>
      <c r="O94" s="19">
        <v>0</v>
      </c>
      <c r="P94" s="8" t="s">
        <v>110</v>
      </c>
      <c r="Q94" s="19">
        <v>0</v>
      </c>
      <c r="R94" s="8" t="s">
        <v>110</v>
      </c>
      <c r="S94" s="8" t="s">
        <v>110</v>
      </c>
      <c r="T94" s="8" t="s">
        <v>110</v>
      </c>
      <c r="U94" s="19">
        <v>0</v>
      </c>
      <c r="V94" s="19">
        <v>0</v>
      </c>
      <c r="W94" s="19">
        <v>0</v>
      </c>
      <c r="X94" s="15">
        <v>37.777999999999999</v>
      </c>
      <c r="Y94" s="19">
        <v>35</v>
      </c>
      <c r="Z94" s="8" t="s">
        <v>110</v>
      </c>
      <c r="AA94" s="19">
        <v>14576</v>
      </c>
      <c r="AB94" s="19">
        <v>0</v>
      </c>
      <c r="AC94" s="19">
        <v>2362.96</v>
      </c>
      <c r="AD94" s="19">
        <v>366661.87</v>
      </c>
    </row>
    <row r="95" spans="1:30" x14ac:dyDescent="0.3">
      <c r="A95" s="5" t="s">
        <v>67</v>
      </c>
      <c r="B95" s="5" t="s">
        <v>86</v>
      </c>
      <c r="C95" s="14">
        <v>375810.91899999999</v>
      </c>
      <c r="D95" s="14">
        <v>26453.954000000002</v>
      </c>
      <c r="E95" s="18">
        <v>0</v>
      </c>
      <c r="F95" s="14">
        <v>956.12199999999996</v>
      </c>
      <c r="G95" s="18">
        <v>0</v>
      </c>
      <c r="H95" s="18">
        <v>10256</v>
      </c>
      <c r="I95" s="14">
        <v>318565.88799999998</v>
      </c>
      <c r="J95" s="14">
        <v>226509.973</v>
      </c>
      <c r="K95" s="14">
        <v>7148.5559999999996</v>
      </c>
      <c r="L95" s="14">
        <v>11.167</v>
      </c>
      <c r="M95" s="14">
        <v>1982.511</v>
      </c>
      <c r="N95" s="7" t="s">
        <v>110</v>
      </c>
      <c r="O95" s="18">
        <v>0</v>
      </c>
      <c r="P95" s="7" t="s">
        <v>110</v>
      </c>
      <c r="Q95" s="18">
        <v>0</v>
      </c>
      <c r="R95" s="7" t="s">
        <v>110</v>
      </c>
      <c r="S95" s="7" t="s">
        <v>110</v>
      </c>
      <c r="T95" s="7" t="s">
        <v>110</v>
      </c>
      <c r="U95" s="18">
        <v>0</v>
      </c>
      <c r="V95" s="18">
        <v>0</v>
      </c>
      <c r="W95" s="18">
        <v>0</v>
      </c>
      <c r="X95" s="14">
        <v>64.444000000000003</v>
      </c>
      <c r="Y95" s="14">
        <v>59.444000000000003</v>
      </c>
      <c r="Z95" s="7" t="s">
        <v>110</v>
      </c>
      <c r="AA95" s="18">
        <v>17537</v>
      </c>
      <c r="AB95" s="18">
        <v>0</v>
      </c>
      <c r="AC95" s="14">
        <v>3004.674</v>
      </c>
      <c r="AD95" s="14">
        <v>356931.97499999998</v>
      </c>
    </row>
    <row r="96" spans="1:30" x14ac:dyDescent="0.3">
      <c r="A96" s="5" t="s">
        <v>67</v>
      </c>
      <c r="B96" s="5" t="s">
        <v>87</v>
      </c>
      <c r="C96" s="15">
        <v>362310.01199999999</v>
      </c>
      <c r="D96" s="15">
        <v>27714.437999999998</v>
      </c>
      <c r="E96" s="19">
        <v>0</v>
      </c>
      <c r="F96" s="15">
        <v>1362.2940000000001</v>
      </c>
      <c r="G96" s="19">
        <v>0</v>
      </c>
      <c r="H96" s="19">
        <v>10589.5</v>
      </c>
      <c r="I96" s="15">
        <v>304485.685</v>
      </c>
      <c r="J96" s="15">
        <v>210816.71100000001</v>
      </c>
      <c r="K96" s="15">
        <v>10324.444</v>
      </c>
      <c r="L96" s="19">
        <v>0</v>
      </c>
      <c r="M96" s="15">
        <v>2067.761</v>
      </c>
      <c r="N96" s="8" t="s">
        <v>110</v>
      </c>
      <c r="O96" s="19">
        <v>0</v>
      </c>
      <c r="P96" s="8" t="s">
        <v>110</v>
      </c>
      <c r="Q96" s="19">
        <v>0</v>
      </c>
      <c r="R96" s="8" t="s">
        <v>110</v>
      </c>
      <c r="S96" s="8" t="s">
        <v>110</v>
      </c>
      <c r="T96" s="8" t="s">
        <v>110</v>
      </c>
      <c r="U96" s="19">
        <v>0</v>
      </c>
      <c r="V96" s="19">
        <v>0</v>
      </c>
      <c r="W96" s="19">
        <v>0</v>
      </c>
      <c r="X96" s="15">
        <v>41.389000000000003</v>
      </c>
      <c r="Y96" s="15">
        <v>38.332999999999998</v>
      </c>
      <c r="Z96" s="8" t="s">
        <v>110</v>
      </c>
      <c r="AA96" s="19">
        <v>16052</v>
      </c>
      <c r="AB96" s="19">
        <v>0</v>
      </c>
      <c r="AC96" s="15">
        <v>3127.9470000000001</v>
      </c>
      <c r="AD96" s="19">
        <v>344667.32</v>
      </c>
    </row>
    <row r="97" spans="1:30" x14ac:dyDescent="0.3">
      <c r="A97" s="5" t="s">
        <v>67</v>
      </c>
      <c r="B97" s="5" t="s">
        <v>88</v>
      </c>
      <c r="C97" s="14">
        <v>391885.02299999999</v>
      </c>
      <c r="D97" s="14">
        <v>25432.756000000001</v>
      </c>
      <c r="E97" s="18">
        <v>0</v>
      </c>
      <c r="F97" s="14">
        <v>1308.3779999999999</v>
      </c>
      <c r="G97" s="18">
        <v>0</v>
      </c>
      <c r="H97" s="18">
        <v>9612.5</v>
      </c>
      <c r="I97" s="18">
        <v>339878.98</v>
      </c>
      <c r="J97" s="14">
        <v>246313.93100000001</v>
      </c>
      <c r="K97" s="18">
        <v>11918</v>
      </c>
      <c r="L97" s="18">
        <v>0</v>
      </c>
      <c r="M97" s="14">
        <v>2856.7429999999999</v>
      </c>
      <c r="N97" s="7" t="s">
        <v>110</v>
      </c>
      <c r="O97" s="18">
        <v>0</v>
      </c>
      <c r="P97" s="7" t="s">
        <v>110</v>
      </c>
      <c r="Q97" s="18">
        <v>0</v>
      </c>
      <c r="R97" s="7" t="s">
        <v>110</v>
      </c>
      <c r="S97" s="7" t="s">
        <v>110</v>
      </c>
      <c r="T97" s="7" t="s">
        <v>110</v>
      </c>
      <c r="U97" s="18">
        <v>0</v>
      </c>
      <c r="V97" s="18">
        <v>0</v>
      </c>
      <c r="W97" s="18">
        <v>0</v>
      </c>
      <c r="X97" s="14">
        <v>45.277999999999999</v>
      </c>
      <c r="Y97" s="14">
        <v>41.667000000000002</v>
      </c>
      <c r="Z97" s="7" t="s">
        <v>110</v>
      </c>
      <c r="AA97" s="18">
        <v>12754</v>
      </c>
      <c r="AB97" s="18">
        <v>0</v>
      </c>
      <c r="AC97" s="14">
        <v>3735.4520000000002</v>
      </c>
      <c r="AD97" s="14">
        <v>376665.21799999999</v>
      </c>
    </row>
    <row r="98" spans="1:30" x14ac:dyDescent="0.3">
      <c r="A98" s="5" t="s">
        <v>67</v>
      </c>
      <c r="B98" s="5" t="s">
        <v>89</v>
      </c>
      <c r="C98" s="15">
        <v>361571.25099999999</v>
      </c>
      <c r="D98" s="15">
        <v>16356.744000000001</v>
      </c>
      <c r="E98" s="19">
        <v>0</v>
      </c>
      <c r="F98" s="15">
        <v>1563.5830000000001</v>
      </c>
      <c r="G98" s="19">
        <v>0</v>
      </c>
      <c r="H98" s="19">
        <v>12671</v>
      </c>
      <c r="I98" s="15">
        <v>314363.93599999999</v>
      </c>
      <c r="J98" s="15">
        <v>222574.946</v>
      </c>
      <c r="K98" s="15">
        <v>13915.556</v>
      </c>
      <c r="L98" s="19">
        <v>0</v>
      </c>
      <c r="M98" s="15">
        <v>2640.7089999999998</v>
      </c>
      <c r="N98" s="8" t="s">
        <v>110</v>
      </c>
      <c r="O98" s="19">
        <v>0</v>
      </c>
      <c r="P98" s="8" t="s">
        <v>110</v>
      </c>
      <c r="Q98" s="19">
        <v>0</v>
      </c>
      <c r="R98" s="8" t="s">
        <v>110</v>
      </c>
      <c r="S98" s="8" t="s">
        <v>110</v>
      </c>
      <c r="T98" s="8" t="s">
        <v>110</v>
      </c>
      <c r="U98" s="19">
        <v>0</v>
      </c>
      <c r="V98" s="19">
        <v>0</v>
      </c>
      <c r="W98" s="19">
        <v>0</v>
      </c>
      <c r="X98" s="15">
        <v>227.77799999999999</v>
      </c>
      <c r="Y98" s="15">
        <v>210.27799999999999</v>
      </c>
      <c r="Z98" s="8" t="s">
        <v>110</v>
      </c>
      <c r="AA98" s="19">
        <v>13765</v>
      </c>
      <c r="AB98" s="19">
        <v>0</v>
      </c>
      <c r="AC98" s="15">
        <v>3794.422</v>
      </c>
      <c r="AD98" s="15">
        <v>345631.29700000002</v>
      </c>
    </row>
    <row r="99" spans="1:30" x14ac:dyDescent="0.3">
      <c r="A99" s="5" t="s">
        <v>67</v>
      </c>
      <c r="B99" s="5" t="s">
        <v>90</v>
      </c>
      <c r="C99" s="14">
        <v>394855.93699999998</v>
      </c>
      <c r="D99" s="14">
        <v>28559.878000000001</v>
      </c>
      <c r="E99" s="18">
        <v>0</v>
      </c>
      <c r="F99" s="14">
        <v>1311.972</v>
      </c>
      <c r="G99" s="18">
        <v>0</v>
      </c>
      <c r="H99" s="18">
        <v>17048.75</v>
      </c>
      <c r="I99" s="14">
        <v>329586.58299999998</v>
      </c>
      <c r="J99" s="14">
        <v>232599.89499999999</v>
      </c>
      <c r="K99" s="14">
        <v>11760.888999999999</v>
      </c>
      <c r="L99" s="18">
        <v>0</v>
      </c>
      <c r="M99" s="14">
        <v>3039.9769999999999</v>
      </c>
      <c r="N99" s="7" t="s">
        <v>110</v>
      </c>
      <c r="O99" s="18">
        <v>0</v>
      </c>
      <c r="P99" s="7" t="s">
        <v>110</v>
      </c>
      <c r="Q99" s="18">
        <v>0</v>
      </c>
      <c r="R99" s="7" t="s">
        <v>110</v>
      </c>
      <c r="S99" s="7" t="s">
        <v>110</v>
      </c>
      <c r="T99" s="7" t="s">
        <v>110</v>
      </c>
      <c r="U99" s="18">
        <v>0</v>
      </c>
      <c r="V99" s="18">
        <v>0</v>
      </c>
      <c r="W99" s="18">
        <v>0</v>
      </c>
      <c r="X99" s="14">
        <v>409.16699999999997</v>
      </c>
      <c r="Y99" s="14">
        <v>377.77800000000002</v>
      </c>
      <c r="Z99" s="7" t="s">
        <v>110</v>
      </c>
      <c r="AA99" s="18">
        <v>14931</v>
      </c>
      <c r="AB99" s="18">
        <v>0</v>
      </c>
      <c r="AC99" s="14">
        <v>4265.366</v>
      </c>
      <c r="AD99" s="14">
        <v>377742.43400000001</v>
      </c>
    </row>
    <row r="100" spans="1:30" x14ac:dyDescent="0.3">
      <c r="A100" s="5" t="s">
        <v>67</v>
      </c>
      <c r="B100" s="5" t="s">
        <v>91</v>
      </c>
      <c r="C100" s="15">
        <v>378888.77100000001</v>
      </c>
      <c r="D100" s="15">
        <v>26248.089</v>
      </c>
      <c r="E100" s="19">
        <v>0</v>
      </c>
      <c r="F100" s="19">
        <v>1294</v>
      </c>
      <c r="G100" s="19">
        <v>0</v>
      </c>
      <c r="H100" s="19">
        <v>13475</v>
      </c>
      <c r="I100" s="15">
        <v>321206.59399999998</v>
      </c>
      <c r="J100" s="19">
        <v>220162.4</v>
      </c>
      <c r="K100" s="15">
        <v>13724.778</v>
      </c>
      <c r="L100" s="19">
        <v>0</v>
      </c>
      <c r="M100" s="15">
        <v>3633.8110000000001</v>
      </c>
      <c r="N100" s="8" t="s">
        <v>110</v>
      </c>
      <c r="O100" s="19">
        <v>0</v>
      </c>
      <c r="P100" s="8" t="s">
        <v>110</v>
      </c>
      <c r="Q100" s="19">
        <v>0</v>
      </c>
      <c r="R100" s="8" t="s">
        <v>110</v>
      </c>
      <c r="S100" s="8" t="s">
        <v>110</v>
      </c>
      <c r="T100" s="8" t="s">
        <v>110</v>
      </c>
      <c r="U100" s="19">
        <v>0</v>
      </c>
      <c r="V100" s="19">
        <v>0</v>
      </c>
      <c r="W100" s="19">
        <v>0</v>
      </c>
      <c r="X100" s="15">
        <v>596.11099999999999</v>
      </c>
      <c r="Y100" s="15">
        <v>550.27800000000002</v>
      </c>
      <c r="Z100" s="8" t="s">
        <v>110</v>
      </c>
      <c r="AA100" s="19">
        <v>12481</v>
      </c>
      <c r="AB100" s="19">
        <v>0</v>
      </c>
      <c r="AC100" s="15">
        <v>4591.1360000000004</v>
      </c>
      <c r="AD100" s="19">
        <v>363248.62</v>
      </c>
    </row>
    <row r="101" spans="1:30" x14ac:dyDescent="0.3">
      <c r="A101" s="5" t="s">
        <v>67</v>
      </c>
      <c r="B101" s="5" t="s">
        <v>92</v>
      </c>
      <c r="C101" s="14">
        <v>375775.42599999998</v>
      </c>
      <c r="D101" s="14">
        <v>18812.322</v>
      </c>
      <c r="E101" s="18">
        <v>0</v>
      </c>
      <c r="F101" s="14">
        <v>1304.7829999999999</v>
      </c>
      <c r="G101" s="18">
        <v>0</v>
      </c>
      <c r="H101" s="18">
        <v>11706.75</v>
      </c>
      <c r="I101" s="14">
        <v>325106.32500000001</v>
      </c>
      <c r="J101" s="14">
        <v>242109.54300000001</v>
      </c>
      <c r="K101" s="18">
        <v>8787</v>
      </c>
      <c r="L101" s="18">
        <v>0</v>
      </c>
      <c r="M101" s="14">
        <v>6518.2449999999999</v>
      </c>
      <c r="N101" s="7" t="s">
        <v>110</v>
      </c>
      <c r="O101" s="18">
        <v>0</v>
      </c>
      <c r="P101" s="7" t="s">
        <v>110</v>
      </c>
      <c r="Q101" s="18">
        <v>0</v>
      </c>
      <c r="R101" s="7" t="s">
        <v>110</v>
      </c>
      <c r="S101" s="7" t="s">
        <v>110</v>
      </c>
      <c r="T101" s="7" t="s">
        <v>110</v>
      </c>
      <c r="U101" s="14">
        <v>2350.2779999999998</v>
      </c>
      <c r="V101" s="18">
        <v>0</v>
      </c>
      <c r="W101" s="18">
        <v>0</v>
      </c>
      <c r="X101" s="14">
        <v>698.88900000000001</v>
      </c>
      <c r="Y101" s="18">
        <v>645</v>
      </c>
      <c r="Z101" s="7" t="s">
        <v>110</v>
      </c>
      <c r="AA101" s="18">
        <v>11682</v>
      </c>
      <c r="AB101" s="18">
        <v>0</v>
      </c>
      <c r="AC101" s="14">
        <v>7373.4889999999996</v>
      </c>
      <c r="AD101" s="14">
        <v>357861.96799999999</v>
      </c>
    </row>
    <row r="102" spans="1:30" x14ac:dyDescent="0.3">
      <c r="A102" s="5" t="s">
        <v>67</v>
      </c>
      <c r="B102" s="5" t="s">
        <v>93</v>
      </c>
      <c r="C102" s="19">
        <v>338146.7</v>
      </c>
      <c r="D102" s="15">
        <v>20943.789000000001</v>
      </c>
      <c r="E102" s="19">
        <v>0</v>
      </c>
      <c r="F102" s="19">
        <v>517.6</v>
      </c>
      <c r="G102" s="19">
        <v>0</v>
      </c>
      <c r="H102" s="19">
        <v>11110</v>
      </c>
      <c r="I102" s="15">
        <v>283953.41700000002</v>
      </c>
      <c r="J102" s="15">
        <v>196399.992</v>
      </c>
      <c r="K102" s="15">
        <v>8540.1110000000008</v>
      </c>
      <c r="L102" s="19">
        <v>0</v>
      </c>
      <c r="M102" s="15">
        <v>8217.6170000000002</v>
      </c>
      <c r="N102" s="8" t="s">
        <v>110</v>
      </c>
      <c r="O102" s="19">
        <v>0</v>
      </c>
      <c r="P102" s="8" t="s">
        <v>110</v>
      </c>
      <c r="Q102" s="19">
        <v>0</v>
      </c>
      <c r="R102" s="8" t="s">
        <v>110</v>
      </c>
      <c r="S102" s="8" t="s">
        <v>110</v>
      </c>
      <c r="T102" s="8" t="s">
        <v>110</v>
      </c>
      <c r="U102" s="15">
        <v>3362.7779999999998</v>
      </c>
      <c r="V102" s="19">
        <v>0</v>
      </c>
      <c r="W102" s="19">
        <v>0</v>
      </c>
      <c r="X102" s="15">
        <v>791.11099999999999</v>
      </c>
      <c r="Y102" s="15">
        <v>730.27800000000002</v>
      </c>
      <c r="Z102" s="8" t="s">
        <v>110</v>
      </c>
      <c r="AA102" s="19">
        <v>12674</v>
      </c>
      <c r="AB102" s="19">
        <v>0</v>
      </c>
      <c r="AC102" s="15">
        <v>9165.0689999999995</v>
      </c>
      <c r="AD102" s="15">
        <v>317576.63799999998</v>
      </c>
    </row>
    <row r="103" spans="1:30" x14ac:dyDescent="0.3">
      <c r="A103" s="5" t="s">
        <v>67</v>
      </c>
      <c r="B103" s="5" t="s">
        <v>94</v>
      </c>
      <c r="C103" s="18">
        <v>373352.48</v>
      </c>
      <c r="D103" s="14">
        <v>22991.289000000001</v>
      </c>
      <c r="E103" s="18">
        <v>0</v>
      </c>
      <c r="F103" s="14">
        <v>395.38900000000001</v>
      </c>
      <c r="G103" s="18">
        <v>0</v>
      </c>
      <c r="H103" s="18">
        <v>9234.75</v>
      </c>
      <c r="I103" s="18">
        <v>315555.65000000002</v>
      </c>
      <c r="J103" s="14">
        <v>219389.448</v>
      </c>
      <c r="K103" s="14">
        <v>4365.4440000000004</v>
      </c>
      <c r="L103" s="18">
        <v>0</v>
      </c>
      <c r="M103" s="14">
        <v>10465.069</v>
      </c>
      <c r="N103" s="7" t="s">
        <v>110</v>
      </c>
      <c r="O103" s="18">
        <v>0</v>
      </c>
      <c r="P103" s="7" t="s">
        <v>110</v>
      </c>
      <c r="Q103" s="18">
        <v>0</v>
      </c>
      <c r="R103" s="7" t="s">
        <v>110</v>
      </c>
      <c r="S103" s="7" t="s">
        <v>110</v>
      </c>
      <c r="T103" s="7" t="s">
        <v>110</v>
      </c>
      <c r="U103" s="14">
        <v>2475.8330000000001</v>
      </c>
      <c r="V103" s="18">
        <v>0</v>
      </c>
      <c r="W103" s="18">
        <v>0</v>
      </c>
      <c r="X103" s="14">
        <v>929.72199999999998</v>
      </c>
      <c r="Y103" s="14">
        <v>858.33299999999997</v>
      </c>
      <c r="Z103" s="7" t="s">
        <v>110</v>
      </c>
      <c r="AA103" s="18">
        <v>13852</v>
      </c>
      <c r="AB103" s="18">
        <v>0</v>
      </c>
      <c r="AC103" s="14">
        <v>11429.267</v>
      </c>
      <c r="AD103" s="14">
        <v>349300.07900000003</v>
      </c>
    </row>
    <row r="104" spans="1:30" x14ac:dyDescent="0.3">
      <c r="A104" s="5" t="s">
        <v>67</v>
      </c>
      <c r="B104" s="5" t="s">
        <v>95</v>
      </c>
      <c r="C104" s="15">
        <v>384956.853</v>
      </c>
      <c r="D104" s="15">
        <v>23057.267</v>
      </c>
      <c r="E104" s="19">
        <v>0</v>
      </c>
      <c r="F104" s="15">
        <v>294.74400000000003</v>
      </c>
      <c r="G104" s="19">
        <v>0</v>
      </c>
      <c r="H104" s="19">
        <v>8415.5</v>
      </c>
      <c r="I104" s="15">
        <v>330637.96799999999</v>
      </c>
      <c r="J104" s="15">
        <v>235516.03099999999</v>
      </c>
      <c r="K104" s="15">
        <v>7732.1109999999999</v>
      </c>
      <c r="L104" s="19">
        <v>0</v>
      </c>
      <c r="M104" s="15">
        <v>12428.485000000001</v>
      </c>
      <c r="N104" s="8" t="s">
        <v>110</v>
      </c>
      <c r="O104" s="19">
        <v>0</v>
      </c>
      <c r="P104" s="8" t="s">
        <v>110</v>
      </c>
      <c r="Q104" s="19">
        <v>0</v>
      </c>
      <c r="R104" s="8" t="s">
        <v>110</v>
      </c>
      <c r="S104" s="8" t="s">
        <v>110</v>
      </c>
      <c r="T104" s="8" t="s">
        <v>110</v>
      </c>
      <c r="U104" s="15">
        <v>1713.6110000000001</v>
      </c>
      <c r="V104" s="19">
        <v>0</v>
      </c>
      <c r="W104" s="19">
        <v>0</v>
      </c>
      <c r="X104" s="15">
        <v>898.05600000000004</v>
      </c>
      <c r="Y104" s="15">
        <v>828.88900000000001</v>
      </c>
      <c r="Z104" s="8" t="s">
        <v>110</v>
      </c>
      <c r="AA104" s="19">
        <v>9294</v>
      </c>
      <c r="AB104" s="19">
        <v>0</v>
      </c>
      <c r="AC104" s="15">
        <v>13045.647000000001</v>
      </c>
      <c r="AD104" s="15">
        <v>363414.44300000003</v>
      </c>
    </row>
    <row r="105" spans="1:30" x14ac:dyDescent="0.3">
      <c r="A105" s="5" t="s">
        <v>67</v>
      </c>
      <c r="B105" s="5" t="s">
        <v>96</v>
      </c>
      <c r="C105" s="14">
        <v>426006.94300000003</v>
      </c>
      <c r="D105" s="14">
        <v>25876.233</v>
      </c>
      <c r="E105" s="18">
        <v>0</v>
      </c>
      <c r="F105" s="14">
        <v>204.88300000000001</v>
      </c>
      <c r="G105" s="18">
        <v>0</v>
      </c>
      <c r="H105" s="14">
        <v>9516.1020000000008</v>
      </c>
      <c r="I105" s="14">
        <v>360593.20500000002</v>
      </c>
      <c r="J105" s="14">
        <v>230585.53599999999</v>
      </c>
      <c r="K105" s="14">
        <v>23084.111000000001</v>
      </c>
      <c r="L105" s="18">
        <v>0</v>
      </c>
      <c r="M105" s="14">
        <v>14578.409</v>
      </c>
      <c r="N105" s="7" t="s">
        <v>110</v>
      </c>
      <c r="O105" s="18">
        <v>0</v>
      </c>
      <c r="P105" s="7" t="s">
        <v>110</v>
      </c>
      <c r="Q105" s="18">
        <v>0</v>
      </c>
      <c r="R105" s="7" t="s">
        <v>110</v>
      </c>
      <c r="S105" s="7" t="s">
        <v>110</v>
      </c>
      <c r="T105" s="7" t="s">
        <v>110</v>
      </c>
      <c r="U105" s="14">
        <v>1316.6669999999999</v>
      </c>
      <c r="V105" s="18">
        <v>0</v>
      </c>
      <c r="W105" s="18">
        <v>0</v>
      </c>
      <c r="X105" s="14">
        <v>1030.278</v>
      </c>
      <c r="Y105" s="14">
        <v>951.11099999999999</v>
      </c>
      <c r="Z105" s="7" t="s">
        <v>110</v>
      </c>
      <c r="AA105" s="18">
        <v>14287</v>
      </c>
      <c r="AB105" s="18">
        <v>0</v>
      </c>
      <c r="AC105" s="14">
        <v>15630.368</v>
      </c>
      <c r="AD105" s="14">
        <v>397476.98300000001</v>
      </c>
    </row>
    <row r="106" spans="1:30" x14ac:dyDescent="0.3">
      <c r="A106" s="5" t="s">
        <v>67</v>
      </c>
      <c r="B106" s="5" t="s">
        <v>97</v>
      </c>
      <c r="C106" s="19">
        <v>410269.33</v>
      </c>
      <c r="D106" s="15">
        <v>22738.688999999998</v>
      </c>
      <c r="E106" s="19">
        <v>0</v>
      </c>
      <c r="F106" s="15">
        <v>265.98899999999998</v>
      </c>
      <c r="G106" s="19">
        <v>0</v>
      </c>
      <c r="H106" s="15">
        <v>10967.647999999999</v>
      </c>
      <c r="I106" s="15">
        <v>344126.12599999999</v>
      </c>
      <c r="J106" s="15">
        <v>223230.78400000001</v>
      </c>
      <c r="K106" s="15">
        <v>18255.526999999998</v>
      </c>
      <c r="L106" s="19">
        <v>0</v>
      </c>
      <c r="M106" s="15">
        <v>19248.489000000001</v>
      </c>
      <c r="N106" s="8" t="s">
        <v>110</v>
      </c>
      <c r="O106" s="19">
        <v>0</v>
      </c>
      <c r="P106" s="8" t="s">
        <v>110</v>
      </c>
      <c r="Q106" s="19">
        <v>0</v>
      </c>
      <c r="R106" s="8" t="s">
        <v>110</v>
      </c>
      <c r="S106" s="8" t="s">
        <v>110</v>
      </c>
      <c r="T106" s="8" t="s">
        <v>110</v>
      </c>
      <c r="U106" s="19">
        <v>1412.5</v>
      </c>
      <c r="V106" s="19">
        <v>0</v>
      </c>
      <c r="W106" s="19">
        <v>0</v>
      </c>
      <c r="X106" s="15">
        <v>1111.6669999999999</v>
      </c>
      <c r="Y106" s="15">
        <v>1026.3889999999999</v>
      </c>
      <c r="Z106" s="8" t="s">
        <v>110</v>
      </c>
      <c r="AA106" s="19">
        <v>11896</v>
      </c>
      <c r="AB106" s="19">
        <v>0</v>
      </c>
      <c r="AC106" s="15">
        <v>20123.107</v>
      </c>
      <c r="AD106" s="15">
        <v>379376.23300000001</v>
      </c>
    </row>
    <row r="107" spans="1:30" x14ac:dyDescent="0.3">
      <c r="A107" s="5" t="s">
        <v>67</v>
      </c>
      <c r="B107" s="5" t="s">
        <v>98</v>
      </c>
      <c r="C107" s="14">
        <v>414970.054</v>
      </c>
      <c r="D107" s="14">
        <v>23522.589</v>
      </c>
      <c r="E107" s="18">
        <v>0</v>
      </c>
      <c r="F107" s="14">
        <v>348.661</v>
      </c>
      <c r="G107" s="18">
        <v>0</v>
      </c>
      <c r="H107" s="18">
        <v>12051.25</v>
      </c>
      <c r="I107" s="14">
        <v>343717.174</v>
      </c>
      <c r="J107" s="14">
        <v>233864.72500000001</v>
      </c>
      <c r="K107" s="14">
        <v>20825.423999999999</v>
      </c>
      <c r="L107" s="18">
        <v>0</v>
      </c>
      <c r="M107" s="18">
        <v>22128.38</v>
      </c>
      <c r="N107" s="7" t="s">
        <v>110</v>
      </c>
      <c r="O107" s="18">
        <v>0</v>
      </c>
      <c r="P107" s="7" t="s">
        <v>110</v>
      </c>
      <c r="Q107" s="18">
        <v>0</v>
      </c>
      <c r="R107" s="7" t="s">
        <v>110</v>
      </c>
      <c r="S107" s="7" t="s">
        <v>110</v>
      </c>
      <c r="T107" s="7" t="s">
        <v>110</v>
      </c>
      <c r="U107" s="14">
        <v>1852.222</v>
      </c>
      <c r="V107" s="18">
        <v>0</v>
      </c>
      <c r="W107" s="18">
        <v>0</v>
      </c>
      <c r="X107" s="14">
        <v>1083.3330000000001</v>
      </c>
      <c r="Y107" s="18">
        <v>1000</v>
      </c>
      <c r="Z107" s="7" t="s">
        <v>110</v>
      </c>
      <c r="AA107" s="18">
        <v>12202</v>
      </c>
      <c r="AB107" s="18">
        <v>0</v>
      </c>
      <c r="AC107" s="14">
        <v>23017.991000000002</v>
      </c>
      <c r="AD107" s="14">
        <v>380912.83799999999</v>
      </c>
    </row>
    <row r="108" spans="1:30" x14ac:dyDescent="0.3">
      <c r="A108" s="5" t="s">
        <v>67</v>
      </c>
      <c r="B108" s="5" t="s">
        <v>99</v>
      </c>
      <c r="C108" s="15">
        <v>358548.78399999999</v>
      </c>
      <c r="D108" s="15">
        <v>22682.022000000001</v>
      </c>
      <c r="E108" s="19">
        <v>0</v>
      </c>
      <c r="F108" s="15">
        <v>215.667</v>
      </c>
      <c r="G108" s="19">
        <v>0</v>
      </c>
      <c r="H108" s="19">
        <v>11423.15</v>
      </c>
      <c r="I108" s="15">
        <v>293717.91899999999</v>
      </c>
      <c r="J108" s="19">
        <v>191492.92</v>
      </c>
      <c r="K108" s="15">
        <v>9747.0859999999993</v>
      </c>
      <c r="L108" s="19">
        <v>0</v>
      </c>
      <c r="M108" s="15">
        <v>20406.415000000001</v>
      </c>
      <c r="N108" s="8" t="s">
        <v>110</v>
      </c>
      <c r="O108" s="19">
        <v>0</v>
      </c>
      <c r="P108" s="8" t="s">
        <v>110</v>
      </c>
      <c r="Q108" s="19">
        <v>0</v>
      </c>
      <c r="R108" s="8" t="s">
        <v>110</v>
      </c>
      <c r="S108" s="8" t="s">
        <v>110</v>
      </c>
      <c r="T108" s="8" t="s">
        <v>110</v>
      </c>
      <c r="U108" s="19">
        <v>2085</v>
      </c>
      <c r="V108" s="19">
        <v>0</v>
      </c>
      <c r="W108" s="19">
        <v>0</v>
      </c>
      <c r="X108" s="15">
        <v>1119.722</v>
      </c>
      <c r="Y108" s="15">
        <v>1033.6110000000001</v>
      </c>
      <c r="Z108" s="8" t="s">
        <v>110</v>
      </c>
      <c r="AA108" s="19">
        <v>9070</v>
      </c>
      <c r="AB108" s="19">
        <v>0</v>
      </c>
      <c r="AC108" s="19">
        <v>21108.37</v>
      </c>
      <c r="AD108" s="15">
        <v>329252.973</v>
      </c>
    </row>
    <row r="109" spans="1:30" x14ac:dyDescent="0.3">
      <c r="A109" s="5" t="s">
        <v>67</v>
      </c>
      <c r="B109" s="5" t="s">
        <v>100</v>
      </c>
      <c r="C109" s="14">
        <v>374596.092</v>
      </c>
      <c r="D109" s="18">
        <v>17461.7</v>
      </c>
      <c r="E109" s="18">
        <v>0</v>
      </c>
      <c r="F109" s="14">
        <v>35.944000000000003</v>
      </c>
      <c r="G109" s="18">
        <v>0</v>
      </c>
      <c r="H109" s="14">
        <v>15094.483</v>
      </c>
      <c r="I109" s="14">
        <v>308384.15700000001</v>
      </c>
      <c r="J109" s="14">
        <v>207007.734</v>
      </c>
      <c r="K109" s="14">
        <v>8932.4750000000004</v>
      </c>
      <c r="L109" s="18">
        <v>0</v>
      </c>
      <c r="M109" s="14">
        <v>20460.863000000001</v>
      </c>
      <c r="N109" s="7" t="s">
        <v>110</v>
      </c>
      <c r="O109" s="18">
        <v>0</v>
      </c>
      <c r="P109" s="7" t="s">
        <v>110</v>
      </c>
      <c r="Q109" s="18">
        <v>0</v>
      </c>
      <c r="R109" s="7" t="s">
        <v>110</v>
      </c>
      <c r="S109" s="7" t="s">
        <v>110</v>
      </c>
      <c r="T109" s="7" t="s">
        <v>110</v>
      </c>
      <c r="U109" s="14">
        <v>594.44399999999996</v>
      </c>
      <c r="V109" s="18">
        <v>0</v>
      </c>
      <c r="W109" s="18">
        <v>0</v>
      </c>
      <c r="X109" s="14">
        <v>1443.056</v>
      </c>
      <c r="Y109" s="14">
        <v>1331.944</v>
      </c>
      <c r="Z109" s="7" t="s">
        <v>110</v>
      </c>
      <c r="AA109" s="18">
        <v>11827</v>
      </c>
      <c r="AB109" s="18">
        <v>0</v>
      </c>
      <c r="AC109" s="14">
        <v>21626.741000000002</v>
      </c>
      <c r="AD109" s="14">
        <v>342125.42599999998</v>
      </c>
    </row>
    <row r="110" spans="1:30" x14ac:dyDescent="0.3">
      <c r="A110" s="5" t="s">
        <v>67</v>
      </c>
      <c r="B110" s="5" t="s">
        <v>101</v>
      </c>
      <c r="C110" s="15">
        <v>361811.92300000001</v>
      </c>
      <c r="D110" s="15">
        <v>18357.566999999999</v>
      </c>
      <c r="E110" s="19">
        <v>0</v>
      </c>
      <c r="F110" s="15">
        <v>25.161000000000001</v>
      </c>
      <c r="G110" s="19">
        <v>0</v>
      </c>
      <c r="H110" s="15">
        <v>12474.385</v>
      </c>
      <c r="I110" s="15">
        <v>298375.16700000002</v>
      </c>
      <c r="J110" s="19">
        <v>210248.99</v>
      </c>
      <c r="K110" s="15">
        <v>7089.2569999999996</v>
      </c>
      <c r="L110" s="15">
        <v>215.90799999999999</v>
      </c>
      <c r="M110" s="15">
        <v>21913.643</v>
      </c>
      <c r="N110" s="8" t="s">
        <v>110</v>
      </c>
      <c r="O110" s="19">
        <v>0</v>
      </c>
      <c r="P110" s="8" t="s">
        <v>110</v>
      </c>
      <c r="Q110" s="19">
        <v>0</v>
      </c>
      <c r="R110" s="8" t="s">
        <v>110</v>
      </c>
      <c r="S110" s="8" t="s">
        <v>110</v>
      </c>
      <c r="T110" s="8" t="s">
        <v>110</v>
      </c>
      <c r="U110" s="15">
        <v>738.33299999999997</v>
      </c>
      <c r="V110" s="19">
        <v>0</v>
      </c>
      <c r="W110" s="19">
        <v>0</v>
      </c>
      <c r="X110" s="15">
        <v>2518.6109999999999</v>
      </c>
      <c r="Y110" s="19">
        <v>2325</v>
      </c>
      <c r="Z110" s="8" t="s">
        <v>110</v>
      </c>
      <c r="AA110" s="19">
        <v>8341</v>
      </c>
      <c r="AB110" s="19">
        <v>0</v>
      </c>
      <c r="AC110" s="15">
        <v>22924.116999999998</v>
      </c>
      <c r="AD110" s="15">
        <v>331330.277</v>
      </c>
    </row>
    <row r="111" spans="1:30" x14ac:dyDescent="0.3">
      <c r="A111" s="5" t="s">
        <v>67</v>
      </c>
      <c r="B111" s="5" t="s">
        <v>102</v>
      </c>
      <c r="C111" s="14">
        <v>374021.549</v>
      </c>
      <c r="D111" s="14">
        <v>18317.311000000002</v>
      </c>
      <c r="E111" s="18">
        <v>0</v>
      </c>
      <c r="F111" s="14">
        <v>17.972000000000001</v>
      </c>
      <c r="G111" s="18">
        <v>0</v>
      </c>
      <c r="H111" s="14">
        <v>7606.3770000000004</v>
      </c>
      <c r="I111" s="14">
        <v>315810.973</v>
      </c>
      <c r="J111" s="14">
        <v>220719.99100000001</v>
      </c>
      <c r="K111" s="14">
        <v>5164.433</v>
      </c>
      <c r="L111" s="14">
        <v>129.768</v>
      </c>
      <c r="M111" s="14">
        <v>24054.027999999998</v>
      </c>
      <c r="N111" s="7" t="s">
        <v>110</v>
      </c>
      <c r="O111" s="18">
        <v>0</v>
      </c>
      <c r="P111" s="7" t="s">
        <v>110</v>
      </c>
      <c r="Q111" s="18">
        <v>0</v>
      </c>
      <c r="R111" s="7" t="s">
        <v>110</v>
      </c>
      <c r="S111" s="7" t="s">
        <v>110</v>
      </c>
      <c r="T111" s="7" t="s">
        <v>110</v>
      </c>
      <c r="U111" s="14">
        <v>941.38900000000001</v>
      </c>
      <c r="V111" s="18">
        <v>0</v>
      </c>
      <c r="W111" s="18">
        <v>0</v>
      </c>
      <c r="X111" s="14">
        <v>2203.3330000000001</v>
      </c>
      <c r="Y111" s="14">
        <v>2033.8889999999999</v>
      </c>
      <c r="Z111" s="7" t="s">
        <v>110</v>
      </c>
      <c r="AA111" s="18">
        <v>6181</v>
      </c>
      <c r="AB111" s="18">
        <v>0</v>
      </c>
      <c r="AC111" s="14">
        <v>24884.342000000001</v>
      </c>
      <c r="AD111" s="14">
        <v>343527.87099999998</v>
      </c>
    </row>
    <row r="112" spans="1:30" x14ac:dyDescent="0.3">
      <c r="A112" s="5" t="s">
        <v>67</v>
      </c>
      <c r="B112" s="5" t="s">
        <v>103</v>
      </c>
      <c r="C112" s="15">
        <v>361270.53499999997</v>
      </c>
      <c r="D112" s="15">
        <v>16524.267</v>
      </c>
      <c r="E112" s="19">
        <v>0</v>
      </c>
      <c r="F112" s="15">
        <v>7.1890000000000001</v>
      </c>
      <c r="G112" s="19">
        <v>0</v>
      </c>
      <c r="H112" s="15">
        <v>9066.982</v>
      </c>
      <c r="I112" s="15">
        <v>304588.94799999997</v>
      </c>
      <c r="J112" s="15">
        <v>202950.03099999999</v>
      </c>
      <c r="K112" s="15">
        <v>7235.4279999999999</v>
      </c>
      <c r="L112" s="19">
        <v>334.81</v>
      </c>
      <c r="M112" s="19">
        <v>21353.15</v>
      </c>
      <c r="N112" s="8" t="s">
        <v>110</v>
      </c>
      <c r="O112" s="19">
        <v>0</v>
      </c>
      <c r="P112" s="8" t="s">
        <v>110</v>
      </c>
      <c r="Q112" s="19">
        <v>0</v>
      </c>
      <c r="R112" s="8" t="s">
        <v>110</v>
      </c>
      <c r="S112" s="8" t="s">
        <v>110</v>
      </c>
      <c r="T112" s="8" t="s">
        <v>110</v>
      </c>
      <c r="U112" s="15">
        <v>1385.556</v>
      </c>
      <c r="V112" s="19">
        <v>0</v>
      </c>
      <c r="W112" s="19">
        <v>0</v>
      </c>
      <c r="X112" s="19">
        <v>2600</v>
      </c>
      <c r="Y112" s="19">
        <v>2400</v>
      </c>
      <c r="Z112" s="8" t="s">
        <v>110</v>
      </c>
      <c r="AA112" s="19">
        <v>7330</v>
      </c>
      <c r="AB112" s="19">
        <v>0</v>
      </c>
      <c r="AC112" s="15">
        <v>22222.282999999999</v>
      </c>
      <c r="AD112" s="15">
        <v>332337.158</v>
      </c>
    </row>
    <row r="113" spans="1:30" x14ac:dyDescent="0.3">
      <c r="A113" s="5" t="s">
        <v>68</v>
      </c>
      <c r="B113" s="5" t="s">
        <v>70</v>
      </c>
      <c r="C113" s="14">
        <v>61215.417000000001</v>
      </c>
      <c r="D113" s="14">
        <v>9792.8610000000008</v>
      </c>
      <c r="E113" s="18">
        <v>0</v>
      </c>
      <c r="F113" s="18">
        <v>0</v>
      </c>
      <c r="G113" s="18">
        <v>0</v>
      </c>
      <c r="H113" s="18">
        <v>0</v>
      </c>
      <c r="I113" s="14">
        <v>51088.555999999997</v>
      </c>
      <c r="J113" s="14">
        <v>16385.388999999999</v>
      </c>
      <c r="K113" s="14">
        <v>6676.4440000000004</v>
      </c>
      <c r="L113" s="14">
        <v>413.16699999999997</v>
      </c>
      <c r="M113" s="18">
        <v>0</v>
      </c>
      <c r="N113" s="7" t="s">
        <v>110</v>
      </c>
      <c r="O113" s="18">
        <v>0</v>
      </c>
      <c r="P113" s="7" t="s">
        <v>110</v>
      </c>
      <c r="Q113" s="18">
        <v>0</v>
      </c>
      <c r="R113" s="7" t="s">
        <v>110</v>
      </c>
      <c r="S113" s="7" t="s">
        <v>110</v>
      </c>
      <c r="T113" s="7" t="s">
        <v>110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7" t="s">
        <v>110</v>
      </c>
      <c r="AA113" s="18">
        <v>334</v>
      </c>
      <c r="AB113" s="18">
        <v>0</v>
      </c>
      <c r="AC113" s="14">
        <v>0.58399999999999996</v>
      </c>
      <c r="AD113" s="14">
        <v>60881.737000000001</v>
      </c>
    </row>
    <row r="114" spans="1:30" x14ac:dyDescent="0.3">
      <c r="A114" s="5" t="s">
        <v>68</v>
      </c>
      <c r="B114" s="5" t="s">
        <v>71</v>
      </c>
      <c r="C114" s="15">
        <v>60320.819000000003</v>
      </c>
      <c r="D114" s="15">
        <v>8538.6389999999992</v>
      </c>
      <c r="E114" s="19">
        <v>0</v>
      </c>
      <c r="F114" s="19">
        <v>0</v>
      </c>
      <c r="G114" s="19">
        <v>0</v>
      </c>
      <c r="H114" s="19">
        <v>0</v>
      </c>
      <c r="I114" s="15">
        <v>48504.292000000001</v>
      </c>
      <c r="J114" s="15">
        <v>16850.625</v>
      </c>
      <c r="K114" s="15">
        <v>5142.6670000000004</v>
      </c>
      <c r="L114" s="15">
        <v>580.66700000000003</v>
      </c>
      <c r="M114" s="15">
        <v>3.8889999999999998</v>
      </c>
      <c r="N114" s="8" t="s">
        <v>110</v>
      </c>
      <c r="O114" s="19">
        <v>0</v>
      </c>
      <c r="P114" s="8" t="s">
        <v>110</v>
      </c>
      <c r="Q114" s="19">
        <v>0</v>
      </c>
      <c r="R114" s="8" t="s">
        <v>110</v>
      </c>
      <c r="S114" s="8" t="s">
        <v>110</v>
      </c>
      <c r="T114" s="8" t="s">
        <v>110</v>
      </c>
      <c r="U114" s="15">
        <v>3.8889999999999998</v>
      </c>
      <c r="V114" s="19">
        <v>0</v>
      </c>
      <c r="W114" s="19">
        <v>0</v>
      </c>
      <c r="X114" s="19">
        <v>0</v>
      </c>
      <c r="Y114" s="19">
        <v>0</v>
      </c>
      <c r="Z114" s="8" t="s">
        <v>110</v>
      </c>
      <c r="AA114" s="19">
        <v>3274</v>
      </c>
      <c r="AB114" s="19">
        <v>0</v>
      </c>
      <c r="AC114" s="15">
        <v>10.053000000000001</v>
      </c>
      <c r="AD114" s="15">
        <v>57046.529000000002</v>
      </c>
    </row>
    <row r="115" spans="1:30" x14ac:dyDescent="0.3">
      <c r="A115" s="5" t="s">
        <v>68</v>
      </c>
      <c r="B115" s="5" t="s">
        <v>72</v>
      </c>
      <c r="C115" s="14">
        <v>52134.555999999997</v>
      </c>
      <c r="D115" s="14">
        <v>8544.5560000000005</v>
      </c>
      <c r="E115" s="18">
        <v>0</v>
      </c>
      <c r="F115" s="18">
        <v>0</v>
      </c>
      <c r="G115" s="18">
        <v>0</v>
      </c>
      <c r="H115" s="18">
        <v>0</v>
      </c>
      <c r="I115" s="18">
        <v>42211</v>
      </c>
      <c r="J115" s="14">
        <v>11188.361000000001</v>
      </c>
      <c r="K115" s="18">
        <v>7206.5</v>
      </c>
      <c r="L115" s="14">
        <v>1418.1669999999999</v>
      </c>
      <c r="M115" s="18">
        <v>0</v>
      </c>
      <c r="N115" s="7" t="s">
        <v>110</v>
      </c>
      <c r="O115" s="18">
        <v>0</v>
      </c>
      <c r="P115" s="7" t="s">
        <v>110</v>
      </c>
      <c r="Q115" s="18">
        <v>0</v>
      </c>
      <c r="R115" s="7" t="s">
        <v>110</v>
      </c>
      <c r="S115" s="7" t="s">
        <v>110</v>
      </c>
      <c r="T115" s="7" t="s">
        <v>110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7" t="s">
        <v>110</v>
      </c>
      <c r="AA115" s="18">
        <v>1379</v>
      </c>
      <c r="AB115" s="18">
        <v>0</v>
      </c>
      <c r="AC115" s="14">
        <v>2.6640000000000001</v>
      </c>
      <c r="AD115" s="14">
        <v>50756.904999999999</v>
      </c>
    </row>
    <row r="116" spans="1:30" x14ac:dyDescent="0.3">
      <c r="A116" s="5" t="s">
        <v>68</v>
      </c>
      <c r="B116" s="5" t="s">
        <v>73</v>
      </c>
      <c r="C116" s="15">
        <v>58586.360999999997</v>
      </c>
      <c r="D116" s="15">
        <v>9246.2780000000002</v>
      </c>
      <c r="E116" s="19">
        <v>0</v>
      </c>
      <c r="F116" s="19">
        <v>0</v>
      </c>
      <c r="G116" s="19">
        <v>0</v>
      </c>
      <c r="H116" s="19">
        <v>0</v>
      </c>
      <c r="I116" s="15">
        <v>48735.527999999998</v>
      </c>
      <c r="J116" s="19">
        <v>15114.5</v>
      </c>
      <c r="K116" s="15">
        <v>9834.2219999999998</v>
      </c>
      <c r="L116" s="15">
        <v>256.83300000000003</v>
      </c>
      <c r="M116" s="15">
        <v>10.555999999999999</v>
      </c>
      <c r="N116" s="8" t="s">
        <v>110</v>
      </c>
      <c r="O116" s="19">
        <v>0</v>
      </c>
      <c r="P116" s="8" t="s">
        <v>110</v>
      </c>
      <c r="Q116" s="19">
        <v>0</v>
      </c>
      <c r="R116" s="8" t="s">
        <v>110</v>
      </c>
      <c r="S116" s="8" t="s">
        <v>110</v>
      </c>
      <c r="T116" s="8" t="s">
        <v>110</v>
      </c>
      <c r="U116" s="15">
        <v>10.555999999999999</v>
      </c>
      <c r="V116" s="19">
        <v>0</v>
      </c>
      <c r="W116" s="19">
        <v>0</v>
      </c>
      <c r="X116" s="19">
        <v>0</v>
      </c>
      <c r="Y116" s="19">
        <v>0</v>
      </c>
      <c r="Z116" s="8" t="s">
        <v>110</v>
      </c>
      <c r="AA116" s="19">
        <v>594</v>
      </c>
      <c r="AB116" s="19">
        <v>0</v>
      </c>
      <c r="AC116" s="15">
        <v>11.757</v>
      </c>
      <c r="AD116" s="15">
        <v>57982.447999999997</v>
      </c>
    </row>
    <row r="117" spans="1:30" x14ac:dyDescent="0.3">
      <c r="A117" s="5" t="s">
        <v>68</v>
      </c>
      <c r="B117" s="5" t="s">
        <v>74</v>
      </c>
      <c r="C117" s="14">
        <v>63552.152999999998</v>
      </c>
      <c r="D117" s="18">
        <v>10496.25</v>
      </c>
      <c r="E117" s="18">
        <v>0</v>
      </c>
      <c r="F117" s="18">
        <v>0</v>
      </c>
      <c r="G117" s="18">
        <v>0</v>
      </c>
      <c r="H117" s="18">
        <v>0</v>
      </c>
      <c r="I117" s="14">
        <v>48194.625</v>
      </c>
      <c r="J117" s="14">
        <v>11948.625</v>
      </c>
      <c r="K117" s="14">
        <v>10916.888999999999</v>
      </c>
      <c r="L117" s="14">
        <v>323.83300000000003</v>
      </c>
      <c r="M117" s="14">
        <v>25.277999999999999</v>
      </c>
      <c r="N117" s="7" t="s">
        <v>110</v>
      </c>
      <c r="O117" s="18">
        <v>0</v>
      </c>
      <c r="P117" s="7" t="s">
        <v>110</v>
      </c>
      <c r="Q117" s="18">
        <v>0</v>
      </c>
      <c r="R117" s="7" t="s">
        <v>110</v>
      </c>
      <c r="S117" s="7" t="s">
        <v>110</v>
      </c>
      <c r="T117" s="7" t="s">
        <v>110</v>
      </c>
      <c r="U117" s="14">
        <v>25.277999999999999</v>
      </c>
      <c r="V117" s="18">
        <v>0</v>
      </c>
      <c r="W117" s="18">
        <v>0</v>
      </c>
      <c r="X117" s="18">
        <v>0</v>
      </c>
      <c r="Y117" s="18">
        <v>0</v>
      </c>
      <c r="Z117" s="7" t="s">
        <v>110</v>
      </c>
      <c r="AA117" s="18">
        <v>4836</v>
      </c>
      <c r="AB117" s="18">
        <v>0</v>
      </c>
      <c r="AC117" s="14">
        <v>36.796999999999997</v>
      </c>
      <c r="AD117" s="14">
        <v>58702.862999999998</v>
      </c>
    </row>
    <row r="118" spans="1:30" x14ac:dyDescent="0.3">
      <c r="A118" s="5" t="s">
        <v>68</v>
      </c>
      <c r="B118" s="5" t="s">
        <v>75</v>
      </c>
      <c r="C118" s="15">
        <v>67347.596999999994</v>
      </c>
      <c r="D118" s="15">
        <v>11391.666999999999</v>
      </c>
      <c r="E118" s="19">
        <v>0</v>
      </c>
      <c r="F118" s="19">
        <v>0</v>
      </c>
      <c r="G118" s="19">
        <v>0</v>
      </c>
      <c r="H118" s="19">
        <v>0</v>
      </c>
      <c r="I118" s="15">
        <v>53629.930999999997</v>
      </c>
      <c r="J118" s="15">
        <v>15874.763999999999</v>
      </c>
      <c r="K118" s="15">
        <v>7646.3329999999996</v>
      </c>
      <c r="L118" s="15">
        <v>1719.6669999999999</v>
      </c>
      <c r="M118" s="19">
        <v>25</v>
      </c>
      <c r="N118" s="8" t="s">
        <v>110</v>
      </c>
      <c r="O118" s="19">
        <v>0</v>
      </c>
      <c r="P118" s="8" t="s">
        <v>110</v>
      </c>
      <c r="Q118" s="19">
        <v>0</v>
      </c>
      <c r="R118" s="8" t="s">
        <v>110</v>
      </c>
      <c r="S118" s="8" t="s">
        <v>110</v>
      </c>
      <c r="T118" s="8" t="s">
        <v>110</v>
      </c>
      <c r="U118" s="19">
        <v>25</v>
      </c>
      <c r="V118" s="19">
        <v>0</v>
      </c>
      <c r="W118" s="19">
        <v>0</v>
      </c>
      <c r="X118" s="19">
        <v>0</v>
      </c>
      <c r="Y118" s="19">
        <v>0</v>
      </c>
      <c r="Z118" s="8" t="s">
        <v>110</v>
      </c>
      <c r="AA118" s="19">
        <v>2301</v>
      </c>
      <c r="AB118" s="19">
        <v>0</v>
      </c>
      <c r="AC118" s="15">
        <v>30.398</v>
      </c>
      <c r="AD118" s="15">
        <v>65027.144</v>
      </c>
    </row>
    <row r="119" spans="1:30" x14ac:dyDescent="0.3">
      <c r="A119" s="5" t="s">
        <v>68</v>
      </c>
      <c r="B119" s="5" t="s">
        <v>76</v>
      </c>
      <c r="C119" s="14">
        <v>76143.013999999996</v>
      </c>
      <c r="D119" s="14">
        <v>11220.472</v>
      </c>
      <c r="E119" s="18">
        <v>0</v>
      </c>
      <c r="F119" s="18">
        <v>0</v>
      </c>
      <c r="G119" s="18">
        <v>0</v>
      </c>
      <c r="H119" s="18">
        <v>0</v>
      </c>
      <c r="I119" s="14">
        <v>51684.430999999997</v>
      </c>
      <c r="J119" s="14">
        <v>14966.986000000001</v>
      </c>
      <c r="K119" s="18">
        <v>11165</v>
      </c>
      <c r="L119" s="14">
        <v>759.33299999999997</v>
      </c>
      <c r="M119" s="14">
        <v>26.111000000000001</v>
      </c>
      <c r="N119" s="7" t="s">
        <v>110</v>
      </c>
      <c r="O119" s="18">
        <v>0</v>
      </c>
      <c r="P119" s="7" t="s">
        <v>110</v>
      </c>
      <c r="Q119" s="18">
        <v>0</v>
      </c>
      <c r="R119" s="7" t="s">
        <v>110</v>
      </c>
      <c r="S119" s="7" t="s">
        <v>110</v>
      </c>
      <c r="T119" s="7" t="s">
        <v>110</v>
      </c>
      <c r="U119" s="14">
        <v>26.111000000000001</v>
      </c>
      <c r="V119" s="18">
        <v>0</v>
      </c>
      <c r="W119" s="18">
        <v>0</v>
      </c>
      <c r="X119" s="18">
        <v>0</v>
      </c>
      <c r="Y119" s="18">
        <v>0</v>
      </c>
      <c r="Z119" s="7" t="s">
        <v>110</v>
      </c>
      <c r="AA119" s="18">
        <v>13212</v>
      </c>
      <c r="AB119" s="18">
        <v>0</v>
      </c>
      <c r="AC119" s="14">
        <v>64.242999999999995</v>
      </c>
      <c r="AD119" s="14">
        <v>62955.116000000002</v>
      </c>
    </row>
    <row r="120" spans="1:30" x14ac:dyDescent="0.3">
      <c r="A120" s="5" t="s">
        <v>68</v>
      </c>
      <c r="B120" s="5" t="s">
        <v>77</v>
      </c>
      <c r="C120" s="15">
        <v>79154.361000000004</v>
      </c>
      <c r="D120" s="15">
        <v>10702.666999999999</v>
      </c>
      <c r="E120" s="19">
        <v>0</v>
      </c>
      <c r="F120" s="19">
        <v>0</v>
      </c>
      <c r="G120" s="19">
        <v>0</v>
      </c>
      <c r="H120" s="19">
        <v>0</v>
      </c>
      <c r="I120" s="15">
        <v>59727.194000000003</v>
      </c>
      <c r="J120" s="15">
        <v>17701.667000000001</v>
      </c>
      <c r="K120" s="19">
        <v>14413</v>
      </c>
      <c r="L120" s="15">
        <v>513.66700000000003</v>
      </c>
      <c r="M120" s="19">
        <v>32.5</v>
      </c>
      <c r="N120" s="8" t="s">
        <v>110</v>
      </c>
      <c r="O120" s="19">
        <v>0</v>
      </c>
      <c r="P120" s="8" t="s">
        <v>110</v>
      </c>
      <c r="Q120" s="19">
        <v>0</v>
      </c>
      <c r="R120" s="8" t="s">
        <v>110</v>
      </c>
      <c r="S120" s="8" t="s">
        <v>110</v>
      </c>
      <c r="T120" s="8" t="s">
        <v>110</v>
      </c>
      <c r="U120" s="19">
        <v>32.5</v>
      </c>
      <c r="V120" s="19">
        <v>0</v>
      </c>
      <c r="W120" s="19">
        <v>0</v>
      </c>
      <c r="X120" s="19">
        <v>0</v>
      </c>
      <c r="Y120" s="19">
        <v>0</v>
      </c>
      <c r="Z120" s="8" t="s">
        <v>110</v>
      </c>
      <c r="AA120" s="19">
        <v>8692</v>
      </c>
      <c r="AB120" s="19">
        <v>0</v>
      </c>
      <c r="AC120" s="15">
        <v>51.261000000000003</v>
      </c>
      <c r="AD120" s="15">
        <v>70457.028999999995</v>
      </c>
    </row>
    <row r="121" spans="1:30" x14ac:dyDescent="0.3">
      <c r="A121" s="5" t="s">
        <v>68</v>
      </c>
      <c r="B121" s="5" t="s">
        <v>78</v>
      </c>
      <c r="C121" s="14">
        <v>80435.069000000003</v>
      </c>
      <c r="D121" s="14">
        <v>12107.972</v>
      </c>
      <c r="E121" s="18">
        <v>0</v>
      </c>
      <c r="F121" s="18">
        <v>0</v>
      </c>
      <c r="G121" s="18">
        <v>0</v>
      </c>
      <c r="H121" s="18">
        <v>0</v>
      </c>
      <c r="I121" s="14">
        <v>60212.207999999999</v>
      </c>
      <c r="J121" s="14">
        <v>23500.097000000002</v>
      </c>
      <c r="K121" s="14">
        <v>11142.444</v>
      </c>
      <c r="L121" s="18">
        <v>435.5</v>
      </c>
      <c r="M121" s="14">
        <v>68.888999999999996</v>
      </c>
      <c r="N121" s="7" t="s">
        <v>110</v>
      </c>
      <c r="O121" s="18">
        <v>0</v>
      </c>
      <c r="P121" s="7" t="s">
        <v>110</v>
      </c>
      <c r="Q121" s="18">
        <v>0</v>
      </c>
      <c r="R121" s="7" t="s">
        <v>110</v>
      </c>
      <c r="S121" s="7" t="s">
        <v>110</v>
      </c>
      <c r="T121" s="7" t="s">
        <v>110</v>
      </c>
      <c r="U121" s="14">
        <v>68.888999999999996</v>
      </c>
      <c r="V121" s="18">
        <v>0</v>
      </c>
      <c r="W121" s="18">
        <v>0</v>
      </c>
      <c r="X121" s="18">
        <v>0</v>
      </c>
      <c r="Y121" s="18">
        <v>0</v>
      </c>
      <c r="Z121" s="7" t="s">
        <v>110</v>
      </c>
      <c r="AA121" s="18">
        <v>8046</v>
      </c>
      <c r="AB121" s="18">
        <v>0</v>
      </c>
      <c r="AC121" s="14">
        <v>87.454999999999998</v>
      </c>
      <c r="AD121" s="14">
        <v>72343.148000000001</v>
      </c>
    </row>
    <row r="122" spans="1:30" x14ac:dyDescent="0.3">
      <c r="A122" s="5" t="s">
        <v>68</v>
      </c>
      <c r="B122" s="5" t="s">
        <v>79</v>
      </c>
      <c r="C122" s="15">
        <v>78142.236000000004</v>
      </c>
      <c r="D122" s="15">
        <v>11290.416999999999</v>
      </c>
      <c r="E122" s="19">
        <v>0</v>
      </c>
      <c r="F122" s="19">
        <v>0</v>
      </c>
      <c r="G122" s="19">
        <v>0</v>
      </c>
      <c r="H122" s="19">
        <v>0</v>
      </c>
      <c r="I122" s="15">
        <v>59874.707999999999</v>
      </c>
      <c r="J122" s="15">
        <v>23658.957999999999</v>
      </c>
      <c r="K122" s="15">
        <v>13127.333000000001</v>
      </c>
      <c r="L122" s="15">
        <v>625.33299999999997</v>
      </c>
      <c r="M122" s="15">
        <v>121.111</v>
      </c>
      <c r="N122" s="8" t="s">
        <v>110</v>
      </c>
      <c r="O122" s="19">
        <v>0</v>
      </c>
      <c r="P122" s="8" t="s">
        <v>110</v>
      </c>
      <c r="Q122" s="19">
        <v>0</v>
      </c>
      <c r="R122" s="8" t="s">
        <v>110</v>
      </c>
      <c r="S122" s="8" t="s">
        <v>110</v>
      </c>
      <c r="T122" s="8" t="s">
        <v>110</v>
      </c>
      <c r="U122" s="15">
        <v>121.111</v>
      </c>
      <c r="V122" s="19">
        <v>0</v>
      </c>
      <c r="W122" s="19">
        <v>0</v>
      </c>
      <c r="X122" s="19">
        <v>0</v>
      </c>
      <c r="Y122" s="19">
        <v>0</v>
      </c>
      <c r="Z122" s="8" t="s">
        <v>110</v>
      </c>
      <c r="AA122" s="19">
        <v>6856</v>
      </c>
      <c r="AB122" s="19">
        <v>0</v>
      </c>
      <c r="AC122" s="15">
        <v>136.363</v>
      </c>
      <c r="AD122" s="15">
        <v>71187.584000000003</v>
      </c>
    </row>
    <row r="123" spans="1:30" x14ac:dyDescent="0.3">
      <c r="A123" s="5" t="s">
        <v>68</v>
      </c>
      <c r="B123" s="5" t="s">
        <v>80</v>
      </c>
      <c r="C123" s="14">
        <v>64776.332999999999</v>
      </c>
      <c r="D123" s="14">
        <v>11472.056</v>
      </c>
      <c r="E123" s="18">
        <v>0</v>
      </c>
      <c r="F123" s="18">
        <v>0</v>
      </c>
      <c r="G123" s="18">
        <v>0</v>
      </c>
      <c r="H123" s="18">
        <v>0</v>
      </c>
      <c r="I123" s="14">
        <v>51771.944000000003</v>
      </c>
      <c r="J123" s="14">
        <v>10257.888999999999</v>
      </c>
      <c r="K123" s="14">
        <v>11717.611000000001</v>
      </c>
      <c r="L123" s="14">
        <v>466.66699999999997</v>
      </c>
      <c r="M123" s="14">
        <v>58.332999999999998</v>
      </c>
      <c r="N123" s="7" t="s">
        <v>110</v>
      </c>
      <c r="O123" s="18">
        <v>0</v>
      </c>
      <c r="P123" s="7" t="s">
        <v>110</v>
      </c>
      <c r="Q123" s="18">
        <v>0</v>
      </c>
      <c r="R123" s="7" t="s">
        <v>110</v>
      </c>
      <c r="S123" s="7" t="s">
        <v>110</v>
      </c>
      <c r="T123" s="7" t="s">
        <v>110</v>
      </c>
      <c r="U123" s="14">
        <v>58.332999999999998</v>
      </c>
      <c r="V123" s="18">
        <v>0</v>
      </c>
      <c r="W123" s="18">
        <v>0</v>
      </c>
      <c r="X123" s="18">
        <v>0</v>
      </c>
      <c r="Y123" s="18">
        <v>0</v>
      </c>
      <c r="Z123" s="7" t="s">
        <v>110</v>
      </c>
      <c r="AA123" s="18">
        <v>1474</v>
      </c>
      <c r="AB123" s="18">
        <v>0</v>
      </c>
      <c r="AC123" s="14">
        <v>60.972000000000001</v>
      </c>
      <c r="AD123" s="14">
        <v>63247.319000000003</v>
      </c>
    </row>
    <row r="124" spans="1:30" x14ac:dyDescent="0.3">
      <c r="A124" s="5" t="s">
        <v>68</v>
      </c>
      <c r="B124" s="5" t="s">
        <v>81</v>
      </c>
      <c r="C124" s="15">
        <v>72995.474000000002</v>
      </c>
      <c r="D124" s="15">
        <v>10231.556</v>
      </c>
      <c r="E124" s="19">
        <v>0</v>
      </c>
      <c r="F124" s="19">
        <v>0</v>
      </c>
      <c r="G124" s="19">
        <v>0</v>
      </c>
      <c r="H124" s="19">
        <v>0</v>
      </c>
      <c r="I124" s="15">
        <v>51870.586000000003</v>
      </c>
      <c r="J124" s="15">
        <v>10955.919</v>
      </c>
      <c r="K124" s="15">
        <v>12800.278</v>
      </c>
      <c r="L124" s="15">
        <v>322.22199999999998</v>
      </c>
      <c r="M124" s="15">
        <v>148.333</v>
      </c>
      <c r="N124" s="8" t="s">
        <v>110</v>
      </c>
      <c r="O124" s="19">
        <v>0</v>
      </c>
      <c r="P124" s="8" t="s">
        <v>110</v>
      </c>
      <c r="Q124" s="19">
        <v>0</v>
      </c>
      <c r="R124" s="8" t="s">
        <v>110</v>
      </c>
      <c r="S124" s="8" t="s">
        <v>110</v>
      </c>
      <c r="T124" s="8" t="s">
        <v>110</v>
      </c>
      <c r="U124" s="15">
        <v>148.333</v>
      </c>
      <c r="V124" s="19">
        <v>0</v>
      </c>
      <c r="W124" s="19">
        <v>0</v>
      </c>
      <c r="X124" s="19">
        <v>0</v>
      </c>
      <c r="Y124" s="19">
        <v>0</v>
      </c>
      <c r="Z124" s="8" t="s">
        <v>110</v>
      </c>
      <c r="AA124" s="19">
        <v>10745</v>
      </c>
      <c r="AB124" s="19">
        <v>0</v>
      </c>
      <c r="AC124" s="15">
        <v>170.81200000000001</v>
      </c>
      <c r="AD124" s="15">
        <v>62139.165000000001</v>
      </c>
    </row>
    <row r="125" spans="1:30" x14ac:dyDescent="0.3">
      <c r="A125" s="5" t="s">
        <v>68</v>
      </c>
      <c r="B125" s="5" t="s">
        <v>82</v>
      </c>
      <c r="C125" s="14">
        <v>63879.195</v>
      </c>
      <c r="D125" s="14">
        <v>8033.8890000000001</v>
      </c>
      <c r="E125" s="18">
        <v>0</v>
      </c>
      <c r="F125" s="18">
        <v>0</v>
      </c>
      <c r="G125" s="18">
        <v>0</v>
      </c>
      <c r="H125" s="18">
        <v>0</v>
      </c>
      <c r="I125" s="14">
        <v>50170.029000000002</v>
      </c>
      <c r="J125" s="14">
        <v>7488.1120000000001</v>
      </c>
      <c r="K125" s="14">
        <v>12010.833000000001</v>
      </c>
      <c r="L125" s="14">
        <v>511.11099999999999</v>
      </c>
      <c r="M125" s="14">
        <v>340.27800000000002</v>
      </c>
      <c r="N125" s="7" t="s">
        <v>110</v>
      </c>
      <c r="O125" s="18">
        <v>0</v>
      </c>
      <c r="P125" s="7" t="s">
        <v>110</v>
      </c>
      <c r="Q125" s="18">
        <v>0</v>
      </c>
      <c r="R125" s="7" t="s">
        <v>110</v>
      </c>
      <c r="S125" s="7" t="s">
        <v>110</v>
      </c>
      <c r="T125" s="7" t="s">
        <v>110</v>
      </c>
      <c r="U125" s="14">
        <v>340.27800000000002</v>
      </c>
      <c r="V125" s="18">
        <v>0</v>
      </c>
      <c r="W125" s="18">
        <v>0</v>
      </c>
      <c r="X125" s="18">
        <v>0</v>
      </c>
      <c r="Y125" s="18">
        <v>0</v>
      </c>
      <c r="Z125" s="7" t="s">
        <v>110</v>
      </c>
      <c r="AA125" s="18">
        <v>5335</v>
      </c>
      <c r="AB125" s="18">
        <v>0</v>
      </c>
      <c r="AC125" s="14">
        <v>350.48200000000003</v>
      </c>
      <c r="AD125" s="18">
        <v>58221.02</v>
      </c>
    </row>
    <row r="126" spans="1:30" x14ac:dyDescent="0.3">
      <c r="A126" s="5" t="s">
        <v>68</v>
      </c>
      <c r="B126" s="5" t="s">
        <v>83</v>
      </c>
      <c r="C126" s="15">
        <v>73672.167000000001</v>
      </c>
      <c r="D126" s="15">
        <v>8253.7780000000002</v>
      </c>
      <c r="E126" s="19">
        <v>0</v>
      </c>
      <c r="F126" s="19">
        <v>0</v>
      </c>
      <c r="G126" s="19">
        <v>0</v>
      </c>
      <c r="H126" s="19">
        <v>0</v>
      </c>
      <c r="I126" s="15">
        <v>51337.222000000002</v>
      </c>
      <c r="J126" s="19">
        <v>6439</v>
      </c>
      <c r="K126" s="15">
        <v>16206.166999999999</v>
      </c>
      <c r="L126" s="15">
        <v>511.11099999999999</v>
      </c>
      <c r="M126" s="15">
        <v>659.16700000000003</v>
      </c>
      <c r="N126" s="8" t="s">
        <v>110</v>
      </c>
      <c r="O126" s="19">
        <v>0</v>
      </c>
      <c r="P126" s="8" t="s">
        <v>110</v>
      </c>
      <c r="Q126" s="19">
        <v>0</v>
      </c>
      <c r="R126" s="8" t="s">
        <v>110</v>
      </c>
      <c r="S126" s="8" t="s">
        <v>110</v>
      </c>
      <c r="T126" s="8" t="s">
        <v>110</v>
      </c>
      <c r="U126" s="15">
        <v>659.16700000000003</v>
      </c>
      <c r="V126" s="19">
        <v>0</v>
      </c>
      <c r="W126" s="19">
        <v>0</v>
      </c>
      <c r="X126" s="19">
        <v>0</v>
      </c>
      <c r="Y126" s="19">
        <v>0</v>
      </c>
      <c r="Z126" s="8" t="s">
        <v>110</v>
      </c>
      <c r="AA126" s="19">
        <v>13422</v>
      </c>
      <c r="AB126" s="19">
        <v>0</v>
      </c>
      <c r="AC126" s="15">
        <v>700.50599999999997</v>
      </c>
      <c r="AD126" s="15">
        <v>59660.642</v>
      </c>
    </row>
    <row r="127" spans="1:30" x14ac:dyDescent="0.3">
      <c r="A127" s="5" t="s">
        <v>68</v>
      </c>
      <c r="B127" s="5" t="s">
        <v>84</v>
      </c>
      <c r="C127" s="14">
        <v>76603.305999999997</v>
      </c>
      <c r="D127" s="14">
        <v>9596.9719999999998</v>
      </c>
      <c r="E127" s="18">
        <v>0</v>
      </c>
      <c r="F127" s="18">
        <v>0</v>
      </c>
      <c r="G127" s="18">
        <v>0</v>
      </c>
      <c r="H127" s="18">
        <v>0</v>
      </c>
      <c r="I127" s="14">
        <v>51320.389000000003</v>
      </c>
      <c r="J127" s="18">
        <v>5886.75</v>
      </c>
      <c r="K127" s="14">
        <v>16003.166999999999</v>
      </c>
      <c r="L127" s="18">
        <v>500</v>
      </c>
      <c r="M127" s="14">
        <v>376.94400000000002</v>
      </c>
      <c r="N127" s="7" t="s">
        <v>110</v>
      </c>
      <c r="O127" s="18">
        <v>0</v>
      </c>
      <c r="P127" s="7" t="s">
        <v>110</v>
      </c>
      <c r="Q127" s="18">
        <v>0</v>
      </c>
      <c r="R127" s="7" t="s">
        <v>110</v>
      </c>
      <c r="S127" s="7" t="s">
        <v>110</v>
      </c>
      <c r="T127" s="7" t="s">
        <v>110</v>
      </c>
      <c r="U127" s="14">
        <v>376.94400000000002</v>
      </c>
      <c r="V127" s="18">
        <v>0</v>
      </c>
      <c r="W127" s="18">
        <v>0</v>
      </c>
      <c r="X127" s="18">
        <v>0</v>
      </c>
      <c r="Y127" s="18">
        <v>0</v>
      </c>
      <c r="Z127" s="7" t="s">
        <v>110</v>
      </c>
      <c r="AA127" s="18">
        <v>15309</v>
      </c>
      <c r="AB127" s="18">
        <v>0</v>
      </c>
      <c r="AC127" s="14">
        <v>426.62900000000002</v>
      </c>
      <c r="AD127" s="14">
        <v>61000.122000000003</v>
      </c>
    </row>
    <row r="128" spans="1:30" x14ac:dyDescent="0.3">
      <c r="A128" s="5" t="s">
        <v>68</v>
      </c>
      <c r="B128" s="5" t="s">
        <v>85</v>
      </c>
      <c r="C128" s="15">
        <v>70257.138999999996</v>
      </c>
      <c r="D128" s="15">
        <v>8230.4719999999998</v>
      </c>
      <c r="E128" s="19">
        <v>0</v>
      </c>
      <c r="F128" s="19">
        <v>0</v>
      </c>
      <c r="G128" s="19">
        <v>0</v>
      </c>
      <c r="H128" s="19">
        <v>0</v>
      </c>
      <c r="I128" s="15">
        <v>58128.944000000003</v>
      </c>
      <c r="J128" s="19">
        <v>13042.5</v>
      </c>
      <c r="K128" s="15">
        <v>19228.611000000001</v>
      </c>
      <c r="L128" s="15">
        <v>544.44399999999996</v>
      </c>
      <c r="M128" s="15">
        <v>244.72200000000001</v>
      </c>
      <c r="N128" s="8" t="s">
        <v>110</v>
      </c>
      <c r="O128" s="19">
        <v>0</v>
      </c>
      <c r="P128" s="8" t="s">
        <v>110</v>
      </c>
      <c r="Q128" s="19">
        <v>0</v>
      </c>
      <c r="R128" s="8" t="s">
        <v>110</v>
      </c>
      <c r="S128" s="8" t="s">
        <v>110</v>
      </c>
      <c r="T128" s="8" t="s">
        <v>110</v>
      </c>
      <c r="U128" s="15">
        <v>244.72200000000001</v>
      </c>
      <c r="V128" s="19">
        <v>0</v>
      </c>
      <c r="W128" s="19">
        <v>0</v>
      </c>
      <c r="X128" s="19">
        <v>0</v>
      </c>
      <c r="Y128" s="19">
        <v>0</v>
      </c>
      <c r="Z128" s="8" t="s">
        <v>110</v>
      </c>
      <c r="AA128" s="19">
        <v>3653</v>
      </c>
      <c r="AB128" s="19">
        <v>0</v>
      </c>
      <c r="AC128" s="15">
        <v>253.536</v>
      </c>
      <c r="AD128" s="15">
        <v>66374.741999999998</v>
      </c>
    </row>
    <row r="129" spans="1:30" x14ac:dyDescent="0.3">
      <c r="A129" s="5" t="s">
        <v>68</v>
      </c>
      <c r="B129" s="5" t="s">
        <v>86</v>
      </c>
      <c r="C129" s="14">
        <v>71159.736000000004</v>
      </c>
      <c r="D129" s="18">
        <v>7216.75</v>
      </c>
      <c r="E129" s="18">
        <v>0</v>
      </c>
      <c r="F129" s="18">
        <v>0</v>
      </c>
      <c r="G129" s="18">
        <v>0</v>
      </c>
      <c r="H129" s="18">
        <v>0</v>
      </c>
      <c r="I129" s="14">
        <v>53704.805999999997</v>
      </c>
      <c r="J129" s="18">
        <v>5170</v>
      </c>
      <c r="K129" s="14">
        <v>19961.667000000001</v>
      </c>
      <c r="L129" s="14">
        <v>533.33299999999997</v>
      </c>
      <c r="M129" s="18">
        <v>437.18</v>
      </c>
      <c r="N129" s="7" t="s">
        <v>110</v>
      </c>
      <c r="O129" s="18">
        <v>0</v>
      </c>
      <c r="P129" s="7" t="s">
        <v>110</v>
      </c>
      <c r="Q129" s="18">
        <v>0</v>
      </c>
      <c r="R129" s="7" t="s">
        <v>110</v>
      </c>
      <c r="S129" s="7" t="s">
        <v>110</v>
      </c>
      <c r="T129" s="7" t="s">
        <v>110</v>
      </c>
      <c r="U129" s="14">
        <v>372.77800000000002</v>
      </c>
      <c r="V129" s="18">
        <v>0</v>
      </c>
      <c r="W129" s="18">
        <v>0</v>
      </c>
      <c r="X129" s="18">
        <v>0</v>
      </c>
      <c r="Y129" s="18">
        <v>0</v>
      </c>
      <c r="Z129" s="7" t="s">
        <v>110</v>
      </c>
      <c r="AA129" s="18">
        <v>9801</v>
      </c>
      <c r="AB129" s="18">
        <v>0</v>
      </c>
      <c r="AC129" s="14">
        <v>468.45800000000003</v>
      </c>
      <c r="AD129" s="14">
        <v>60977.822999999997</v>
      </c>
    </row>
    <row r="130" spans="1:30" x14ac:dyDescent="0.3">
      <c r="A130" s="5" t="s">
        <v>68</v>
      </c>
      <c r="B130" s="5" t="s">
        <v>87</v>
      </c>
      <c r="C130" s="15">
        <v>74397.217999999993</v>
      </c>
      <c r="D130" s="15">
        <v>8260.5560000000005</v>
      </c>
      <c r="E130" s="19">
        <v>0</v>
      </c>
      <c r="F130" s="19">
        <v>0</v>
      </c>
      <c r="G130" s="19">
        <v>0</v>
      </c>
      <c r="H130" s="19">
        <v>0</v>
      </c>
      <c r="I130" s="15">
        <v>60101.527999999998</v>
      </c>
      <c r="J130" s="19">
        <v>12960.25</v>
      </c>
      <c r="K130" s="15">
        <v>18811.332999999999</v>
      </c>
      <c r="L130" s="15">
        <v>655.55600000000004</v>
      </c>
      <c r="M130" s="15">
        <v>750.13400000000001</v>
      </c>
      <c r="N130" s="8" t="s">
        <v>110</v>
      </c>
      <c r="O130" s="19">
        <v>0</v>
      </c>
      <c r="P130" s="8" t="s">
        <v>110</v>
      </c>
      <c r="Q130" s="19">
        <v>0</v>
      </c>
      <c r="R130" s="8" t="s">
        <v>110</v>
      </c>
      <c r="S130" s="8" t="s">
        <v>110</v>
      </c>
      <c r="T130" s="8" t="s">
        <v>110</v>
      </c>
      <c r="U130" s="15">
        <v>396.38900000000001</v>
      </c>
      <c r="V130" s="19">
        <v>0</v>
      </c>
      <c r="W130" s="19">
        <v>0</v>
      </c>
      <c r="X130" s="19">
        <v>0</v>
      </c>
      <c r="Y130" s="19">
        <v>0</v>
      </c>
      <c r="Z130" s="8" t="s">
        <v>110</v>
      </c>
      <c r="AA130" s="19">
        <v>5285</v>
      </c>
      <c r="AB130" s="19">
        <v>0</v>
      </c>
      <c r="AC130" s="15">
        <v>765.00400000000002</v>
      </c>
      <c r="AD130" s="15">
        <v>68400.721999999994</v>
      </c>
    </row>
    <row r="131" spans="1:30" x14ac:dyDescent="0.3">
      <c r="A131" s="5" t="s">
        <v>68</v>
      </c>
      <c r="B131" s="5" t="s">
        <v>88</v>
      </c>
      <c r="C131" s="14">
        <v>73421.721000000005</v>
      </c>
      <c r="D131" s="14">
        <v>8628.8610000000008</v>
      </c>
      <c r="E131" s="18">
        <v>0</v>
      </c>
      <c r="F131" s="18">
        <v>0</v>
      </c>
      <c r="G131" s="18">
        <v>0</v>
      </c>
      <c r="H131" s="18">
        <v>0</v>
      </c>
      <c r="I131" s="14">
        <v>60071.472000000002</v>
      </c>
      <c r="J131" s="18">
        <v>10058</v>
      </c>
      <c r="K131" s="14">
        <v>16860.277999999998</v>
      </c>
      <c r="L131" s="14">
        <v>611.11099999999999</v>
      </c>
      <c r="M131" s="14">
        <v>1309.3879999999999</v>
      </c>
      <c r="N131" s="7" t="s">
        <v>110</v>
      </c>
      <c r="O131" s="18">
        <v>0</v>
      </c>
      <c r="P131" s="7" t="s">
        <v>110</v>
      </c>
      <c r="Q131" s="18">
        <v>0</v>
      </c>
      <c r="R131" s="7" t="s">
        <v>110</v>
      </c>
      <c r="S131" s="7" t="s">
        <v>110</v>
      </c>
      <c r="T131" s="7" t="s">
        <v>110</v>
      </c>
      <c r="U131" s="14">
        <v>368.61099999999999</v>
      </c>
      <c r="V131" s="18">
        <v>0</v>
      </c>
      <c r="W131" s="18">
        <v>0</v>
      </c>
      <c r="X131" s="18">
        <v>0</v>
      </c>
      <c r="Y131" s="18">
        <v>0</v>
      </c>
      <c r="Z131" s="7" t="s">
        <v>110</v>
      </c>
      <c r="AA131" s="18">
        <v>3412</v>
      </c>
      <c r="AB131" s="18">
        <v>0</v>
      </c>
      <c r="AC131" s="14">
        <v>1318.9179999999999</v>
      </c>
      <c r="AD131" s="14">
        <v>68716.489000000001</v>
      </c>
    </row>
    <row r="132" spans="1:30" x14ac:dyDescent="0.3">
      <c r="A132" s="5" t="s">
        <v>68</v>
      </c>
      <c r="B132" s="5" t="s">
        <v>89</v>
      </c>
      <c r="C132" s="15">
        <v>80291.085000000006</v>
      </c>
      <c r="D132" s="15">
        <v>5518.3059999999996</v>
      </c>
      <c r="E132" s="19">
        <v>0</v>
      </c>
      <c r="F132" s="19">
        <v>0</v>
      </c>
      <c r="G132" s="19">
        <v>0</v>
      </c>
      <c r="H132" s="19">
        <v>0</v>
      </c>
      <c r="I132" s="15">
        <v>67753.028000000006</v>
      </c>
      <c r="J132" s="19">
        <v>11726.5</v>
      </c>
      <c r="K132" s="19">
        <v>16443</v>
      </c>
      <c r="L132" s="15">
        <v>577.77800000000002</v>
      </c>
      <c r="M132" s="15">
        <v>1368.752</v>
      </c>
      <c r="N132" s="8" t="s">
        <v>110</v>
      </c>
      <c r="O132" s="19">
        <v>0</v>
      </c>
      <c r="P132" s="8" t="s">
        <v>110</v>
      </c>
      <c r="Q132" s="19">
        <v>0</v>
      </c>
      <c r="R132" s="8" t="s">
        <v>110</v>
      </c>
      <c r="S132" s="8" t="s">
        <v>110</v>
      </c>
      <c r="T132" s="8" t="s">
        <v>110</v>
      </c>
      <c r="U132" s="15">
        <v>259.16699999999997</v>
      </c>
      <c r="V132" s="19">
        <v>0</v>
      </c>
      <c r="W132" s="19">
        <v>0</v>
      </c>
      <c r="X132" s="19">
        <v>0</v>
      </c>
      <c r="Y132" s="19">
        <v>0</v>
      </c>
      <c r="Z132" s="8" t="s">
        <v>110</v>
      </c>
      <c r="AA132" s="19">
        <v>5651</v>
      </c>
      <c r="AB132" s="19">
        <v>0</v>
      </c>
      <c r="AC132" s="15">
        <v>1378.4870000000001</v>
      </c>
      <c r="AD132" s="15">
        <v>73460.754000000001</v>
      </c>
    </row>
    <row r="133" spans="1:30" x14ac:dyDescent="0.3">
      <c r="A133" s="5" t="s">
        <v>68</v>
      </c>
      <c r="B133" s="5" t="s">
        <v>90</v>
      </c>
      <c r="C133" s="14">
        <v>96494.974000000002</v>
      </c>
      <c r="D133" s="14">
        <v>8774.8330000000005</v>
      </c>
      <c r="E133" s="18">
        <v>0</v>
      </c>
      <c r="F133" s="18">
        <v>0</v>
      </c>
      <c r="G133" s="18">
        <v>0</v>
      </c>
      <c r="H133" s="18">
        <v>59.25</v>
      </c>
      <c r="I133" s="14">
        <v>70381.278000000006</v>
      </c>
      <c r="J133" s="14">
        <v>17898.417000000001</v>
      </c>
      <c r="K133" s="14">
        <v>18179.777999999998</v>
      </c>
      <c r="L133" s="14">
        <v>488.88900000000001</v>
      </c>
      <c r="M133" s="14">
        <v>2606.6129999999998</v>
      </c>
      <c r="N133" s="7" t="s">
        <v>110</v>
      </c>
      <c r="O133" s="18">
        <v>0</v>
      </c>
      <c r="P133" s="7" t="s">
        <v>110</v>
      </c>
      <c r="Q133" s="18">
        <v>0</v>
      </c>
      <c r="R133" s="7" t="s">
        <v>110</v>
      </c>
      <c r="S133" s="7" t="s">
        <v>110</v>
      </c>
      <c r="T133" s="7" t="s">
        <v>110</v>
      </c>
      <c r="U133" s="14">
        <v>531.11099999999999</v>
      </c>
      <c r="V133" s="14">
        <v>245.833</v>
      </c>
      <c r="W133" s="18">
        <v>0</v>
      </c>
      <c r="X133" s="18">
        <v>0</v>
      </c>
      <c r="Y133" s="18">
        <v>0</v>
      </c>
      <c r="Z133" s="7" t="s">
        <v>110</v>
      </c>
      <c r="AA133" s="18">
        <v>14673</v>
      </c>
      <c r="AB133" s="18">
        <v>0</v>
      </c>
      <c r="AC133" s="14">
        <v>2648.0329999999999</v>
      </c>
      <c r="AD133" s="14">
        <v>79823.615999999995</v>
      </c>
    </row>
    <row r="134" spans="1:30" x14ac:dyDescent="0.3">
      <c r="A134" s="5" t="s">
        <v>68</v>
      </c>
      <c r="B134" s="5" t="s">
        <v>91</v>
      </c>
      <c r="C134" s="15">
        <v>88208.203999999998</v>
      </c>
      <c r="D134" s="15">
        <v>9152.0560000000005</v>
      </c>
      <c r="E134" s="19">
        <v>0</v>
      </c>
      <c r="F134" s="19">
        <v>0</v>
      </c>
      <c r="G134" s="19">
        <v>0</v>
      </c>
      <c r="H134" s="19">
        <v>13.5</v>
      </c>
      <c r="I134" s="15">
        <v>64760.555999999997</v>
      </c>
      <c r="J134" s="15">
        <v>14684.056</v>
      </c>
      <c r="K134" s="15">
        <v>15473.111000000001</v>
      </c>
      <c r="L134" s="15">
        <v>288.88900000000001</v>
      </c>
      <c r="M134" s="15">
        <v>3028.0929999999998</v>
      </c>
      <c r="N134" s="8" t="s">
        <v>110</v>
      </c>
      <c r="O134" s="19">
        <v>0</v>
      </c>
      <c r="P134" s="8" t="s">
        <v>110</v>
      </c>
      <c r="Q134" s="19">
        <v>0</v>
      </c>
      <c r="R134" s="8" t="s">
        <v>110</v>
      </c>
      <c r="S134" s="8" t="s">
        <v>110</v>
      </c>
      <c r="T134" s="8" t="s">
        <v>110</v>
      </c>
      <c r="U134" s="15">
        <v>694.16700000000003</v>
      </c>
      <c r="V134" s="15">
        <v>327.77800000000002</v>
      </c>
      <c r="W134" s="19">
        <v>0</v>
      </c>
      <c r="X134" s="19">
        <v>0</v>
      </c>
      <c r="Y134" s="19">
        <v>0</v>
      </c>
      <c r="Z134" s="8" t="s">
        <v>110</v>
      </c>
      <c r="AA134" s="19">
        <v>11254</v>
      </c>
      <c r="AB134" s="19">
        <v>0</v>
      </c>
      <c r="AC134" s="15">
        <v>3058.0059999999999</v>
      </c>
      <c r="AD134" s="15">
        <v>74306.070999999996</v>
      </c>
    </row>
    <row r="135" spans="1:30" x14ac:dyDescent="0.3">
      <c r="A135" s="5" t="s">
        <v>68</v>
      </c>
      <c r="B135" s="5" t="s">
        <v>92</v>
      </c>
      <c r="C135" s="14">
        <v>84905.187999999995</v>
      </c>
      <c r="D135" s="14">
        <v>9356.3330000000005</v>
      </c>
      <c r="E135" s="18">
        <v>0</v>
      </c>
      <c r="F135" s="18">
        <v>0</v>
      </c>
      <c r="G135" s="18">
        <v>0</v>
      </c>
      <c r="H135" s="18">
        <v>6</v>
      </c>
      <c r="I135" s="14">
        <v>67676.971999999994</v>
      </c>
      <c r="J135" s="14">
        <v>16237.861000000001</v>
      </c>
      <c r="K135" s="14">
        <v>13555.888999999999</v>
      </c>
      <c r="L135" s="14">
        <v>177.77799999999999</v>
      </c>
      <c r="M135" s="14">
        <v>3674.8829999999998</v>
      </c>
      <c r="N135" s="7" t="s">
        <v>110</v>
      </c>
      <c r="O135" s="18">
        <v>0</v>
      </c>
      <c r="P135" s="7" t="s">
        <v>110</v>
      </c>
      <c r="Q135" s="18">
        <v>0</v>
      </c>
      <c r="R135" s="7" t="s">
        <v>110</v>
      </c>
      <c r="S135" s="7" t="s">
        <v>110</v>
      </c>
      <c r="T135" s="7" t="s">
        <v>110</v>
      </c>
      <c r="U135" s="14">
        <v>426.11099999999999</v>
      </c>
      <c r="V135" s="14">
        <v>278.61099999999999</v>
      </c>
      <c r="W135" s="18">
        <v>0</v>
      </c>
      <c r="X135" s="18">
        <v>0</v>
      </c>
      <c r="Y135" s="18">
        <v>0</v>
      </c>
      <c r="Z135" s="7" t="s">
        <v>110</v>
      </c>
      <c r="AA135" s="18">
        <v>4191</v>
      </c>
      <c r="AB135" s="18">
        <v>0</v>
      </c>
      <c r="AC135" s="14">
        <v>3684.1350000000002</v>
      </c>
      <c r="AD135" s="14">
        <v>77123.005000000005</v>
      </c>
    </row>
    <row r="136" spans="1:30" x14ac:dyDescent="0.3">
      <c r="A136" s="5" t="s">
        <v>68</v>
      </c>
      <c r="B136" s="5" t="s">
        <v>93</v>
      </c>
      <c r="C136" s="15">
        <v>100165.871</v>
      </c>
      <c r="D136" s="15">
        <v>8328.0280000000002</v>
      </c>
      <c r="E136" s="19">
        <v>0</v>
      </c>
      <c r="F136" s="19">
        <v>0</v>
      </c>
      <c r="G136" s="19">
        <v>0</v>
      </c>
      <c r="H136" s="19">
        <v>0</v>
      </c>
      <c r="I136" s="15">
        <v>78521.861000000004</v>
      </c>
      <c r="J136" s="15">
        <v>21539.777999999998</v>
      </c>
      <c r="K136" s="15">
        <v>22442.777999999998</v>
      </c>
      <c r="L136" s="15">
        <v>66.667000000000002</v>
      </c>
      <c r="M136" s="15">
        <v>3180.982</v>
      </c>
      <c r="N136" s="8" t="s">
        <v>110</v>
      </c>
      <c r="O136" s="19">
        <v>0</v>
      </c>
      <c r="P136" s="8" t="s">
        <v>110</v>
      </c>
      <c r="Q136" s="19">
        <v>0</v>
      </c>
      <c r="R136" s="8" t="s">
        <v>110</v>
      </c>
      <c r="S136" s="8" t="s">
        <v>110</v>
      </c>
      <c r="T136" s="8" t="s">
        <v>110</v>
      </c>
      <c r="U136" s="15">
        <v>531.38900000000001</v>
      </c>
      <c r="V136" s="15">
        <v>311.38900000000001</v>
      </c>
      <c r="W136" s="19">
        <v>0</v>
      </c>
      <c r="X136" s="19">
        <v>0</v>
      </c>
      <c r="Y136" s="19">
        <v>0</v>
      </c>
      <c r="Z136" s="8" t="s">
        <v>110</v>
      </c>
      <c r="AA136" s="19">
        <v>10135</v>
      </c>
      <c r="AB136" s="19">
        <v>0</v>
      </c>
      <c r="AC136" s="15">
        <v>3210.9169999999999</v>
      </c>
      <c r="AD136" s="15">
        <v>87064.725999999995</v>
      </c>
    </row>
    <row r="137" spans="1:30" x14ac:dyDescent="0.3">
      <c r="A137" s="5" t="s">
        <v>68</v>
      </c>
      <c r="B137" s="5" t="s">
        <v>94</v>
      </c>
      <c r="C137" s="14">
        <v>82218.057000000001</v>
      </c>
      <c r="D137" s="14">
        <v>9542.1110000000008</v>
      </c>
      <c r="E137" s="18">
        <v>0</v>
      </c>
      <c r="F137" s="18">
        <v>0</v>
      </c>
      <c r="G137" s="18">
        <v>0</v>
      </c>
      <c r="H137" s="18">
        <v>0</v>
      </c>
      <c r="I137" s="14">
        <v>63908.277999999998</v>
      </c>
      <c r="J137" s="14">
        <v>14482.416999999999</v>
      </c>
      <c r="K137" s="14">
        <v>13375.444</v>
      </c>
      <c r="L137" s="14">
        <v>222.22200000000001</v>
      </c>
      <c r="M137" s="14">
        <v>2420.6680000000001</v>
      </c>
      <c r="N137" s="7" t="s">
        <v>110</v>
      </c>
      <c r="O137" s="18">
        <v>0</v>
      </c>
      <c r="P137" s="7" t="s">
        <v>110</v>
      </c>
      <c r="Q137" s="18">
        <v>0</v>
      </c>
      <c r="R137" s="7" t="s">
        <v>110</v>
      </c>
      <c r="S137" s="7" t="s">
        <v>110</v>
      </c>
      <c r="T137" s="7" t="s">
        <v>110</v>
      </c>
      <c r="U137" s="14">
        <v>373.05599999999998</v>
      </c>
      <c r="V137" s="14">
        <v>327.77800000000002</v>
      </c>
      <c r="W137" s="18">
        <v>0</v>
      </c>
      <c r="X137" s="18">
        <v>0</v>
      </c>
      <c r="Y137" s="18">
        <v>0</v>
      </c>
      <c r="Z137" s="7" t="s">
        <v>110</v>
      </c>
      <c r="AA137" s="18">
        <v>6347</v>
      </c>
      <c r="AB137" s="18">
        <v>0</v>
      </c>
      <c r="AC137" s="14">
        <v>2431.9830000000002</v>
      </c>
      <c r="AD137" s="14">
        <v>73584.593999999997</v>
      </c>
    </row>
    <row r="138" spans="1:30" x14ac:dyDescent="0.3">
      <c r="A138" s="5" t="s">
        <v>68</v>
      </c>
      <c r="B138" s="5" t="s">
        <v>95</v>
      </c>
      <c r="C138" s="15">
        <v>94202.202999999994</v>
      </c>
      <c r="D138" s="15">
        <v>8789.6669999999995</v>
      </c>
      <c r="E138" s="19">
        <v>0</v>
      </c>
      <c r="F138" s="19">
        <v>0</v>
      </c>
      <c r="G138" s="19">
        <v>0</v>
      </c>
      <c r="H138" s="19">
        <v>0</v>
      </c>
      <c r="I138" s="15">
        <v>75494.194000000003</v>
      </c>
      <c r="J138" s="15">
        <v>13972.388999999999</v>
      </c>
      <c r="K138" s="15">
        <v>18439.167000000001</v>
      </c>
      <c r="L138" s="19">
        <v>0</v>
      </c>
      <c r="M138" s="15">
        <v>2547.3420000000001</v>
      </c>
      <c r="N138" s="8" t="s">
        <v>110</v>
      </c>
      <c r="O138" s="19">
        <v>0</v>
      </c>
      <c r="P138" s="8" t="s">
        <v>110</v>
      </c>
      <c r="Q138" s="19">
        <v>0</v>
      </c>
      <c r="R138" s="8" t="s">
        <v>110</v>
      </c>
      <c r="S138" s="8" t="s">
        <v>110</v>
      </c>
      <c r="T138" s="8" t="s">
        <v>110</v>
      </c>
      <c r="U138" s="15">
        <v>363.61099999999999</v>
      </c>
      <c r="V138" s="19">
        <v>368.75</v>
      </c>
      <c r="W138" s="19">
        <v>0</v>
      </c>
      <c r="X138" s="19">
        <v>0</v>
      </c>
      <c r="Y138" s="19">
        <v>0</v>
      </c>
      <c r="Z138" s="8" t="s">
        <v>110</v>
      </c>
      <c r="AA138" s="19">
        <v>7371</v>
      </c>
      <c r="AB138" s="19">
        <v>0</v>
      </c>
      <c r="AC138" s="15">
        <v>2560.2429999999999</v>
      </c>
      <c r="AD138" s="15">
        <v>84436.538</v>
      </c>
    </row>
    <row r="139" spans="1:30" x14ac:dyDescent="0.3">
      <c r="A139" s="5" t="s">
        <v>68</v>
      </c>
      <c r="B139" s="5" t="s">
        <v>96</v>
      </c>
      <c r="C139" s="14">
        <v>91747.785999999993</v>
      </c>
      <c r="D139" s="14">
        <v>8524.1669999999995</v>
      </c>
      <c r="E139" s="18">
        <v>0</v>
      </c>
      <c r="F139" s="18">
        <v>0</v>
      </c>
      <c r="G139" s="18">
        <v>0</v>
      </c>
      <c r="H139" s="18">
        <v>0</v>
      </c>
      <c r="I139" s="14">
        <v>73240.832999999999</v>
      </c>
      <c r="J139" s="14">
        <v>5847.5280000000002</v>
      </c>
      <c r="K139" s="14">
        <v>15236.278</v>
      </c>
      <c r="L139" s="18">
        <v>0</v>
      </c>
      <c r="M139" s="14">
        <v>4242.7860000000001</v>
      </c>
      <c r="N139" s="7" t="s">
        <v>110</v>
      </c>
      <c r="O139" s="18">
        <v>0</v>
      </c>
      <c r="P139" s="7" t="s">
        <v>110</v>
      </c>
      <c r="Q139" s="18">
        <v>0</v>
      </c>
      <c r="R139" s="7" t="s">
        <v>110</v>
      </c>
      <c r="S139" s="7" t="s">
        <v>110</v>
      </c>
      <c r="T139" s="7" t="s">
        <v>110</v>
      </c>
      <c r="U139" s="14">
        <v>411.11099999999999</v>
      </c>
      <c r="V139" s="14">
        <v>311.38900000000001</v>
      </c>
      <c r="W139" s="18">
        <v>0</v>
      </c>
      <c r="X139" s="18">
        <v>0</v>
      </c>
      <c r="Y139" s="18">
        <v>0</v>
      </c>
      <c r="Z139" s="7" t="s">
        <v>110</v>
      </c>
      <c r="AA139" s="18">
        <v>5740</v>
      </c>
      <c r="AB139" s="18">
        <v>0</v>
      </c>
      <c r="AC139" s="14">
        <v>4251.759</v>
      </c>
      <c r="AD139" s="14">
        <v>81879.304999999993</v>
      </c>
    </row>
    <row r="140" spans="1:30" x14ac:dyDescent="0.3">
      <c r="A140" s="5" t="s">
        <v>68</v>
      </c>
      <c r="B140" s="5" t="s">
        <v>97</v>
      </c>
      <c r="C140" s="15">
        <v>113239.361</v>
      </c>
      <c r="D140" s="15">
        <v>9349.8889999999992</v>
      </c>
      <c r="E140" s="19">
        <v>0</v>
      </c>
      <c r="F140" s="19">
        <v>0</v>
      </c>
      <c r="G140" s="19">
        <v>0</v>
      </c>
      <c r="H140" s="19">
        <v>0</v>
      </c>
      <c r="I140" s="15">
        <v>91651.444000000003</v>
      </c>
      <c r="J140" s="15">
        <v>21314.417000000001</v>
      </c>
      <c r="K140" s="15">
        <v>21292.444</v>
      </c>
      <c r="L140" s="19">
        <v>0</v>
      </c>
      <c r="M140" s="15">
        <v>6127.0280000000002</v>
      </c>
      <c r="N140" s="8" t="s">
        <v>110</v>
      </c>
      <c r="O140" s="19">
        <v>0</v>
      </c>
      <c r="P140" s="8" t="s">
        <v>110</v>
      </c>
      <c r="Q140" s="19">
        <v>0</v>
      </c>
      <c r="R140" s="8" t="s">
        <v>110</v>
      </c>
      <c r="S140" s="8" t="s">
        <v>110</v>
      </c>
      <c r="T140" s="8" t="s">
        <v>110</v>
      </c>
      <c r="U140" s="15">
        <v>438.88900000000001</v>
      </c>
      <c r="V140" s="15">
        <v>319.58300000000003</v>
      </c>
      <c r="W140" s="19">
        <v>0</v>
      </c>
      <c r="X140" s="19">
        <v>0</v>
      </c>
      <c r="Y140" s="19">
        <v>0</v>
      </c>
      <c r="Z140" s="8" t="s">
        <v>110</v>
      </c>
      <c r="AA140" s="19">
        <v>6111</v>
      </c>
      <c r="AB140" s="19">
        <v>0</v>
      </c>
      <c r="AC140" s="15">
        <v>6137.616</v>
      </c>
      <c r="AD140" s="15">
        <v>101121.158</v>
      </c>
    </row>
    <row r="141" spans="1:30" x14ac:dyDescent="0.3">
      <c r="A141" s="5" t="s">
        <v>68</v>
      </c>
      <c r="B141" s="5" t="s">
        <v>98</v>
      </c>
      <c r="C141" s="14">
        <v>128755.356</v>
      </c>
      <c r="D141" s="14">
        <v>9116.4809999999998</v>
      </c>
      <c r="E141" s="18">
        <v>0</v>
      </c>
      <c r="F141" s="18">
        <v>0</v>
      </c>
      <c r="G141" s="18">
        <v>0</v>
      </c>
      <c r="H141" s="14">
        <v>90.135000000000005</v>
      </c>
      <c r="I141" s="14">
        <v>106316.891</v>
      </c>
      <c r="J141" s="14">
        <v>38940.027999999998</v>
      </c>
      <c r="K141" s="18">
        <v>16240</v>
      </c>
      <c r="L141" s="18">
        <v>0</v>
      </c>
      <c r="M141" s="14">
        <v>4892.125</v>
      </c>
      <c r="N141" s="7" t="s">
        <v>110</v>
      </c>
      <c r="O141" s="18">
        <v>0</v>
      </c>
      <c r="P141" s="7" t="s">
        <v>110</v>
      </c>
      <c r="Q141" s="18">
        <v>0</v>
      </c>
      <c r="R141" s="7" t="s">
        <v>110</v>
      </c>
      <c r="S141" s="7" t="s">
        <v>110</v>
      </c>
      <c r="T141" s="7" t="s">
        <v>110</v>
      </c>
      <c r="U141" s="14">
        <v>617.24599999999998</v>
      </c>
      <c r="V141" s="14">
        <v>344.16699999999997</v>
      </c>
      <c r="W141" s="18">
        <v>0</v>
      </c>
      <c r="X141" s="18">
        <v>0</v>
      </c>
      <c r="Y141" s="18">
        <v>0</v>
      </c>
      <c r="Z141" s="7" t="s">
        <v>110</v>
      </c>
      <c r="AA141" s="14">
        <v>8339.7240000000002</v>
      </c>
      <c r="AB141" s="18">
        <v>0</v>
      </c>
      <c r="AC141" s="14">
        <v>4903.701</v>
      </c>
      <c r="AD141" s="14">
        <v>115691.62300000001</v>
      </c>
    </row>
    <row r="142" spans="1:30" x14ac:dyDescent="0.3">
      <c r="A142" s="5" t="s">
        <v>68</v>
      </c>
      <c r="B142" s="5" t="s">
        <v>99</v>
      </c>
      <c r="C142" s="15">
        <v>139405.15299999999</v>
      </c>
      <c r="D142" s="15">
        <v>9043.6740000000009</v>
      </c>
      <c r="E142" s="19">
        <v>0</v>
      </c>
      <c r="F142" s="19">
        <v>0</v>
      </c>
      <c r="G142" s="19">
        <v>0</v>
      </c>
      <c r="H142" s="15">
        <v>264.322</v>
      </c>
      <c r="I142" s="15">
        <v>111137.40399999999</v>
      </c>
      <c r="J142" s="15">
        <v>41393.997000000003</v>
      </c>
      <c r="K142" s="15">
        <v>11417.148999999999</v>
      </c>
      <c r="L142" s="19">
        <v>0</v>
      </c>
      <c r="M142" s="15">
        <v>6606.7539999999999</v>
      </c>
      <c r="N142" s="8" t="s">
        <v>110</v>
      </c>
      <c r="O142" s="19">
        <v>0</v>
      </c>
      <c r="P142" s="8" t="s">
        <v>110</v>
      </c>
      <c r="Q142" s="19">
        <v>0</v>
      </c>
      <c r="R142" s="8" t="s">
        <v>110</v>
      </c>
      <c r="S142" s="8" t="s">
        <v>110</v>
      </c>
      <c r="T142" s="8" t="s">
        <v>110</v>
      </c>
      <c r="U142" s="15">
        <v>749.80100000000004</v>
      </c>
      <c r="V142" s="15">
        <v>328.18799999999999</v>
      </c>
      <c r="W142" s="19">
        <v>0</v>
      </c>
      <c r="X142" s="19">
        <v>0</v>
      </c>
      <c r="Y142" s="19">
        <v>0</v>
      </c>
      <c r="Z142" s="8" t="s">
        <v>110</v>
      </c>
      <c r="AA142" s="19">
        <v>12353</v>
      </c>
      <c r="AB142" s="19">
        <v>0</v>
      </c>
      <c r="AC142" s="19">
        <v>6629.92</v>
      </c>
      <c r="AD142" s="15">
        <v>120697.96400000001</v>
      </c>
    </row>
    <row r="143" spans="1:30" x14ac:dyDescent="0.3">
      <c r="A143" s="5" t="s">
        <v>68</v>
      </c>
      <c r="B143" s="5" t="s">
        <v>100</v>
      </c>
      <c r="C143" s="14">
        <v>127824.179</v>
      </c>
      <c r="D143" s="14">
        <v>9187.2459999999992</v>
      </c>
      <c r="E143" s="18">
        <v>0</v>
      </c>
      <c r="F143" s="18">
        <v>0</v>
      </c>
      <c r="G143" s="18">
        <v>0</v>
      </c>
      <c r="H143" s="14">
        <v>331.47500000000002</v>
      </c>
      <c r="I143" s="14">
        <v>108220.338</v>
      </c>
      <c r="J143" s="14">
        <v>38380.409</v>
      </c>
      <c r="K143" s="14">
        <v>9548.7029999999995</v>
      </c>
      <c r="L143" s="18">
        <v>0</v>
      </c>
      <c r="M143" s="14">
        <v>5588.9750000000004</v>
      </c>
      <c r="N143" s="7" t="s">
        <v>110</v>
      </c>
      <c r="O143" s="18">
        <v>0</v>
      </c>
      <c r="P143" s="7" t="s">
        <v>110</v>
      </c>
      <c r="Q143" s="18">
        <v>0</v>
      </c>
      <c r="R143" s="7" t="s">
        <v>110</v>
      </c>
      <c r="S143" s="7" t="s">
        <v>110</v>
      </c>
      <c r="T143" s="7" t="s">
        <v>110</v>
      </c>
      <c r="U143" s="14">
        <v>408.185</v>
      </c>
      <c r="V143" s="18">
        <v>368.07</v>
      </c>
      <c r="W143" s="18">
        <v>0</v>
      </c>
      <c r="X143" s="18">
        <v>0</v>
      </c>
      <c r="Y143" s="18">
        <v>0</v>
      </c>
      <c r="Z143" s="7" t="s">
        <v>110</v>
      </c>
      <c r="AA143" s="14">
        <v>4496.1450000000004</v>
      </c>
      <c r="AB143" s="18">
        <v>0</v>
      </c>
      <c r="AC143" s="14">
        <v>5595.9219999999996</v>
      </c>
      <c r="AD143" s="14">
        <v>117802.822</v>
      </c>
    </row>
    <row r="144" spans="1:30" x14ac:dyDescent="0.3">
      <c r="A144" s="5" t="s">
        <v>68</v>
      </c>
      <c r="B144" s="5" t="s">
        <v>101</v>
      </c>
      <c r="C144" s="15">
        <v>126599.235</v>
      </c>
      <c r="D144" s="15">
        <v>9439.7039999999997</v>
      </c>
      <c r="E144" s="19">
        <v>0</v>
      </c>
      <c r="F144" s="19">
        <v>0</v>
      </c>
      <c r="G144" s="19">
        <v>0</v>
      </c>
      <c r="H144" s="15">
        <v>1573.663</v>
      </c>
      <c r="I144" s="15">
        <v>101714.406</v>
      </c>
      <c r="J144" s="15">
        <v>29301.795999999998</v>
      </c>
      <c r="K144" s="15">
        <v>10036.275</v>
      </c>
      <c r="L144" s="19">
        <v>0</v>
      </c>
      <c r="M144" s="15">
        <v>5636.393</v>
      </c>
      <c r="N144" s="8" t="s">
        <v>110</v>
      </c>
      <c r="O144" s="19">
        <v>0</v>
      </c>
      <c r="P144" s="8" t="s">
        <v>110</v>
      </c>
      <c r="Q144" s="19">
        <v>0</v>
      </c>
      <c r="R144" s="8" t="s">
        <v>110</v>
      </c>
      <c r="S144" s="8" t="s">
        <v>110</v>
      </c>
      <c r="T144" s="8" t="s">
        <v>110</v>
      </c>
      <c r="U144" s="15">
        <v>756.01099999999997</v>
      </c>
      <c r="V144" s="15">
        <v>318.928</v>
      </c>
      <c r="W144" s="19">
        <v>0</v>
      </c>
      <c r="X144" s="19">
        <v>0</v>
      </c>
      <c r="Y144" s="19">
        <v>0</v>
      </c>
      <c r="Z144" s="8" t="s">
        <v>110</v>
      </c>
      <c r="AA144" s="15">
        <v>8235.0689999999995</v>
      </c>
      <c r="AB144" s="19">
        <v>0</v>
      </c>
      <c r="AC144" s="15">
        <v>5647.6139999999996</v>
      </c>
      <c r="AD144" s="15">
        <v>112783.917</v>
      </c>
    </row>
    <row r="145" spans="1:30" x14ac:dyDescent="0.3">
      <c r="A145" s="5" t="s">
        <v>68</v>
      </c>
      <c r="B145" s="5" t="s">
        <v>102</v>
      </c>
      <c r="C145" s="14">
        <v>135102.92499999999</v>
      </c>
      <c r="D145" s="18">
        <v>9437.74</v>
      </c>
      <c r="E145" s="18">
        <v>0</v>
      </c>
      <c r="F145" s="18">
        <v>0</v>
      </c>
      <c r="G145" s="18">
        <v>0</v>
      </c>
      <c r="H145" s="14">
        <v>670.56500000000005</v>
      </c>
      <c r="I145" s="14">
        <v>105591.889</v>
      </c>
      <c r="J145" s="14">
        <v>9718.366</v>
      </c>
      <c r="K145" s="14">
        <v>14371.603999999999</v>
      </c>
      <c r="L145" s="18">
        <v>0</v>
      </c>
      <c r="M145" s="18">
        <v>6131.73</v>
      </c>
      <c r="N145" s="7" t="s">
        <v>110</v>
      </c>
      <c r="O145" s="18">
        <v>0</v>
      </c>
      <c r="P145" s="7" t="s">
        <v>110</v>
      </c>
      <c r="Q145" s="18">
        <v>0</v>
      </c>
      <c r="R145" s="7" t="s">
        <v>110</v>
      </c>
      <c r="S145" s="7" t="s">
        <v>110</v>
      </c>
      <c r="T145" s="7" t="s">
        <v>110</v>
      </c>
      <c r="U145" s="14">
        <v>883.77599999999995</v>
      </c>
      <c r="V145" s="14">
        <v>429.97899999999998</v>
      </c>
      <c r="W145" s="18">
        <v>0</v>
      </c>
      <c r="X145" s="18">
        <v>0</v>
      </c>
      <c r="Y145" s="18">
        <v>0</v>
      </c>
      <c r="Z145" s="7" t="s">
        <v>110</v>
      </c>
      <c r="AA145" s="18">
        <v>13271</v>
      </c>
      <c r="AB145" s="18">
        <v>0</v>
      </c>
      <c r="AC145" s="14">
        <v>6153.5540000000001</v>
      </c>
      <c r="AD145" s="14">
        <v>115851.808</v>
      </c>
    </row>
    <row r="146" spans="1:30" x14ac:dyDescent="0.3">
      <c r="A146" s="5" t="s">
        <v>68</v>
      </c>
      <c r="B146" s="5" t="s">
        <v>103</v>
      </c>
      <c r="C146" s="15">
        <v>138091.43599999999</v>
      </c>
      <c r="D146" s="15">
        <v>8175.2539999999999</v>
      </c>
      <c r="E146" s="19">
        <v>0</v>
      </c>
      <c r="F146" s="19">
        <v>0</v>
      </c>
      <c r="G146" s="19">
        <v>0</v>
      </c>
      <c r="H146" s="15">
        <v>1014.461</v>
      </c>
      <c r="I146" s="15">
        <v>108628.27099999999</v>
      </c>
      <c r="J146" s="19">
        <v>20939.189999999999</v>
      </c>
      <c r="K146" s="15">
        <v>15264.799000000001</v>
      </c>
      <c r="L146" s="19">
        <v>0</v>
      </c>
      <c r="M146" s="15">
        <v>7033.451</v>
      </c>
      <c r="N146" s="8" t="s">
        <v>110</v>
      </c>
      <c r="O146" s="19">
        <v>0</v>
      </c>
      <c r="P146" s="8" t="s">
        <v>110</v>
      </c>
      <c r="Q146" s="19">
        <v>0</v>
      </c>
      <c r="R146" s="8" t="s">
        <v>110</v>
      </c>
      <c r="S146" s="8" t="s">
        <v>110</v>
      </c>
      <c r="T146" s="8" t="s">
        <v>110</v>
      </c>
      <c r="U146" s="15">
        <v>632.61099999999999</v>
      </c>
      <c r="V146" s="15">
        <v>445.327</v>
      </c>
      <c r="W146" s="19">
        <v>0</v>
      </c>
      <c r="X146" s="19">
        <v>0</v>
      </c>
      <c r="Y146" s="19">
        <v>0</v>
      </c>
      <c r="Z146" s="8" t="s">
        <v>110</v>
      </c>
      <c r="AA146" s="19">
        <v>13240</v>
      </c>
      <c r="AB146" s="19">
        <v>0</v>
      </c>
      <c r="AC146" s="15">
        <v>7055.335</v>
      </c>
      <c r="AD146" s="15">
        <v>117978.83900000001</v>
      </c>
    </row>
    <row r="148" spans="1:30" x14ac:dyDescent="0.3">
      <c r="A148" s="1" t="s">
        <v>111</v>
      </c>
    </row>
    <row r="149" spans="1:30" x14ac:dyDescent="0.3">
      <c r="A149" s="1" t="s">
        <v>110</v>
      </c>
      <c r="B149" s="2" t="s">
        <v>112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9"/>
  <sheetViews>
    <sheetView workbookViewId="0">
      <pane xSplit="2" ySplit="10" topLeftCell="W125" activePane="bottomRight" state="frozen"/>
      <selection pane="topRight"/>
      <selection pane="bottomLeft"/>
      <selection pane="bottomRight" activeCell="AA11" sqref="AA11:AA146"/>
    </sheetView>
  </sheetViews>
  <sheetFormatPr defaultRowHeight="11.4" customHeight="1" x14ac:dyDescent="0.3"/>
  <cols>
    <col min="1" max="2" width="13" customWidth="1"/>
    <col min="3" max="3" width="10" customWidth="1"/>
    <col min="4" max="5" width="17.88671875" customWidth="1"/>
    <col min="6" max="7" width="19.88671875" customWidth="1"/>
    <col min="8" max="8" width="11" customWidth="1"/>
    <col min="9" max="9" width="19.88671875" customWidth="1"/>
    <col min="10" max="11" width="10" customWidth="1"/>
    <col min="12" max="13" width="19.88671875" customWidth="1"/>
    <col min="14" max="16" width="10" customWidth="1"/>
    <col min="17" max="17" width="13" customWidth="1"/>
    <col min="18" max="18" width="17.88671875" customWidth="1"/>
    <col min="19" max="19" width="16.88671875" customWidth="1"/>
    <col min="20" max="21" width="19.88671875" customWidth="1"/>
    <col min="22" max="22" width="10" customWidth="1"/>
    <col min="23" max="24" width="19.88671875" customWidth="1"/>
    <col min="25" max="25" width="18.88671875" customWidth="1"/>
    <col min="26" max="26" width="12" customWidth="1"/>
    <col min="27" max="27" width="11" customWidth="1"/>
    <col min="28" max="29" width="10" customWidth="1"/>
    <col min="30" max="30" width="13" customWidth="1"/>
  </cols>
  <sheetData>
    <row r="1" spans="1:30" x14ac:dyDescent="0.3">
      <c r="A1" s="2" t="s">
        <v>104</v>
      </c>
    </row>
    <row r="2" spans="1:30" x14ac:dyDescent="0.3">
      <c r="A2" s="2" t="s">
        <v>105</v>
      </c>
      <c r="B2" s="1" t="s">
        <v>0</v>
      </c>
    </row>
    <row r="3" spans="1:30" x14ac:dyDescent="0.3">
      <c r="A3" s="2" t="s">
        <v>106</v>
      </c>
      <c r="B3" s="2" t="s">
        <v>6</v>
      </c>
    </row>
    <row r="4" spans="1:30" x14ac:dyDescent="0.3"/>
    <row r="5" spans="1:30" x14ac:dyDescent="0.3">
      <c r="A5" s="1" t="s">
        <v>12</v>
      </c>
      <c r="C5" s="2" t="s">
        <v>16</v>
      </c>
    </row>
    <row r="6" spans="1:30" x14ac:dyDescent="0.3">
      <c r="A6" s="1" t="s">
        <v>13</v>
      </c>
      <c r="C6" s="2" t="s">
        <v>20</v>
      </c>
    </row>
    <row r="7" spans="1:30" x14ac:dyDescent="0.3">
      <c r="A7" s="1" t="s">
        <v>14</v>
      </c>
      <c r="C7" s="2" t="s">
        <v>18</v>
      </c>
    </row>
    <row r="8" spans="1:30" x14ac:dyDescent="0.3"/>
    <row r="9" spans="1:30" x14ac:dyDescent="0.3">
      <c r="A9" s="50" t="s">
        <v>107</v>
      </c>
      <c r="B9" s="50" t="s">
        <v>107</v>
      </c>
      <c r="C9" s="3" t="s">
        <v>36</v>
      </c>
      <c r="D9" s="3" t="s">
        <v>37</v>
      </c>
      <c r="E9" s="3" t="s">
        <v>38</v>
      </c>
      <c r="F9" s="3" t="s">
        <v>39</v>
      </c>
      <c r="G9" s="3" t="s">
        <v>40</v>
      </c>
      <c r="H9" s="3" t="s">
        <v>41</v>
      </c>
      <c r="I9" s="3" t="s">
        <v>42</v>
      </c>
      <c r="J9" s="3" t="s">
        <v>43</v>
      </c>
      <c r="K9" s="3" t="s">
        <v>44</v>
      </c>
      <c r="L9" s="3" t="s">
        <v>45</v>
      </c>
      <c r="M9" s="3" t="s">
        <v>46</v>
      </c>
      <c r="N9" s="3" t="s">
        <v>47</v>
      </c>
      <c r="O9" s="3" t="s">
        <v>48</v>
      </c>
      <c r="P9" s="3" t="s">
        <v>49</v>
      </c>
      <c r="Q9" s="3" t="s">
        <v>50</v>
      </c>
      <c r="R9" s="3" t="s">
        <v>51</v>
      </c>
      <c r="S9" s="3" t="s">
        <v>52</v>
      </c>
      <c r="T9" s="3" t="s">
        <v>53</v>
      </c>
      <c r="U9" s="3" t="s">
        <v>54</v>
      </c>
      <c r="V9" s="3" t="s">
        <v>55</v>
      </c>
      <c r="W9" s="3" t="s">
        <v>56</v>
      </c>
      <c r="X9" s="3" t="s">
        <v>57</v>
      </c>
      <c r="Y9" s="3" t="s">
        <v>58</v>
      </c>
      <c r="Z9" s="3" t="s">
        <v>59</v>
      </c>
      <c r="AA9" s="3" t="s">
        <v>60</v>
      </c>
      <c r="AB9" s="3" t="s">
        <v>61</v>
      </c>
      <c r="AC9" s="3" t="s">
        <v>62</v>
      </c>
      <c r="AD9" s="3" t="s">
        <v>63</v>
      </c>
    </row>
    <row r="10" spans="1:30" x14ac:dyDescent="0.3">
      <c r="A10" s="4" t="s">
        <v>108</v>
      </c>
      <c r="B10" s="4" t="s">
        <v>109</v>
      </c>
      <c r="C10" s="6" t="s">
        <v>110</v>
      </c>
      <c r="D10" s="6" t="s">
        <v>110</v>
      </c>
      <c r="E10" s="6" t="s">
        <v>110</v>
      </c>
      <c r="F10" s="6" t="s">
        <v>110</v>
      </c>
      <c r="G10" s="6" t="s">
        <v>110</v>
      </c>
      <c r="H10" s="6" t="s">
        <v>110</v>
      </c>
      <c r="I10" s="6" t="s">
        <v>110</v>
      </c>
      <c r="J10" s="6" t="s">
        <v>110</v>
      </c>
      <c r="K10" s="6" t="s">
        <v>110</v>
      </c>
      <c r="L10" s="6" t="s">
        <v>110</v>
      </c>
      <c r="M10" s="6" t="s">
        <v>110</v>
      </c>
      <c r="N10" s="6" t="s">
        <v>110</v>
      </c>
      <c r="O10" s="6" t="s">
        <v>110</v>
      </c>
      <c r="P10" s="6" t="s">
        <v>110</v>
      </c>
      <c r="Q10" s="6" t="s">
        <v>110</v>
      </c>
      <c r="R10" s="6" t="s">
        <v>110</v>
      </c>
      <c r="S10" s="6" t="s">
        <v>110</v>
      </c>
      <c r="T10" s="6" t="s">
        <v>110</v>
      </c>
      <c r="U10" s="6" t="s">
        <v>110</v>
      </c>
      <c r="V10" s="6" t="s">
        <v>110</v>
      </c>
      <c r="W10" s="6" t="s">
        <v>110</v>
      </c>
      <c r="X10" s="6" t="s">
        <v>110</v>
      </c>
      <c r="Y10" s="6" t="s">
        <v>110</v>
      </c>
      <c r="Z10" s="6" t="s">
        <v>110</v>
      </c>
      <c r="AA10" s="6" t="s">
        <v>110</v>
      </c>
      <c r="AB10" s="6" t="s">
        <v>110</v>
      </c>
      <c r="AC10" s="6" t="s">
        <v>110</v>
      </c>
      <c r="AD10" s="6" t="s">
        <v>110</v>
      </c>
    </row>
    <row r="11" spans="1:30" x14ac:dyDescent="0.3">
      <c r="A11" s="5" t="s">
        <v>65</v>
      </c>
      <c r="B11" s="5" t="s">
        <v>70</v>
      </c>
      <c r="C11" s="14">
        <v>83932.763000000006</v>
      </c>
      <c r="D11" s="14">
        <v>392.98500000000001</v>
      </c>
      <c r="E11" s="18">
        <v>0</v>
      </c>
      <c r="F11" s="18">
        <v>0</v>
      </c>
      <c r="G11" s="18">
        <v>0</v>
      </c>
      <c r="H11" s="18">
        <v>10793</v>
      </c>
      <c r="I11" s="14">
        <v>67821.778000000006</v>
      </c>
      <c r="J11" s="14">
        <v>32843.417000000001</v>
      </c>
      <c r="K11" s="14">
        <v>14095.111000000001</v>
      </c>
      <c r="L11" s="18">
        <v>0</v>
      </c>
      <c r="M11" s="18">
        <v>0</v>
      </c>
      <c r="N11" s="7" t="s">
        <v>110</v>
      </c>
      <c r="O11" s="18">
        <v>0</v>
      </c>
      <c r="P11" s="7" t="s">
        <v>110</v>
      </c>
      <c r="Q11" s="18">
        <v>0</v>
      </c>
      <c r="R11" s="7" t="s">
        <v>110</v>
      </c>
      <c r="S11" s="7" t="s">
        <v>110</v>
      </c>
      <c r="T11" s="7" t="s">
        <v>110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7" t="s">
        <v>110</v>
      </c>
      <c r="AA11" s="18">
        <v>4925</v>
      </c>
      <c r="AB11" s="18">
        <v>0</v>
      </c>
      <c r="AC11" s="14">
        <v>35.447000000000003</v>
      </c>
      <c r="AD11" s="18">
        <v>83776.38</v>
      </c>
    </row>
    <row r="12" spans="1:30" x14ac:dyDescent="0.3">
      <c r="A12" s="5" t="s">
        <v>65</v>
      </c>
      <c r="B12" s="5" t="s">
        <v>71</v>
      </c>
      <c r="C12" s="15">
        <v>108447.417</v>
      </c>
      <c r="D12" s="15">
        <v>601.30600000000004</v>
      </c>
      <c r="E12" s="19">
        <v>0</v>
      </c>
      <c r="F12" s="19">
        <v>0</v>
      </c>
      <c r="G12" s="19">
        <v>0</v>
      </c>
      <c r="H12" s="19">
        <v>14557.25</v>
      </c>
      <c r="I12" s="15">
        <v>88241.861000000004</v>
      </c>
      <c r="J12" s="15">
        <v>50457.167000000001</v>
      </c>
      <c r="K12" s="15">
        <v>13399.333000000001</v>
      </c>
      <c r="L12" s="19">
        <v>0</v>
      </c>
      <c r="M12" s="19">
        <v>0</v>
      </c>
      <c r="N12" s="8" t="s">
        <v>110</v>
      </c>
      <c r="O12" s="19">
        <v>0</v>
      </c>
      <c r="P12" s="8" t="s">
        <v>110</v>
      </c>
      <c r="Q12" s="19">
        <v>0</v>
      </c>
      <c r="R12" s="8" t="s">
        <v>110</v>
      </c>
      <c r="S12" s="8" t="s">
        <v>110</v>
      </c>
      <c r="T12" s="8" t="s">
        <v>110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8" t="s">
        <v>110</v>
      </c>
      <c r="AA12" s="19">
        <v>5047</v>
      </c>
      <c r="AB12" s="19">
        <v>0</v>
      </c>
      <c r="AC12" s="15">
        <v>40.326000000000001</v>
      </c>
      <c r="AD12" s="15">
        <v>108301.44100000001</v>
      </c>
    </row>
    <row r="13" spans="1:30" x14ac:dyDescent="0.3">
      <c r="A13" s="5" t="s">
        <v>65</v>
      </c>
      <c r="B13" s="5" t="s">
        <v>72</v>
      </c>
      <c r="C13" s="14">
        <v>120508.807</v>
      </c>
      <c r="D13" s="14">
        <v>257.863</v>
      </c>
      <c r="E13" s="18">
        <v>0</v>
      </c>
      <c r="F13" s="18">
        <v>0</v>
      </c>
      <c r="G13" s="18">
        <v>0</v>
      </c>
      <c r="H13" s="18">
        <v>15961.5</v>
      </c>
      <c r="I13" s="14">
        <v>99388.444000000003</v>
      </c>
      <c r="J13" s="14">
        <v>52497.277999999998</v>
      </c>
      <c r="K13" s="14">
        <v>17428.111000000001</v>
      </c>
      <c r="L13" s="18">
        <v>0</v>
      </c>
      <c r="M13" s="18">
        <v>0</v>
      </c>
      <c r="N13" s="7" t="s">
        <v>110</v>
      </c>
      <c r="O13" s="18">
        <v>0</v>
      </c>
      <c r="P13" s="7" t="s">
        <v>110</v>
      </c>
      <c r="Q13" s="18">
        <v>0</v>
      </c>
      <c r="R13" s="7" t="s">
        <v>110</v>
      </c>
      <c r="S13" s="7" t="s">
        <v>110</v>
      </c>
      <c r="T13" s="7" t="s">
        <v>110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7" t="s">
        <v>110</v>
      </c>
      <c r="AA13" s="18">
        <v>4901</v>
      </c>
      <c r="AB13" s="18">
        <v>0</v>
      </c>
      <c r="AC13" s="14">
        <v>65.212999999999994</v>
      </c>
      <c r="AD13" s="14">
        <v>120293.238</v>
      </c>
    </row>
    <row r="14" spans="1:30" x14ac:dyDescent="0.3">
      <c r="A14" s="5" t="s">
        <v>65</v>
      </c>
      <c r="B14" s="5" t="s">
        <v>73</v>
      </c>
      <c r="C14" s="15">
        <v>131825.984</v>
      </c>
      <c r="D14" s="19">
        <v>187.04</v>
      </c>
      <c r="E14" s="19">
        <v>0</v>
      </c>
      <c r="F14" s="19">
        <v>0</v>
      </c>
      <c r="G14" s="19">
        <v>0</v>
      </c>
      <c r="H14" s="19">
        <v>16785</v>
      </c>
      <c r="I14" s="15">
        <v>109759.944</v>
      </c>
      <c r="J14" s="15">
        <v>60669.582999999999</v>
      </c>
      <c r="K14" s="15">
        <v>15520.333000000001</v>
      </c>
      <c r="L14" s="19">
        <v>0</v>
      </c>
      <c r="M14" s="19">
        <v>0</v>
      </c>
      <c r="N14" s="8" t="s">
        <v>110</v>
      </c>
      <c r="O14" s="19">
        <v>0</v>
      </c>
      <c r="P14" s="8" t="s">
        <v>110</v>
      </c>
      <c r="Q14" s="19">
        <v>0</v>
      </c>
      <c r="R14" s="8" t="s">
        <v>110</v>
      </c>
      <c r="S14" s="8" t="s">
        <v>110</v>
      </c>
      <c r="T14" s="8" t="s">
        <v>110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8" t="s">
        <v>110</v>
      </c>
      <c r="AA14" s="19">
        <v>5094</v>
      </c>
      <c r="AB14" s="19">
        <v>0</v>
      </c>
      <c r="AC14" s="15">
        <v>81.715999999999994</v>
      </c>
      <c r="AD14" s="15">
        <v>131585.03400000001</v>
      </c>
    </row>
    <row r="15" spans="1:30" x14ac:dyDescent="0.3">
      <c r="A15" s="5" t="s">
        <v>65</v>
      </c>
      <c r="B15" s="5" t="s">
        <v>74</v>
      </c>
      <c r="C15" s="14">
        <v>145179.261</v>
      </c>
      <c r="D15" s="18">
        <v>415.15</v>
      </c>
      <c r="E15" s="18">
        <v>0</v>
      </c>
      <c r="F15" s="18">
        <v>0</v>
      </c>
      <c r="G15" s="18">
        <v>0</v>
      </c>
      <c r="H15" s="18">
        <v>17452</v>
      </c>
      <c r="I15" s="14">
        <v>120691.111</v>
      </c>
      <c r="J15" s="14">
        <v>70087.305999999997</v>
      </c>
      <c r="K15" s="14">
        <v>15767.222</v>
      </c>
      <c r="L15" s="18">
        <v>0</v>
      </c>
      <c r="M15" s="18">
        <v>0</v>
      </c>
      <c r="N15" s="7" t="s">
        <v>110</v>
      </c>
      <c r="O15" s="18">
        <v>0</v>
      </c>
      <c r="P15" s="7" t="s">
        <v>110</v>
      </c>
      <c r="Q15" s="18">
        <v>0</v>
      </c>
      <c r="R15" s="7" t="s">
        <v>110</v>
      </c>
      <c r="S15" s="7" t="s">
        <v>110</v>
      </c>
      <c r="T15" s="7" t="s">
        <v>110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7" t="s">
        <v>110</v>
      </c>
      <c r="AA15" s="18">
        <v>6621</v>
      </c>
      <c r="AB15" s="18">
        <v>0</v>
      </c>
      <c r="AC15" s="14">
        <v>93.495000000000005</v>
      </c>
      <c r="AD15" s="14">
        <v>144894.861</v>
      </c>
    </row>
    <row r="16" spans="1:30" x14ac:dyDescent="0.3">
      <c r="A16" s="5" t="s">
        <v>65</v>
      </c>
      <c r="B16" s="5" t="s">
        <v>75</v>
      </c>
      <c r="C16" s="15">
        <v>129431.126</v>
      </c>
      <c r="D16" s="15">
        <v>183.333</v>
      </c>
      <c r="E16" s="19">
        <v>0</v>
      </c>
      <c r="F16" s="19">
        <v>0</v>
      </c>
      <c r="G16" s="19">
        <v>0</v>
      </c>
      <c r="H16" s="19">
        <v>17402.75</v>
      </c>
      <c r="I16" s="15">
        <v>107038.042</v>
      </c>
      <c r="J16" s="15">
        <v>56375.860999999997</v>
      </c>
      <c r="K16" s="15">
        <v>15767.222</v>
      </c>
      <c r="L16" s="19">
        <v>0</v>
      </c>
      <c r="M16" s="19">
        <v>0</v>
      </c>
      <c r="N16" s="8" t="s">
        <v>110</v>
      </c>
      <c r="O16" s="19">
        <v>0</v>
      </c>
      <c r="P16" s="8" t="s">
        <v>110</v>
      </c>
      <c r="Q16" s="19">
        <v>0</v>
      </c>
      <c r="R16" s="8" t="s">
        <v>110</v>
      </c>
      <c r="S16" s="8" t="s">
        <v>110</v>
      </c>
      <c r="T16" s="8" t="s">
        <v>110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8" t="s">
        <v>110</v>
      </c>
      <c r="AA16" s="19">
        <v>4807</v>
      </c>
      <c r="AB16" s="19">
        <v>0</v>
      </c>
      <c r="AC16" s="15">
        <v>84.403999999999996</v>
      </c>
      <c r="AD16" s="15">
        <v>129185.876</v>
      </c>
    </row>
    <row r="17" spans="1:30" x14ac:dyDescent="0.3">
      <c r="A17" s="5" t="s">
        <v>65</v>
      </c>
      <c r="B17" s="5" t="s">
        <v>76</v>
      </c>
      <c r="C17" s="14">
        <v>157943.78899999999</v>
      </c>
      <c r="D17" s="14">
        <v>1076.067</v>
      </c>
      <c r="E17" s="18">
        <v>0</v>
      </c>
      <c r="F17" s="18">
        <v>0</v>
      </c>
      <c r="G17" s="18">
        <v>0</v>
      </c>
      <c r="H17" s="18">
        <v>19837.5</v>
      </c>
      <c r="I17" s="14">
        <v>117848.22199999999</v>
      </c>
      <c r="J17" s="14">
        <v>62164.082999999999</v>
      </c>
      <c r="K17" s="14">
        <v>16630.472000000002</v>
      </c>
      <c r="L17" s="18">
        <v>0</v>
      </c>
      <c r="M17" s="18">
        <v>0</v>
      </c>
      <c r="N17" s="7" t="s">
        <v>110</v>
      </c>
      <c r="O17" s="18">
        <v>0</v>
      </c>
      <c r="P17" s="7" t="s">
        <v>110</v>
      </c>
      <c r="Q17" s="18">
        <v>0</v>
      </c>
      <c r="R17" s="7" t="s">
        <v>110</v>
      </c>
      <c r="S17" s="7" t="s">
        <v>110</v>
      </c>
      <c r="T17" s="7" t="s">
        <v>110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7" t="s">
        <v>110</v>
      </c>
      <c r="AA17" s="18">
        <v>19182</v>
      </c>
      <c r="AB17" s="18">
        <v>0</v>
      </c>
      <c r="AC17" s="18">
        <v>298.19</v>
      </c>
      <c r="AD17" s="14">
        <v>157187.367</v>
      </c>
    </row>
    <row r="18" spans="1:30" x14ac:dyDescent="0.3">
      <c r="A18" s="5" t="s">
        <v>65</v>
      </c>
      <c r="B18" s="5" t="s">
        <v>77</v>
      </c>
      <c r="C18" s="15">
        <v>178444.22099999999</v>
      </c>
      <c r="D18" s="15">
        <v>734.221</v>
      </c>
      <c r="E18" s="19">
        <v>0</v>
      </c>
      <c r="F18" s="19">
        <v>0</v>
      </c>
      <c r="G18" s="19">
        <v>0</v>
      </c>
      <c r="H18" s="19">
        <v>32463</v>
      </c>
      <c r="I18" s="19">
        <v>134199</v>
      </c>
      <c r="J18" s="15">
        <v>83969.444000000003</v>
      </c>
      <c r="K18" s="19">
        <v>13685.5</v>
      </c>
      <c r="L18" s="19">
        <v>0</v>
      </c>
      <c r="M18" s="19">
        <v>0</v>
      </c>
      <c r="N18" s="8" t="s">
        <v>110</v>
      </c>
      <c r="O18" s="19">
        <v>0</v>
      </c>
      <c r="P18" s="8" t="s">
        <v>110</v>
      </c>
      <c r="Q18" s="19">
        <v>0</v>
      </c>
      <c r="R18" s="8" t="s">
        <v>110</v>
      </c>
      <c r="S18" s="8" t="s">
        <v>110</v>
      </c>
      <c r="T18" s="8" t="s">
        <v>110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8" t="s">
        <v>110</v>
      </c>
      <c r="AA18" s="19">
        <v>11048</v>
      </c>
      <c r="AB18" s="19">
        <v>0</v>
      </c>
      <c r="AC18" s="15">
        <v>243.226</v>
      </c>
      <c r="AD18" s="15">
        <v>177704.372</v>
      </c>
    </row>
    <row r="19" spans="1:30" x14ac:dyDescent="0.3">
      <c r="A19" s="5" t="s">
        <v>65</v>
      </c>
      <c r="B19" s="5" t="s">
        <v>78</v>
      </c>
      <c r="C19" s="14">
        <v>175048.36900000001</v>
      </c>
      <c r="D19" s="14">
        <v>1187.453</v>
      </c>
      <c r="E19" s="18">
        <v>0</v>
      </c>
      <c r="F19" s="18">
        <v>0</v>
      </c>
      <c r="G19" s="18">
        <v>0</v>
      </c>
      <c r="H19" s="18">
        <v>29284</v>
      </c>
      <c r="I19" s="14">
        <v>136976.91699999999</v>
      </c>
      <c r="J19" s="14">
        <v>98995.555999999997</v>
      </c>
      <c r="K19" s="14">
        <v>12443.416999999999</v>
      </c>
      <c r="L19" s="18">
        <v>0</v>
      </c>
      <c r="M19" s="18">
        <v>0</v>
      </c>
      <c r="N19" s="7" t="s">
        <v>110</v>
      </c>
      <c r="O19" s="18">
        <v>0</v>
      </c>
      <c r="P19" s="7" t="s">
        <v>110</v>
      </c>
      <c r="Q19" s="18">
        <v>0</v>
      </c>
      <c r="R19" s="7" t="s">
        <v>110</v>
      </c>
      <c r="S19" s="7" t="s">
        <v>110</v>
      </c>
      <c r="T19" s="7" t="s">
        <v>110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7" t="s">
        <v>110</v>
      </c>
      <c r="AA19" s="18">
        <v>7600</v>
      </c>
      <c r="AB19" s="18">
        <v>0</v>
      </c>
      <c r="AC19" s="14">
        <v>199.27500000000001</v>
      </c>
      <c r="AD19" s="14">
        <v>174315.783</v>
      </c>
    </row>
    <row r="20" spans="1:30" x14ac:dyDescent="0.3">
      <c r="A20" s="5" t="s">
        <v>65</v>
      </c>
      <c r="B20" s="5" t="s">
        <v>79</v>
      </c>
      <c r="C20" s="15">
        <v>217663.93100000001</v>
      </c>
      <c r="D20" s="19">
        <v>1392.5</v>
      </c>
      <c r="E20" s="19">
        <v>0</v>
      </c>
      <c r="F20" s="19">
        <v>0</v>
      </c>
      <c r="G20" s="19">
        <v>0</v>
      </c>
      <c r="H20" s="19">
        <v>29860.5</v>
      </c>
      <c r="I20" s="15">
        <v>179134.93100000001</v>
      </c>
      <c r="J20" s="15">
        <v>131568.05600000001</v>
      </c>
      <c r="K20" s="15">
        <v>14035.541999999999</v>
      </c>
      <c r="L20" s="19">
        <v>0</v>
      </c>
      <c r="M20" s="19">
        <v>0</v>
      </c>
      <c r="N20" s="8" t="s">
        <v>110</v>
      </c>
      <c r="O20" s="19">
        <v>0</v>
      </c>
      <c r="P20" s="8" t="s">
        <v>110</v>
      </c>
      <c r="Q20" s="19">
        <v>0</v>
      </c>
      <c r="R20" s="8" t="s">
        <v>110</v>
      </c>
      <c r="S20" s="8" t="s">
        <v>110</v>
      </c>
      <c r="T20" s="8" t="s">
        <v>110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8" t="s">
        <v>110</v>
      </c>
      <c r="AA20" s="19">
        <v>7276</v>
      </c>
      <c r="AB20" s="19">
        <v>0</v>
      </c>
      <c r="AC20" s="15">
        <v>246.39699999999999</v>
      </c>
      <c r="AD20" s="15">
        <v>216838.18299999999</v>
      </c>
    </row>
    <row r="21" spans="1:30" x14ac:dyDescent="0.3">
      <c r="A21" s="5" t="s">
        <v>65</v>
      </c>
      <c r="B21" s="5" t="s">
        <v>80</v>
      </c>
      <c r="C21" s="14">
        <v>256328.27100000001</v>
      </c>
      <c r="D21" s="14">
        <v>850.40099999999995</v>
      </c>
      <c r="E21" s="18">
        <v>0</v>
      </c>
      <c r="F21" s="18">
        <v>0</v>
      </c>
      <c r="G21" s="18">
        <v>0</v>
      </c>
      <c r="H21" s="14">
        <v>33521.661999999997</v>
      </c>
      <c r="I21" s="14">
        <v>214204.20800000001</v>
      </c>
      <c r="J21" s="14">
        <v>159995.83300000001</v>
      </c>
      <c r="K21" s="14">
        <v>16271.291999999999</v>
      </c>
      <c r="L21" s="18">
        <v>0</v>
      </c>
      <c r="M21" s="18">
        <v>0</v>
      </c>
      <c r="N21" s="7" t="s">
        <v>110</v>
      </c>
      <c r="O21" s="18">
        <v>0</v>
      </c>
      <c r="P21" s="7" t="s">
        <v>110</v>
      </c>
      <c r="Q21" s="18">
        <v>0</v>
      </c>
      <c r="R21" s="7" t="s">
        <v>110</v>
      </c>
      <c r="S21" s="7" t="s">
        <v>110</v>
      </c>
      <c r="T21" s="7" t="s">
        <v>110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7" t="s">
        <v>110</v>
      </c>
      <c r="AA21" s="18">
        <v>7752</v>
      </c>
      <c r="AB21" s="18">
        <v>0</v>
      </c>
      <c r="AC21" s="14">
        <v>279.52199999999999</v>
      </c>
      <c r="AD21" s="14">
        <v>255121.81200000001</v>
      </c>
    </row>
    <row r="22" spans="1:30" x14ac:dyDescent="0.3">
      <c r="A22" s="5" t="s">
        <v>65</v>
      </c>
      <c r="B22" s="5" t="s">
        <v>81</v>
      </c>
      <c r="C22" s="15">
        <v>234375.93599999999</v>
      </c>
      <c r="D22" s="15">
        <v>1150.4259999999999</v>
      </c>
      <c r="E22" s="19">
        <v>0</v>
      </c>
      <c r="F22" s="19">
        <v>0</v>
      </c>
      <c r="G22" s="19">
        <v>0</v>
      </c>
      <c r="H22" s="15">
        <v>35522.593999999997</v>
      </c>
      <c r="I22" s="15">
        <v>188667.80600000001</v>
      </c>
      <c r="J22" s="15">
        <v>142521.111</v>
      </c>
      <c r="K22" s="15">
        <v>12782.166999999999</v>
      </c>
      <c r="L22" s="19">
        <v>0</v>
      </c>
      <c r="M22" s="15">
        <v>261.11099999999999</v>
      </c>
      <c r="N22" s="8" t="s">
        <v>110</v>
      </c>
      <c r="O22" s="19">
        <v>0</v>
      </c>
      <c r="P22" s="8" t="s">
        <v>110</v>
      </c>
      <c r="Q22" s="19">
        <v>0</v>
      </c>
      <c r="R22" s="8" t="s">
        <v>110</v>
      </c>
      <c r="S22" s="8" t="s">
        <v>110</v>
      </c>
      <c r="T22" s="8" t="s">
        <v>110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8" t="s">
        <v>110</v>
      </c>
      <c r="AA22" s="19">
        <v>8774</v>
      </c>
      <c r="AB22" s="19">
        <v>0</v>
      </c>
      <c r="AC22" s="15">
        <v>612.49900000000002</v>
      </c>
      <c r="AD22" s="15">
        <v>232751.598</v>
      </c>
    </row>
    <row r="23" spans="1:30" x14ac:dyDescent="0.3">
      <c r="A23" s="5" t="s">
        <v>65</v>
      </c>
      <c r="B23" s="5" t="s">
        <v>82</v>
      </c>
      <c r="C23" s="14">
        <v>255853.64600000001</v>
      </c>
      <c r="D23" s="14">
        <v>1176.4670000000001</v>
      </c>
      <c r="E23" s="18">
        <v>0</v>
      </c>
      <c r="F23" s="18">
        <v>0</v>
      </c>
      <c r="G23" s="18">
        <v>0</v>
      </c>
      <c r="H23" s="14">
        <v>34709.707000000002</v>
      </c>
      <c r="I23" s="14">
        <v>208539.69399999999</v>
      </c>
      <c r="J23" s="14">
        <v>163961.389</v>
      </c>
      <c r="K23" s="14">
        <v>13301.583000000001</v>
      </c>
      <c r="L23" s="18">
        <v>0</v>
      </c>
      <c r="M23" s="14">
        <v>417.77800000000002</v>
      </c>
      <c r="N23" s="7" t="s">
        <v>110</v>
      </c>
      <c r="O23" s="18">
        <v>0</v>
      </c>
      <c r="P23" s="7" t="s">
        <v>110</v>
      </c>
      <c r="Q23" s="18">
        <v>0</v>
      </c>
      <c r="R23" s="7" t="s">
        <v>110</v>
      </c>
      <c r="S23" s="7" t="s">
        <v>110</v>
      </c>
      <c r="T23" s="7" t="s">
        <v>110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7" t="s">
        <v>110</v>
      </c>
      <c r="AA23" s="18">
        <v>11010</v>
      </c>
      <c r="AB23" s="18">
        <v>0</v>
      </c>
      <c r="AC23" s="14">
        <v>944.35900000000004</v>
      </c>
      <c r="AD23" s="14">
        <v>253529.639</v>
      </c>
    </row>
    <row r="24" spans="1:30" x14ac:dyDescent="0.3">
      <c r="A24" s="5" t="s">
        <v>65</v>
      </c>
      <c r="B24" s="5" t="s">
        <v>83</v>
      </c>
      <c r="C24" s="15">
        <v>254041.739</v>
      </c>
      <c r="D24" s="15">
        <v>1045.885</v>
      </c>
      <c r="E24" s="19">
        <v>0</v>
      </c>
      <c r="F24" s="19">
        <v>0</v>
      </c>
      <c r="G24" s="19">
        <v>0</v>
      </c>
      <c r="H24" s="15">
        <v>30172.841</v>
      </c>
      <c r="I24" s="15">
        <v>206785.014</v>
      </c>
      <c r="J24" s="15">
        <v>159482.22200000001</v>
      </c>
      <c r="K24" s="15">
        <v>13109.625</v>
      </c>
      <c r="L24" s="19">
        <v>0</v>
      </c>
      <c r="M24" s="19">
        <v>470</v>
      </c>
      <c r="N24" s="8" t="s">
        <v>110</v>
      </c>
      <c r="O24" s="19">
        <v>0</v>
      </c>
      <c r="P24" s="8" t="s">
        <v>110</v>
      </c>
      <c r="Q24" s="19">
        <v>0</v>
      </c>
      <c r="R24" s="8" t="s">
        <v>110</v>
      </c>
      <c r="S24" s="8" t="s">
        <v>110</v>
      </c>
      <c r="T24" s="8" t="s">
        <v>110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8" t="s">
        <v>110</v>
      </c>
      <c r="AA24" s="19">
        <v>15568</v>
      </c>
      <c r="AB24" s="19">
        <v>0</v>
      </c>
      <c r="AC24" s="15">
        <v>1310.6569999999999</v>
      </c>
      <c r="AD24" s="15">
        <v>250842.46900000001</v>
      </c>
    </row>
    <row r="25" spans="1:30" x14ac:dyDescent="0.3">
      <c r="A25" s="5" t="s">
        <v>65</v>
      </c>
      <c r="B25" s="5" t="s">
        <v>84</v>
      </c>
      <c r="C25" s="14">
        <v>283437.40899999999</v>
      </c>
      <c r="D25" s="14">
        <v>1092.4259999999999</v>
      </c>
      <c r="E25" s="18">
        <v>0</v>
      </c>
      <c r="F25" s="18">
        <v>0</v>
      </c>
      <c r="G25" s="18">
        <v>0</v>
      </c>
      <c r="H25" s="14">
        <v>42930.385999999999</v>
      </c>
      <c r="I25" s="14">
        <v>227190.70800000001</v>
      </c>
      <c r="J25" s="18">
        <v>178450</v>
      </c>
      <c r="K25" s="14">
        <v>15729.291999999999</v>
      </c>
      <c r="L25" s="18">
        <v>0</v>
      </c>
      <c r="M25" s="14">
        <v>678.88900000000001</v>
      </c>
      <c r="N25" s="7" t="s">
        <v>110</v>
      </c>
      <c r="O25" s="18">
        <v>0</v>
      </c>
      <c r="P25" s="7" t="s">
        <v>110</v>
      </c>
      <c r="Q25" s="18">
        <v>0</v>
      </c>
      <c r="R25" s="7" t="s">
        <v>110</v>
      </c>
      <c r="S25" s="7" t="s">
        <v>110</v>
      </c>
      <c r="T25" s="7" t="s">
        <v>110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7" t="s">
        <v>110</v>
      </c>
      <c r="AA25" s="18">
        <v>11545</v>
      </c>
      <c r="AB25" s="18">
        <v>0</v>
      </c>
      <c r="AC25" s="14">
        <v>1508.998</v>
      </c>
      <c r="AD25" s="14">
        <v>280037.17800000001</v>
      </c>
    </row>
    <row r="26" spans="1:30" x14ac:dyDescent="0.3">
      <c r="A26" s="5" t="s">
        <v>65</v>
      </c>
      <c r="B26" s="5" t="s">
        <v>85</v>
      </c>
      <c r="C26" s="15">
        <v>283142.28499999997</v>
      </c>
      <c r="D26" s="15">
        <v>650.69299999999998</v>
      </c>
      <c r="E26" s="19">
        <v>0</v>
      </c>
      <c r="F26" s="19">
        <v>0</v>
      </c>
      <c r="G26" s="19">
        <v>0</v>
      </c>
      <c r="H26" s="19">
        <v>58271.87</v>
      </c>
      <c r="I26" s="15">
        <v>211914.611</v>
      </c>
      <c r="J26" s="15">
        <v>162766.94399999999</v>
      </c>
      <c r="K26" s="15">
        <v>17434.332999999999</v>
      </c>
      <c r="L26" s="19">
        <v>0</v>
      </c>
      <c r="M26" s="15">
        <v>731.11099999999999</v>
      </c>
      <c r="N26" s="8" t="s">
        <v>110</v>
      </c>
      <c r="O26" s="19">
        <v>0</v>
      </c>
      <c r="P26" s="8" t="s">
        <v>110</v>
      </c>
      <c r="Q26" s="19">
        <v>0</v>
      </c>
      <c r="R26" s="8" t="s">
        <v>110</v>
      </c>
      <c r="S26" s="8" t="s">
        <v>110</v>
      </c>
      <c r="T26" s="8" t="s">
        <v>110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8" t="s">
        <v>110</v>
      </c>
      <c r="AA26" s="19">
        <v>11574</v>
      </c>
      <c r="AB26" s="19">
        <v>0</v>
      </c>
      <c r="AC26" s="15">
        <v>1744.307</v>
      </c>
      <c r="AD26" s="15">
        <v>279278.02600000001</v>
      </c>
    </row>
    <row r="27" spans="1:30" x14ac:dyDescent="0.3">
      <c r="A27" s="5" t="s">
        <v>65</v>
      </c>
      <c r="B27" s="5" t="s">
        <v>86</v>
      </c>
      <c r="C27" s="14">
        <v>262031.141</v>
      </c>
      <c r="D27" s="14">
        <v>761.38300000000004</v>
      </c>
      <c r="E27" s="18">
        <v>0</v>
      </c>
      <c r="F27" s="18">
        <v>0</v>
      </c>
      <c r="G27" s="18">
        <v>0</v>
      </c>
      <c r="H27" s="14">
        <v>54520.563999999998</v>
      </c>
      <c r="I27" s="14">
        <v>192316.08300000001</v>
      </c>
      <c r="J27" s="14">
        <v>138173.33300000001</v>
      </c>
      <c r="K27" s="18">
        <v>13008</v>
      </c>
      <c r="L27" s="18">
        <v>0</v>
      </c>
      <c r="M27" s="14">
        <v>731.11099999999999</v>
      </c>
      <c r="N27" s="7" t="s">
        <v>110</v>
      </c>
      <c r="O27" s="18">
        <v>0</v>
      </c>
      <c r="P27" s="7" t="s">
        <v>110</v>
      </c>
      <c r="Q27" s="18">
        <v>0</v>
      </c>
      <c r="R27" s="7" t="s">
        <v>110</v>
      </c>
      <c r="S27" s="7" t="s">
        <v>110</v>
      </c>
      <c r="T27" s="7" t="s">
        <v>110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7" t="s">
        <v>110</v>
      </c>
      <c r="AA27" s="18">
        <v>13702</v>
      </c>
      <c r="AB27" s="18">
        <v>0</v>
      </c>
      <c r="AC27" s="14">
        <v>1652.769</v>
      </c>
      <c r="AD27" s="14">
        <v>258535.95800000001</v>
      </c>
    </row>
    <row r="28" spans="1:30" x14ac:dyDescent="0.3">
      <c r="A28" s="5" t="s">
        <v>65</v>
      </c>
      <c r="B28" s="5" t="s">
        <v>87</v>
      </c>
      <c r="C28" s="15">
        <v>227796.67800000001</v>
      </c>
      <c r="D28" s="15">
        <v>1294.164</v>
      </c>
      <c r="E28" s="19">
        <v>0</v>
      </c>
      <c r="F28" s="19">
        <v>0</v>
      </c>
      <c r="G28" s="19">
        <v>0</v>
      </c>
      <c r="H28" s="19">
        <v>47094.25</v>
      </c>
      <c r="I28" s="15">
        <v>167300.15299999999</v>
      </c>
      <c r="J28" s="15">
        <v>112301.667</v>
      </c>
      <c r="K28" s="15">
        <v>18710.292000000001</v>
      </c>
      <c r="L28" s="19">
        <v>0</v>
      </c>
      <c r="M28" s="15">
        <v>731.11099999999999</v>
      </c>
      <c r="N28" s="8" t="s">
        <v>110</v>
      </c>
      <c r="O28" s="19">
        <v>0</v>
      </c>
      <c r="P28" s="8" t="s">
        <v>110</v>
      </c>
      <c r="Q28" s="19">
        <v>0</v>
      </c>
      <c r="R28" s="8" t="s">
        <v>110</v>
      </c>
      <c r="S28" s="8" t="s">
        <v>110</v>
      </c>
      <c r="T28" s="8" t="s">
        <v>110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8" t="s">
        <v>110</v>
      </c>
      <c r="AA28" s="19">
        <v>11377</v>
      </c>
      <c r="AB28" s="19">
        <v>0</v>
      </c>
      <c r="AC28" s="15">
        <v>1629.326</v>
      </c>
      <c r="AD28" s="15">
        <v>224083.57500000001</v>
      </c>
    </row>
    <row r="29" spans="1:30" x14ac:dyDescent="0.3">
      <c r="A29" s="5" t="s">
        <v>65</v>
      </c>
      <c r="B29" s="5" t="s">
        <v>88</v>
      </c>
      <c r="C29" s="14">
        <v>235534.65599999999</v>
      </c>
      <c r="D29" s="18">
        <v>1058.46</v>
      </c>
      <c r="E29" s="18">
        <v>0</v>
      </c>
      <c r="F29" s="18">
        <v>0</v>
      </c>
      <c r="G29" s="18">
        <v>0</v>
      </c>
      <c r="H29" s="14">
        <v>57343.862999999998</v>
      </c>
      <c r="I29" s="18">
        <v>164751.5</v>
      </c>
      <c r="J29" s="14">
        <v>103391.111</v>
      </c>
      <c r="K29" s="14">
        <v>25171.444</v>
      </c>
      <c r="L29" s="18">
        <v>0</v>
      </c>
      <c r="M29" s="14">
        <v>1020.833</v>
      </c>
      <c r="N29" s="7" t="s">
        <v>110</v>
      </c>
      <c r="O29" s="18">
        <v>0</v>
      </c>
      <c r="P29" s="7" t="s">
        <v>110</v>
      </c>
      <c r="Q29" s="18">
        <v>0</v>
      </c>
      <c r="R29" s="7" t="s">
        <v>110</v>
      </c>
      <c r="S29" s="7" t="s">
        <v>110</v>
      </c>
      <c r="T29" s="7" t="s">
        <v>110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7" t="s">
        <v>110</v>
      </c>
      <c r="AA29" s="18">
        <v>11360</v>
      </c>
      <c r="AB29" s="18">
        <v>0</v>
      </c>
      <c r="AC29" s="14">
        <v>1994.6980000000001</v>
      </c>
      <c r="AD29" s="18">
        <v>231381.57</v>
      </c>
    </row>
    <row r="30" spans="1:30" x14ac:dyDescent="0.3">
      <c r="A30" s="5" t="s">
        <v>65</v>
      </c>
      <c r="B30" s="5" t="s">
        <v>89</v>
      </c>
      <c r="C30" s="15">
        <v>214061.00700000001</v>
      </c>
      <c r="D30" s="15">
        <v>438.50700000000001</v>
      </c>
      <c r="E30" s="19">
        <v>0</v>
      </c>
      <c r="F30" s="19">
        <v>0</v>
      </c>
      <c r="G30" s="19">
        <v>0</v>
      </c>
      <c r="H30" s="15">
        <v>41629.334000000003</v>
      </c>
      <c r="I30" s="15">
        <v>160254.58300000001</v>
      </c>
      <c r="J30" s="15">
        <v>102208.611</v>
      </c>
      <c r="K30" s="15">
        <v>21187.556</v>
      </c>
      <c r="L30" s="19">
        <v>0</v>
      </c>
      <c r="M30" s="15">
        <v>864.58299999999997</v>
      </c>
      <c r="N30" s="8" t="s">
        <v>110</v>
      </c>
      <c r="O30" s="19">
        <v>0</v>
      </c>
      <c r="P30" s="8" t="s">
        <v>110</v>
      </c>
      <c r="Q30" s="19">
        <v>0</v>
      </c>
      <c r="R30" s="8" t="s">
        <v>110</v>
      </c>
      <c r="S30" s="8" t="s">
        <v>110</v>
      </c>
      <c r="T30" s="8" t="s">
        <v>110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8" t="s">
        <v>110</v>
      </c>
      <c r="AA30" s="19">
        <v>10874</v>
      </c>
      <c r="AB30" s="19">
        <v>0</v>
      </c>
      <c r="AC30" s="15">
        <v>1856.5519999999999</v>
      </c>
      <c r="AD30" s="15">
        <v>210188.83600000001</v>
      </c>
    </row>
    <row r="31" spans="1:30" x14ac:dyDescent="0.3">
      <c r="A31" s="5" t="s">
        <v>65</v>
      </c>
      <c r="B31" s="5" t="s">
        <v>90</v>
      </c>
      <c r="C31" s="18">
        <v>204185.75</v>
      </c>
      <c r="D31" s="14">
        <v>482.01100000000002</v>
      </c>
      <c r="E31" s="18">
        <v>0</v>
      </c>
      <c r="F31" s="18">
        <v>0</v>
      </c>
      <c r="G31" s="18">
        <v>0</v>
      </c>
      <c r="H31" s="14">
        <v>36725.044999999998</v>
      </c>
      <c r="I31" s="14">
        <v>154453.02799999999</v>
      </c>
      <c r="J31" s="14">
        <v>91996.111000000004</v>
      </c>
      <c r="K31" s="14">
        <v>31433.444</v>
      </c>
      <c r="L31" s="18">
        <v>0</v>
      </c>
      <c r="M31" s="14">
        <v>791.66700000000003</v>
      </c>
      <c r="N31" s="7" t="s">
        <v>110</v>
      </c>
      <c r="O31" s="18">
        <v>0</v>
      </c>
      <c r="P31" s="7" t="s">
        <v>110</v>
      </c>
      <c r="Q31" s="18">
        <v>0</v>
      </c>
      <c r="R31" s="7" t="s">
        <v>110</v>
      </c>
      <c r="S31" s="7" t="s">
        <v>110</v>
      </c>
      <c r="T31" s="7" t="s">
        <v>110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7" t="s">
        <v>110</v>
      </c>
      <c r="AA31" s="18">
        <v>11734</v>
      </c>
      <c r="AB31" s="18">
        <v>0</v>
      </c>
      <c r="AC31" s="14">
        <v>2178.5010000000002</v>
      </c>
      <c r="AD31" s="14">
        <v>199641.22399999999</v>
      </c>
    </row>
    <row r="32" spans="1:30" x14ac:dyDescent="0.3">
      <c r="A32" s="5" t="s">
        <v>65</v>
      </c>
      <c r="B32" s="5" t="s">
        <v>91</v>
      </c>
      <c r="C32" s="15">
        <v>198971.43400000001</v>
      </c>
      <c r="D32" s="19">
        <v>0</v>
      </c>
      <c r="E32" s="19">
        <v>0</v>
      </c>
      <c r="F32" s="19">
        <v>0</v>
      </c>
      <c r="G32" s="19">
        <v>0</v>
      </c>
      <c r="H32" s="15">
        <v>32514.684000000001</v>
      </c>
      <c r="I32" s="15">
        <v>155530.66699999999</v>
      </c>
      <c r="J32" s="15">
        <v>86895.832999999999</v>
      </c>
      <c r="K32" s="15">
        <v>32364.888999999999</v>
      </c>
      <c r="L32" s="19">
        <v>0</v>
      </c>
      <c r="M32" s="15">
        <v>552.08299999999997</v>
      </c>
      <c r="N32" s="8" t="s">
        <v>110</v>
      </c>
      <c r="O32" s="19">
        <v>0</v>
      </c>
      <c r="P32" s="8" t="s">
        <v>110</v>
      </c>
      <c r="Q32" s="19">
        <v>0</v>
      </c>
      <c r="R32" s="8" t="s">
        <v>110</v>
      </c>
      <c r="S32" s="8" t="s">
        <v>110</v>
      </c>
      <c r="T32" s="8" t="s">
        <v>110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8" t="s">
        <v>110</v>
      </c>
      <c r="AA32" s="19">
        <v>10374</v>
      </c>
      <c r="AB32" s="19">
        <v>0</v>
      </c>
      <c r="AC32" s="15">
        <v>1840.3589999999999</v>
      </c>
      <c r="AD32" s="15">
        <v>194243.48199999999</v>
      </c>
    </row>
    <row r="33" spans="1:30" x14ac:dyDescent="0.3">
      <c r="A33" s="5" t="s">
        <v>65</v>
      </c>
      <c r="B33" s="5" t="s">
        <v>92</v>
      </c>
      <c r="C33" s="14">
        <v>190576.64499999999</v>
      </c>
      <c r="D33" s="14">
        <v>74.036000000000001</v>
      </c>
      <c r="E33" s="18">
        <v>0</v>
      </c>
      <c r="F33" s="18">
        <v>0</v>
      </c>
      <c r="G33" s="18">
        <v>0</v>
      </c>
      <c r="H33" s="14">
        <v>31088.915000000001</v>
      </c>
      <c r="I33" s="14">
        <v>148238.94399999999</v>
      </c>
      <c r="J33" s="14">
        <v>72371.388999999996</v>
      </c>
      <c r="K33" s="14">
        <v>29682.777999999998</v>
      </c>
      <c r="L33" s="18">
        <v>0</v>
      </c>
      <c r="M33" s="18">
        <v>468.75</v>
      </c>
      <c r="N33" s="7" t="s">
        <v>110</v>
      </c>
      <c r="O33" s="18">
        <v>0</v>
      </c>
      <c r="P33" s="7" t="s">
        <v>110</v>
      </c>
      <c r="Q33" s="18">
        <v>0</v>
      </c>
      <c r="R33" s="7" t="s">
        <v>110</v>
      </c>
      <c r="S33" s="7" t="s">
        <v>110</v>
      </c>
      <c r="T33" s="7" t="s">
        <v>110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7" t="s">
        <v>110</v>
      </c>
      <c r="AA33" s="18">
        <v>10706</v>
      </c>
      <c r="AB33" s="18">
        <v>0</v>
      </c>
      <c r="AC33" s="14">
        <v>2019.1289999999999</v>
      </c>
      <c r="AD33" s="14">
        <v>184933.902</v>
      </c>
    </row>
    <row r="34" spans="1:30" x14ac:dyDescent="0.3">
      <c r="A34" s="5" t="s">
        <v>65</v>
      </c>
      <c r="B34" s="5" t="s">
        <v>93</v>
      </c>
      <c r="C34" s="15">
        <v>191370.302</v>
      </c>
      <c r="D34" s="15">
        <v>353.74400000000003</v>
      </c>
      <c r="E34" s="19">
        <v>0</v>
      </c>
      <c r="F34" s="19">
        <v>0</v>
      </c>
      <c r="G34" s="19">
        <v>0</v>
      </c>
      <c r="H34" s="15">
        <v>22954.752</v>
      </c>
      <c r="I34" s="15">
        <v>157288.97200000001</v>
      </c>
      <c r="J34" s="19">
        <v>73637.5</v>
      </c>
      <c r="K34" s="15">
        <v>38671.777999999998</v>
      </c>
      <c r="L34" s="19">
        <v>0</v>
      </c>
      <c r="M34" s="15">
        <v>395.83300000000003</v>
      </c>
      <c r="N34" s="8" t="s">
        <v>110</v>
      </c>
      <c r="O34" s="19">
        <v>0</v>
      </c>
      <c r="P34" s="8" t="s">
        <v>110</v>
      </c>
      <c r="Q34" s="19">
        <v>0</v>
      </c>
      <c r="R34" s="8" t="s">
        <v>110</v>
      </c>
      <c r="S34" s="8" t="s">
        <v>110</v>
      </c>
      <c r="T34" s="8" t="s">
        <v>110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8" t="s">
        <v>110</v>
      </c>
      <c r="AA34" s="19">
        <v>10377</v>
      </c>
      <c r="AB34" s="19">
        <v>0</v>
      </c>
      <c r="AC34" s="15">
        <v>1684.191</v>
      </c>
      <c r="AD34" s="15">
        <v>186205.215</v>
      </c>
    </row>
    <row r="35" spans="1:30" x14ac:dyDescent="0.3">
      <c r="A35" s="5" t="s">
        <v>65</v>
      </c>
      <c r="B35" s="5" t="s">
        <v>94</v>
      </c>
      <c r="C35" s="14">
        <v>179427.03200000001</v>
      </c>
      <c r="D35" s="14">
        <v>356.77800000000002</v>
      </c>
      <c r="E35" s="18">
        <v>0</v>
      </c>
      <c r="F35" s="18">
        <v>0</v>
      </c>
      <c r="G35" s="18">
        <v>0</v>
      </c>
      <c r="H35" s="14">
        <v>21788.670999999998</v>
      </c>
      <c r="I35" s="14">
        <v>147017.08300000001</v>
      </c>
      <c r="J35" s="14">
        <v>57321.389000000003</v>
      </c>
      <c r="K35" s="14">
        <v>43317.777999999998</v>
      </c>
      <c r="L35" s="18">
        <v>0</v>
      </c>
      <c r="M35" s="18">
        <v>417.5</v>
      </c>
      <c r="N35" s="7" t="s">
        <v>110</v>
      </c>
      <c r="O35" s="18">
        <v>0</v>
      </c>
      <c r="P35" s="7" t="s">
        <v>110</v>
      </c>
      <c r="Q35" s="18">
        <v>0</v>
      </c>
      <c r="R35" s="7" t="s">
        <v>110</v>
      </c>
      <c r="S35" s="7" t="s">
        <v>110</v>
      </c>
      <c r="T35" s="7" t="s">
        <v>110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7" t="s">
        <v>110</v>
      </c>
      <c r="AA35" s="18">
        <v>9847</v>
      </c>
      <c r="AB35" s="18">
        <v>0</v>
      </c>
      <c r="AC35" s="14">
        <v>1795.2719999999999</v>
      </c>
      <c r="AD35" s="14">
        <v>173443.39199999999</v>
      </c>
    </row>
    <row r="36" spans="1:30" x14ac:dyDescent="0.3">
      <c r="A36" s="5" t="s">
        <v>65</v>
      </c>
      <c r="B36" s="5" t="s">
        <v>95</v>
      </c>
      <c r="C36" s="15">
        <v>191356.644</v>
      </c>
      <c r="D36" s="15">
        <v>616.39200000000005</v>
      </c>
      <c r="E36" s="19">
        <v>0</v>
      </c>
      <c r="F36" s="19">
        <v>0</v>
      </c>
      <c r="G36" s="19">
        <v>0</v>
      </c>
      <c r="H36" s="15">
        <v>22874.861000000001</v>
      </c>
      <c r="I36" s="15">
        <v>157830.99900000001</v>
      </c>
      <c r="J36" s="15">
        <v>54029.404000000002</v>
      </c>
      <c r="K36" s="19">
        <v>51079.74</v>
      </c>
      <c r="L36" s="19">
        <v>0</v>
      </c>
      <c r="M36" s="15">
        <v>301.20800000000003</v>
      </c>
      <c r="N36" s="8" t="s">
        <v>110</v>
      </c>
      <c r="O36" s="19">
        <v>0</v>
      </c>
      <c r="P36" s="8" t="s">
        <v>110</v>
      </c>
      <c r="Q36" s="19">
        <v>0</v>
      </c>
      <c r="R36" s="8" t="s">
        <v>110</v>
      </c>
      <c r="S36" s="8" t="s">
        <v>110</v>
      </c>
      <c r="T36" s="8" t="s">
        <v>110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8" t="s">
        <v>110</v>
      </c>
      <c r="AA36" s="15">
        <v>9733.1849999999995</v>
      </c>
      <c r="AB36" s="19">
        <v>0</v>
      </c>
      <c r="AC36" s="15">
        <v>1904.5530000000001</v>
      </c>
      <c r="AD36" s="15">
        <v>184489.62599999999</v>
      </c>
    </row>
    <row r="37" spans="1:30" x14ac:dyDescent="0.3">
      <c r="A37" s="5" t="s">
        <v>65</v>
      </c>
      <c r="B37" s="5" t="s">
        <v>96</v>
      </c>
      <c r="C37" s="14">
        <v>183094.889</v>
      </c>
      <c r="D37" s="14">
        <v>140.53100000000001</v>
      </c>
      <c r="E37" s="18">
        <v>0</v>
      </c>
      <c r="F37" s="18">
        <v>0</v>
      </c>
      <c r="G37" s="18">
        <v>0</v>
      </c>
      <c r="H37" s="18">
        <v>22060.11</v>
      </c>
      <c r="I37" s="14">
        <v>150640.61199999999</v>
      </c>
      <c r="J37" s="14">
        <v>46309.434999999998</v>
      </c>
      <c r="K37" s="14">
        <v>50798.163</v>
      </c>
      <c r="L37" s="18">
        <v>0</v>
      </c>
      <c r="M37" s="14">
        <v>334.27100000000002</v>
      </c>
      <c r="N37" s="7" t="s">
        <v>110</v>
      </c>
      <c r="O37" s="18">
        <v>0</v>
      </c>
      <c r="P37" s="7" t="s">
        <v>110</v>
      </c>
      <c r="Q37" s="18">
        <v>0</v>
      </c>
      <c r="R37" s="7" t="s">
        <v>110</v>
      </c>
      <c r="S37" s="7" t="s">
        <v>110</v>
      </c>
      <c r="T37" s="7" t="s">
        <v>110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7" t="s">
        <v>110</v>
      </c>
      <c r="AA37" s="14">
        <v>9919.3649999999998</v>
      </c>
      <c r="AB37" s="18">
        <v>0</v>
      </c>
      <c r="AC37" s="14">
        <v>2480.6579999999999</v>
      </c>
      <c r="AD37" s="14">
        <v>176214.66800000001</v>
      </c>
    </row>
    <row r="38" spans="1:30" x14ac:dyDescent="0.3">
      <c r="A38" s="5" t="s">
        <v>65</v>
      </c>
      <c r="B38" s="5" t="s">
        <v>97</v>
      </c>
      <c r="C38" s="15">
        <v>162551.30900000001</v>
      </c>
      <c r="D38" s="15">
        <v>0.11700000000000001</v>
      </c>
      <c r="E38" s="19">
        <v>0</v>
      </c>
      <c r="F38" s="19">
        <v>0</v>
      </c>
      <c r="G38" s="19">
        <v>0</v>
      </c>
      <c r="H38" s="15">
        <v>23343.326000000001</v>
      </c>
      <c r="I38" s="15">
        <v>128062.128</v>
      </c>
      <c r="J38" s="15">
        <v>48944.021000000001</v>
      </c>
      <c r="K38" s="15">
        <v>27607.222000000002</v>
      </c>
      <c r="L38" s="19">
        <v>0</v>
      </c>
      <c r="M38" s="15">
        <v>490.34399999999999</v>
      </c>
      <c r="N38" s="8" t="s">
        <v>110</v>
      </c>
      <c r="O38" s="19">
        <v>0</v>
      </c>
      <c r="P38" s="8" t="s">
        <v>110</v>
      </c>
      <c r="Q38" s="19">
        <v>0</v>
      </c>
      <c r="R38" s="8" t="s">
        <v>110</v>
      </c>
      <c r="S38" s="8" t="s">
        <v>110</v>
      </c>
      <c r="T38" s="8" t="s">
        <v>110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8" t="s">
        <v>110</v>
      </c>
      <c r="AA38" s="15">
        <v>10655.394</v>
      </c>
      <c r="AB38" s="19">
        <v>0</v>
      </c>
      <c r="AC38" s="15">
        <v>3662.1590000000001</v>
      </c>
      <c r="AD38" s="15">
        <v>153548.375</v>
      </c>
    </row>
    <row r="39" spans="1:30" x14ac:dyDescent="0.3">
      <c r="A39" s="5" t="s">
        <v>65</v>
      </c>
      <c r="B39" s="5" t="s">
        <v>98</v>
      </c>
      <c r="C39" s="14">
        <v>137973.75700000001</v>
      </c>
      <c r="D39" s="18">
        <v>116.8</v>
      </c>
      <c r="E39" s="18">
        <v>0</v>
      </c>
      <c r="F39" s="18">
        <v>0</v>
      </c>
      <c r="G39" s="18">
        <v>0</v>
      </c>
      <c r="H39" s="14">
        <v>16019.173000000001</v>
      </c>
      <c r="I39" s="14">
        <v>110840.871</v>
      </c>
      <c r="J39" s="14">
        <v>33547.226000000002</v>
      </c>
      <c r="K39" s="18">
        <v>32098.03</v>
      </c>
      <c r="L39" s="18">
        <v>0</v>
      </c>
      <c r="M39" s="14">
        <v>587.64599999999996</v>
      </c>
      <c r="N39" s="7" t="s">
        <v>110</v>
      </c>
      <c r="O39" s="18">
        <v>0</v>
      </c>
      <c r="P39" s="7" t="s">
        <v>110</v>
      </c>
      <c r="Q39" s="18">
        <v>0</v>
      </c>
      <c r="R39" s="7" t="s">
        <v>110</v>
      </c>
      <c r="S39" s="7" t="s">
        <v>110</v>
      </c>
      <c r="T39" s="7" t="s">
        <v>110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7" t="s">
        <v>110</v>
      </c>
      <c r="AA39" s="14">
        <v>10409.267</v>
      </c>
      <c r="AB39" s="18">
        <v>0</v>
      </c>
      <c r="AC39" s="14">
        <v>3598.6840000000002</v>
      </c>
      <c r="AD39" s="14">
        <v>129278.50599999999</v>
      </c>
    </row>
    <row r="40" spans="1:30" x14ac:dyDescent="0.3">
      <c r="A40" s="5" t="s">
        <v>65</v>
      </c>
      <c r="B40" s="5" t="s">
        <v>99</v>
      </c>
      <c r="C40" s="15">
        <v>128285.68799999999</v>
      </c>
      <c r="D40" s="15">
        <v>318.875</v>
      </c>
      <c r="E40" s="19">
        <v>0</v>
      </c>
      <c r="F40" s="19">
        <v>0</v>
      </c>
      <c r="G40" s="19">
        <v>0</v>
      </c>
      <c r="H40" s="15">
        <v>13733.923000000001</v>
      </c>
      <c r="I40" s="15">
        <v>103708.421</v>
      </c>
      <c r="J40" s="15">
        <v>27489.565999999999</v>
      </c>
      <c r="K40" s="15">
        <v>33270.025999999998</v>
      </c>
      <c r="L40" s="19">
        <v>0</v>
      </c>
      <c r="M40" s="15">
        <v>353.42700000000002</v>
      </c>
      <c r="N40" s="8" t="s">
        <v>110</v>
      </c>
      <c r="O40" s="19">
        <v>0</v>
      </c>
      <c r="P40" s="8" t="s">
        <v>110</v>
      </c>
      <c r="Q40" s="19">
        <v>0</v>
      </c>
      <c r="R40" s="8" t="s">
        <v>110</v>
      </c>
      <c r="S40" s="8" t="s">
        <v>110</v>
      </c>
      <c r="T40" s="8" t="s">
        <v>110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8" t="s">
        <v>110</v>
      </c>
      <c r="AA40" s="15">
        <v>10171.041999999999</v>
      </c>
      <c r="AB40" s="19">
        <v>0</v>
      </c>
      <c r="AC40" s="15">
        <v>3603.8739999999998</v>
      </c>
      <c r="AD40" s="15">
        <v>118779.087</v>
      </c>
    </row>
    <row r="41" spans="1:30" x14ac:dyDescent="0.3">
      <c r="A41" s="5" t="s">
        <v>65</v>
      </c>
      <c r="B41" s="5" t="s">
        <v>100</v>
      </c>
      <c r="C41" s="14">
        <v>125200.86500000001</v>
      </c>
      <c r="D41" s="14">
        <v>1337.3340000000001</v>
      </c>
      <c r="E41" s="18">
        <v>0</v>
      </c>
      <c r="F41" s="18">
        <v>0</v>
      </c>
      <c r="G41" s="18">
        <v>0</v>
      </c>
      <c r="H41" s="14">
        <v>16567.050999999999</v>
      </c>
      <c r="I41" s="14">
        <v>94922.505999999994</v>
      </c>
      <c r="J41" s="14">
        <v>13009.232</v>
      </c>
      <c r="K41" s="14">
        <v>45207.214999999997</v>
      </c>
      <c r="L41" s="18">
        <v>0</v>
      </c>
      <c r="M41" s="14">
        <v>662.57299999999998</v>
      </c>
      <c r="N41" s="7" t="s">
        <v>110</v>
      </c>
      <c r="O41" s="18">
        <v>0</v>
      </c>
      <c r="P41" s="7" t="s">
        <v>110</v>
      </c>
      <c r="Q41" s="18">
        <v>0</v>
      </c>
      <c r="R41" s="7" t="s">
        <v>110</v>
      </c>
      <c r="S41" s="7" t="s">
        <v>110</v>
      </c>
      <c r="T41" s="7" t="s">
        <v>110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7" t="s">
        <v>110</v>
      </c>
      <c r="AA41" s="14">
        <v>11711.401</v>
      </c>
      <c r="AB41" s="18">
        <v>0</v>
      </c>
      <c r="AC41" s="14">
        <v>5466.973</v>
      </c>
      <c r="AD41" s="14">
        <v>112588.58100000001</v>
      </c>
    </row>
    <row r="42" spans="1:30" x14ac:dyDescent="0.3">
      <c r="A42" s="5" t="s">
        <v>65</v>
      </c>
      <c r="B42" s="5" t="s">
        <v>101</v>
      </c>
      <c r="C42" s="15">
        <v>131447.45600000001</v>
      </c>
      <c r="D42" s="15">
        <v>4035.538</v>
      </c>
      <c r="E42" s="19">
        <v>0</v>
      </c>
      <c r="F42" s="19">
        <v>0</v>
      </c>
      <c r="G42" s="19">
        <v>0</v>
      </c>
      <c r="H42" s="15">
        <v>17880.344000000001</v>
      </c>
      <c r="I42" s="15">
        <v>93473.403999999995</v>
      </c>
      <c r="J42" s="15">
        <v>10198.358</v>
      </c>
      <c r="K42" s="15">
        <v>44012.951999999997</v>
      </c>
      <c r="L42" s="19">
        <v>0</v>
      </c>
      <c r="M42" s="15">
        <v>807.15599999999995</v>
      </c>
      <c r="N42" s="8" t="s">
        <v>110</v>
      </c>
      <c r="O42" s="19">
        <v>0</v>
      </c>
      <c r="P42" s="8" t="s">
        <v>110</v>
      </c>
      <c r="Q42" s="19">
        <v>0</v>
      </c>
      <c r="R42" s="8" t="s">
        <v>110</v>
      </c>
      <c r="S42" s="8" t="s">
        <v>110</v>
      </c>
      <c r="T42" s="8" t="s">
        <v>110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8" t="s">
        <v>110</v>
      </c>
      <c r="AA42" s="15">
        <v>15251.013000000001</v>
      </c>
      <c r="AB42" s="19">
        <v>0</v>
      </c>
      <c r="AC42" s="15">
        <v>8471.3389999999999</v>
      </c>
      <c r="AD42" s="19">
        <v>114956.36</v>
      </c>
    </row>
    <row r="43" spans="1:30" x14ac:dyDescent="0.3">
      <c r="A43" s="5" t="s">
        <v>65</v>
      </c>
      <c r="B43" s="5" t="s">
        <v>102</v>
      </c>
      <c r="C43" s="14">
        <v>118944.49800000001</v>
      </c>
      <c r="D43" s="18">
        <v>0</v>
      </c>
      <c r="E43" s="18">
        <v>0</v>
      </c>
      <c r="F43" s="18">
        <v>0</v>
      </c>
      <c r="G43" s="18">
        <v>0</v>
      </c>
      <c r="H43" s="14">
        <v>22308.698</v>
      </c>
      <c r="I43" s="14">
        <v>77629.127999999997</v>
      </c>
      <c r="J43" s="14">
        <v>6852.0379999999996</v>
      </c>
      <c r="K43" s="14">
        <v>37544.148000000001</v>
      </c>
      <c r="L43" s="18">
        <v>0</v>
      </c>
      <c r="M43" s="14">
        <v>1617.1559999999999</v>
      </c>
      <c r="N43" s="7" t="s">
        <v>110</v>
      </c>
      <c r="O43" s="18">
        <v>0</v>
      </c>
      <c r="P43" s="7" t="s">
        <v>110</v>
      </c>
      <c r="Q43" s="18">
        <v>0</v>
      </c>
      <c r="R43" s="7" t="s">
        <v>110</v>
      </c>
      <c r="S43" s="7" t="s">
        <v>110</v>
      </c>
      <c r="T43" s="7" t="s">
        <v>110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7" t="s">
        <v>110</v>
      </c>
      <c r="AA43" s="14">
        <v>17389.516</v>
      </c>
      <c r="AB43" s="18">
        <v>0</v>
      </c>
      <c r="AC43" s="14">
        <v>11417.082</v>
      </c>
      <c r="AD43" s="18">
        <v>97011.81</v>
      </c>
    </row>
    <row r="44" spans="1:30" x14ac:dyDescent="0.3">
      <c r="A44" s="5" t="s">
        <v>65</v>
      </c>
      <c r="B44" s="5" t="s">
        <v>103</v>
      </c>
      <c r="C44" s="15">
        <v>178684.08900000001</v>
      </c>
      <c r="D44" s="15">
        <v>66.825000000000003</v>
      </c>
      <c r="E44" s="19">
        <v>0</v>
      </c>
      <c r="F44" s="19">
        <v>0</v>
      </c>
      <c r="G44" s="19">
        <v>0</v>
      </c>
      <c r="H44" s="15">
        <v>84181.758000000002</v>
      </c>
      <c r="I44" s="15">
        <v>76640.683999999994</v>
      </c>
      <c r="J44" s="15">
        <v>2667.5889999999999</v>
      </c>
      <c r="K44" s="19">
        <v>36206.21</v>
      </c>
      <c r="L44" s="19">
        <v>0</v>
      </c>
      <c r="M44" s="15">
        <v>1097.3130000000001</v>
      </c>
      <c r="N44" s="8" t="s">
        <v>110</v>
      </c>
      <c r="O44" s="19">
        <v>0</v>
      </c>
      <c r="P44" s="8" t="s">
        <v>110</v>
      </c>
      <c r="Q44" s="19">
        <v>0</v>
      </c>
      <c r="R44" s="8" t="s">
        <v>110</v>
      </c>
      <c r="S44" s="8" t="s">
        <v>110</v>
      </c>
      <c r="T44" s="8" t="s">
        <v>110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8" t="s">
        <v>110</v>
      </c>
      <c r="AA44" s="19">
        <v>16697.509999999998</v>
      </c>
      <c r="AB44" s="19">
        <v>0</v>
      </c>
      <c r="AC44" s="15">
        <v>31241.138999999999</v>
      </c>
      <c r="AD44" s="15">
        <v>136168.978</v>
      </c>
    </row>
    <row r="45" spans="1:30" x14ac:dyDescent="0.3">
      <c r="A45" s="5" t="s">
        <v>66</v>
      </c>
      <c r="B45" s="5" t="s">
        <v>70</v>
      </c>
      <c r="C45" s="14">
        <v>20235.608</v>
      </c>
      <c r="D45" s="14">
        <v>8.0250000000000004</v>
      </c>
      <c r="E45" s="18">
        <v>0</v>
      </c>
      <c r="F45" s="18">
        <v>0</v>
      </c>
      <c r="G45" s="18">
        <v>0</v>
      </c>
      <c r="H45" s="18">
        <v>0</v>
      </c>
      <c r="I45" s="14">
        <v>19863.582999999999</v>
      </c>
      <c r="J45" s="18">
        <v>0</v>
      </c>
      <c r="K45" s="14">
        <v>4006.3330000000001</v>
      </c>
      <c r="L45" s="18">
        <v>469</v>
      </c>
      <c r="M45" s="18">
        <v>0</v>
      </c>
      <c r="N45" s="7" t="s">
        <v>110</v>
      </c>
      <c r="O45" s="18">
        <v>0</v>
      </c>
      <c r="P45" s="7" t="s">
        <v>110</v>
      </c>
      <c r="Q45" s="18">
        <v>0</v>
      </c>
      <c r="R45" s="7" t="s">
        <v>110</v>
      </c>
      <c r="S45" s="7" t="s">
        <v>110</v>
      </c>
      <c r="T45" s="7" t="s">
        <v>110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7" t="s">
        <v>110</v>
      </c>
      <c r="AA45" s="18">
        <v>364</v>
      </c>
      <c r="AB45" s="18">
        <v>0</v>
      </c>
      <c r="AC45" s="14">
        <v>34.514000000000003</v>
      </c>
      <c r="AD45" s="18">
        <v>19999.77</v>
      </c>
    </row>
    <row r="46" spans="1:30" x14ac:dyDescent="0.3">
      <c r="A46" s="5" t="s">
        <v>66</v>
      </c>
      <c r="B46" s="5" t="s">
        <v>71</v>
      </c>
      <c r="C46" s="15">
        <v>36742.444000000003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5">
        <v>36101.444000000003</v>
      </c>
      <c r="J46" s="19">
        <v>0</v>
      </c>
      <c r="K46" s="15">
        <v>1256.8889999999999</v>
      </c>
      <c r="L46" s="15">
        <v>145.167</v>
      </c>
      <c r="M46" s="19">
        <v>0</v>
      </c>
      <c r="N46" s="8" t="s">
        <v>110</v>
      </c>
      <c r="O46" s="19">
        <v>0</v>
      </c>
      <c r="P46" s="8" t="s">
        <v>110</v>
      </c>
      <c r="Q46" s="19">
        <v>0</v>
      </c>
      <c r="R46" s="8" t="s">
        <v>110</v>
      </c>
      <c r="S46" s="8" t="s">
        <v>110</v>
      </c>
      <c r="T46" s="8" t="s">
        <v>110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8" t="s">
        <v>110</v>
      </c>
      <c r="AA46" s="19">
        <v>641</v>
      </c>
      <c r="AB46" s="19">
        <v>0</v>
      </c>
      <c r="AC46" s="15">
        <v>55.261000000000003</v>
      </c>
      <c r="AD46" s="15">
        <v>36325.607000000004</v>
      </c>
    </row>
    <row r="47" spans="1:30" x14ac:dyDescent="0.3">
      <c r="A47" s="5" t="s">
        <v>66</v>
      </c>
      <c r="B47" s="5" t="s">
        <v>72</v>
      </c>
      <c r="C47" s="14">
        <v>46045.366000000002</v>
      </c>
      <c r="D47" s="18">
        <v>0</v>
      </c>
      <c r="E47" s="18">
        <v>0</v>
      </c>
      <c r="F47" s="18">
        <v>450.5</v>
      </c>
      <c r="G47" s="18">
        <v>0</v>
      </c>
      <c r="H47" s="18">
        <v>0</v>
      </c>
      <c r="I47" s="14">
        <v>44921.866000000002</v>
      </c>
      <c r="J47" s="14">
        <v>46.476999999999997</v>
      </c>
      <c r="K47" s="14">
        <v>1750.6669999999999</v>
      </c>
      <c r="L47" s="18">
        <v>33.5</v>
      </c>
      <c r="M47" s="18">
        <v>0</v>
      </c>
      <c r="N47" s="7" t="s">
        <v>110</v>
      </c>
      <c r="O47" s="18">
        <v>0</v>
      </c>
      <c r="P47" s="7" t="s">
        <v>110</v>
      </c>
      <c r="Q47" s="18">
        <v>0</v>
      </c>
      <c r="R47" s="7" t="s">
        <v>110</v>
      </c>
      <c r="S47" s="7" t="s">
        <v>110</v>
      </c>
      <c r="T47" s="7" t="s">
        <v>110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7" t="s">
        <v>110</v>
      </c>
      <c r="AA47" s="18">
        <v>673</v>
      </c>
      <c r="AB47" s="18">
        <v>0</v>
      </c>
      <c r="AC47" s="14">
        <v>57.710999999999999</v>
      </c>
      <c r="AD47" s="14">
        <v>45586.946000000004</v>
      </c>
    </row>
    <row r="48" spans="1:30" x14ac:dyDescent="0.3">
      <c r="A48" s="5" t="s">
        <v>66</v>
      </c>
      <c r="B48" s="5" t="s">
        <v>73</v>
      </c>
      <c r="C48" s="15">
        <v>41136.167000000001</v>
      </c>
      <c r="D48" s="19">
        <v>0</v>
      </c>
      <c r="E48" s="19">
        <v>0</v>
      </c>
      <c r="F48" s="15">
        <v>362.16699999999997</v>
      </c>
      <c r="G48" s="19">
        <v>0</v>
      </c>
      <c r="H48" s="19">
        <v>0</v>
      </c>
      <c r="I48" s="19">
        <v>40345</v>
      </c>
      <c r="J48" s="19">
        <v>0</v>
      </c>
      <c r="K48" s="15">
        <v>718.22199999999998</v>
      </c>
      <c r="L48" s="15">
        <v>11.167</v>
      </c>
      <c r="M48" s="19">
        <v>0</v>
      </c>
      <c r="N48" s="8" t="s">
        <v>110</v>
      </c>
      <c r="O48" s="19">
        <v>0</v>
      </c>
      <c r="P48" s="8" t="s">
        <v>110</v>
      </c>
      <c r="Q48" s="19">
        <v>0</v>
      </c>
      <c r="R48" s="8" t="s">
        <v>110</v>
      </c>
      <c r="S48" s="8" t="s">
        <v>110</v>
      </c>
      <c r="T48" s="8" t="s">
        <v>110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8" t="s">
        <v>110</v>
      </c>
      <c r="AA48" s="19">
        <v>429</v>
      </c>
      <c r="AB48" s="19">
        <v>0</v>
      </c>
      <c r="AC48" s="15">
        <v>41.847000000000001</v>
      </c>
      <c r="AD48" s="15">
        <v>40859.665999999997</v>
      </c>
    </row>
    <row r="49" spans="1:30" x14ac:dyDescent="0.3">
      <c r="A49" s="5" t="s">
        <v>66</v>
      </c>
      <c r="B49" s="5" t="s">
        <v>74</v>
      </c>
      <c r="C49" s="14">
        <v>45193.620999999999</v>
      </c>
      <c r="D49" s="14">
        <v>192.59299999999999</v>
      </c>
      <c r="E49" s="18">
        <v>0</v>
      </c>
      <c r="F49" s="14">
        <v>459.33300000000003</v>
      </c>
      <c r="G49" s="18">
        <v>0</v>
      </c>
      <c r="H49" s="18">
        <v>0</v>
      </c>
      <c r="I49" s="14">
        <v>43911.694000000003</v>
      </c>
      <c r="J49" s="18">
        <v>0</v>
      </c>
      <c r="K49" s="18">
        <v>0</v>
      </c>
      <c r="L49" s="14">
        <v>156.333</v>
      </c>
      <c r="M49" s="18">
        <v>0</v>
      </c>
      <c r="N49" s="7" t="s">
        <v>110</v>
      </c>
      <c r="O49" s="18">
        <v>0</v>
      </c>
      <c r="P49" s="7" t="s">
        <v>110</v>
      </c>
      <c r="Q49" s="18">
        <v>0</v>
      </c>
      <c r="R49" s="7" t="s">
        <v>110</v>
      </c>
      <c r="S49" s="7" t="s">
        <v>110</v>
      </c>
      <c r="T49" s="7" t="s">
        <v>110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7" t="s">
        <v>110</v>
      </c>
      <c r="AA49" s="18">
        <v>630</v>
      </c>
      <c r="AB49" s="18">
        <v>0</v>
      </c>
      <c r="AC49" s="14">
        <v>62.058999999999997</v>
      </c>
      <c r="AD49" s="18">
        <v>44831.86</v>
      </c>
    </row>
    <row r="50" spans="1:30" x14ac:dyDescent="0.3">
      <c r="A50" s="5" t="s">
        <v>66</v>
      </c>
      <c r="B50" s="5" t="s">
        <v>75</v>
      </c>
      <c r="C50" s="15">
        <v>48224.375999999997</v>
      </c>
      <c r="D50" s="15">
        <v>23.376000000000001</v>
      </c>
      <c r="E50" s="19">
        <v>0</v>
      </c>
      <c r="F50" s="15">
        <v>223.77799999999999</v>
      </c>
      <c r="G50" s="19">
        <v>0</v>
      </c>
      <c r="H50" s="19">
        <v>0</v>
      </c>
      <c r="I50" s="15">
        <v>47881.222000000002</v>
      </c>
      <c r="J50" s="19">
        <v>0</v>
      </c>
      <c r="K50" s="15">
        <v>22.443999999999999</v>
      </c>
      <c r="L50" s="15">
        <v>11.167</v>
      </c>
      <c r="M50" s="19">
        <v>0</v>
      </c>
      <c r="N50" s="8" t="s">
        <v>110</v>
      </c>
      <c r="O50" s="19">
        <v>0</v>
      </c>
      <c r="P50" s="8" t="s">
        <v>110</v>
      </c>
      <c r="Q50" s="19">
        <v>0</v>
      </c>
      <c r="R50" s="8" t="s">
        <v>110</v>
      </c>
      <c r="S50" s="8" t="s">
        <v>110</v>
      </c>
      <c r="T50" s="8" t="s">
        <v>110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8" t="s">
        <v>110</v>
      </c>
      <c r="AA50" s="19">
        <v>96</v>
      </c>
      <c r="AB50" s="19">
        <v>0</v>
      </c>
      <c r="AC50" s="15">
        <v>9.907</v>
      </c>
      <c r="AD50" s="15">
        <v>48166.267</v>
      </c>
    </row>
    <row r="51" spans="1:30" x14ac:dyDescent="0.3">
      <c r="A51" s="5" t="s">
        <v>66</v>
      </c>
      <c r="B51" s="5" t="s">
        <v>76</v>
      </c>
      <c r="C51" s="18">
        <v>59538.25</v>
      </c>
      <c r="D51" s="18">
        <v>0</v>
      </c>
      <c r="E51" s="18">
        <v>0</v>
      </c>
      <c r="F51" s="14">
        <v>144.27799999999999</v>
      </c>
      <c r="G51" s="18">
        <v>0</v>
      </c>
      <c r="H51" s="18">
        <v>0</v>
      </c>
      <c r="I51" s="14">
        <v>57687.972000000002</v>
      </c>
      <c r="J51" s="18">
        <v>0</v>
      </c>
      <c r="K51" s="14">
        <v>1357.8889999999999</v>
      </c>
      <c r="L51" s="14">
        <v>44.667000000000002</v>
      </c>
      <c r="M51" s="18">
        <v>0</v>
      </c>
      <c r="N51" s="7" t="s">
        <v>110</v>
      </c>
      <c r="O51" s="18">
        <v>0</v>
      </c>
      <c r="P51" s="7" t="s">
        <v>110</v>
      </c>
      <c r="Q51" s="18">
        <v>0</v>
      </c>
      <c r="R51" s="7" t="s">
        <v>110</v>
      </c>
      <c r="S51" s="7" t="s">
        <v>110</v>
      </c>
      <c r="T51" s="7" t="s">
        <v>110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7" t="s">
        <v>110</v>
      </c>
      <c r="AA51" s="18">
        <v>1706</v>
      </c>
      <c r="AB51" s="18">
        <v>0</v>
      </c>
      <c r="AC51" s="14">
        <v>144.821</v>
      </c>
      <c r="AD51" s="14">
        <v>58622.529000000002</v>
      </c>
    </row>
    <row r="52" spans="1:30" x14ac:dyDescent="0.3">
      <c r="A52" s="5" t="s">
        <v>66</v>
      </c>
      <c r="B52" s="5" t="s">
        <v>77</v>
      </c>
      <c r="C52" s="19">
        <v>50252.5</v>
      </c>
      <c r="D52" s="19">
        <v>0</v>
      </c>
      <c r="E52" s="19">
        <v>0</v>
      </c>
      <c r="F52" s="15">
        <v>164.88900000000001</v>
      </c>
      <c r="G52" s="19">
        <v>0</v>
      </c>
      <c r="H52" s="19">
        <v>0</v>
      </c>
      <c r="I52" s="15">
        <v>49637.610999999997</v>
      </c>
      <c r="J52" s="19">
        <v>0</v>
      </c>
      <c r="K52" s="15">
        <v>471.33300000000003</v>
      </c>
      <c r="L52" s="15">
        <v>55.832999999999998</v>
      </c>
      <c r="M52" s="19">
        <v>0</v>
      </c>
      <c r="N52" s="8" t="s">
        <v>110</v>
      </c>
      <c r="O52" s="19">
        <v>0</v>
      </c>
      <c r="P52" s="8" t="s">
        <v>110</v>
      </c>
      <c r="Q52" s="19">
        <v>0</v>
      </c>
      <c r="R52" s="8" t="s">
        <v>110</v>
      </c>
      <c r="S52" s="8" t="s">
        <v>110</v>
      </c>
      <c r="T52" s="8" t="s">
        <v>110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8" t="s">
        <v>110</v>
      </c>
      <c r="AA52" s="19">
        <v>450</v>
      </c>
      <c r="AB52" s="19">
        <v>0</v>
      </c>
      <c r="AC52" s="15">
        <v>51.332000000000001</v>
      </c>
      <c r="AD52" s="15">
        <v>49985.495999999999</v>
      </c>
    </row>
    <row r="53" spans="1:30" x14ac:dyDescent="0.3">
      <c r="A53" s="5" t="s">
        <v>66</v>
      </c>
      <c r="B53" s="5" t="s">
        <v>78</v>
      </c>
      <c r="C53" s="14">
        <v>56882.555999999997</v>
      </c>
      <c r="D53" s="18">
        <v>0</v>
      </c>
      <c r="E53" s="18">
        <v>0</v>
      </c>
      <c r="F53" s="18">
        <v>192.5</v>
      </c>
      <c r="G53" s="18">
        <v>0</v>
      </c>
      <c r="H53" s="18">
        <v>0</v>
      </c>
      <c r="I53" s="14">
        <v>56414.055999999997</v>
      </c>
      <c r="J53" s="18">
        <v>0</v>
      </c>
      <c r="K53" s="18">
        <v>0</v>
      </c>
      <c r="L53" s="14">
        <v>11.167</v>
      </c>
      <c r="M53" s="18">
        <v>0</v>
      </c>
      <c r="N53" s="7" t="s">
        <v>110</v>
      </c>
      <c r="O53" s="18">
        <v>0</v>
      </c>
      <c r="P53" s="7" t="s">
        <v>110</v>
      </c>
      <c r="Q53" s="18">
        <v>0</v>
      </c>
      <c r="R53" s="7" t="s">
        <v>110</v>
      </c>
      <c r="S53" s="7" t="s">
        <v>110</v>
      </c>
      <c r="T53" s="7" t="s">
        <v>110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7" t="s">
        <v>110</v>
      </c>
      <c r="AA53" s="18">
        <v>276</v>
      </c>
      <c r="AB53" s="18">
        <v>0</v>
      </c>
      <c r="AC53" s="14">
        <v>36.710999999999999</v>
      </c>
      <c r="AD53" s="14">
        <v>56700.589</v>
      </c>
    </row>
    <row r="54" spans="1:30" x14ac:dyDescent="0.3">
      <c r="A54" s="5" t="s">
        <v>66</v>
      </c>
      <c r="B54" s="5" t="s">
        <v>79</v>
      </c>
      <c r="C54" s="15">
        <v>60227.277999999998</v>
      </c>
      <c r="D54" s="19">
        <v>0</v>
      </c>
      <c r="E54" s="19">
        <v>0</v>
      </c>
      <c r="F54" s="15">
        <v>155.833</v>
      </c>
      <c r="G54" s="19">
        <v>0</v>
      </c>
      <c r="H54" s="19">
        <v>0</v>
      </c>
      <c r="I54" s="15">
        <v>59839.444000000003</v>
      </c>
      <c r="J54" s="19">
        <v>0</v>
      </c>
      <c r="K54" s="19">
        <v>0</v>
      </c>
      <c r="L54" s="15">
        <v>11.167</v>
      </c>
      <c r="M54" s="19">
        <v>0</v>
      </c>
      <c r="N54" s="8" t="s">
        <v>110</v>
      </c>
      <c r="O54" s="19">
        <v>0</v>
      </c>
      <c r="P54" s="8" t="s">
        <v>110</v>
      </c>
      <c r="Q54" s="19">
        <v>0</v>
      </c>
      <c r="R54" s="8" t="s">
        <v>110</v>
      </c>
      <c r="S54" s="8" t="s">
        <v>110</v>
      </c>
      <c r="T54" s="8" t="s">
        <v>110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8" t="s">
        <v>110</v>
      </c>
      <c r="AA54" s="19">
        <v>232</v>
      </c>
      <c r="AB54" s="19">
        <v>0</v>
      </c>
      <c r="AC54" s="15">
        <v>27.934000000000001</v>
      </c>
      <c r="AD54" s="15">
        <v>60079.750999999997</v>
      </c>
    </row>
    <row r="55" spans="1:30" x14ac:dyDescent="0.3">
      <c r="A55" s="5" t="s">
        <v>66</v>
      </c>
      <c r="B55" s="5" t="s">
        <v>80</v>
      </c>
      <c r="C55" s="14">
        <v>59745.993000000002</v>
      </c>
      <c r="D55" s="14">
        <v>233.333</v>
      </c>
      <c r="E55" s="18">
        <v>0</v>
      </c>
      <c r="F55" s="14">
        <v>174.714</v>
      </c>
      <c r="G55" s="18">
        <v>0</v>
      </c>
      <c r="H55" s="18">
        <v>0</v>
      </c>
      <c r="I55" s="14">
        <v>59011.945</v>
      </c>
      <c r="J55" s="18">
        <v>0</v>
      </c>
      <c r="K55" s="18">
        <v>1404.25</v>
      </c>
      <c r="L55" s="14">
        <v>10.000999999999999</v>
      </c>
      <c r="M55" s="18">
        <v>0</v>
      </c>
      <c r="N55" s="7" t="s">
        <v>110</v>
      </c>
      <c r="O55" s="18">
        <v>0</v>
      </c>
      <c r="P55" s="7" t="s">
        <v>110</v>
      </c>
      <c r="Q55" s="18">
        <v>0</v>
      </c>
      <c r="R55" s="7" t="s">
        <v>110</v>
      </c>
      <c r="S55" s="7" t="s">
        <v>110</v>
      </c>
      <c r="T55" s="7" t="s">
        <v>110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7" t="s">
        <v>110</v>
      </c>
      <c r="AA55" s="18">
        <v>326</v>
      </c>
      <c r="AB55" s="18">
        <v>0</v>
      </c>
      <c r="AC55" s="14">
        <v>40.247999999999998</v>
      </c>
      <c r="AD55" s="14">
        <v>59531.466</v>
      </c>
    </row>
    <row r="56" spans="1:30" x14ac:dyDescent="0.3">
      <c r="A56" s="5" t="s">
        <v>66</v>
      </c>
      <c r="B56" s="5" t="s">
        <v>81</v>
      </c>
      <c r="C56" s="15">
        <v>59937.624000000003</v>
      </c>
      <c r="D56" s="15">
        <v>225.55600000000001</v>
      </c>
      <c r="E56" s="19">
        <v>0</v>
      </c>
      <c r="F56" s="15">
        <v>205.197</v>
      </c>
      <c r="G56" s="19">
        <v>0</v>
      </c>
      <c r="H56" s="19">
        <v>0</v>
      </c>
      <c r="I56" s="15">
        <v>57415.203999999998</v>
      </c>
      <c r="J56" s="19">
        <v>0</v>
      </c>
      <c r="K56" s="15">
        <v>901.91700000000003</v>
      </c>
      <c r="L56" s="15">
        <v>49.999000000000002</v>
      </c>
      <c r="M56" s="15">
        <v>281.66699999999997</v>
      </c>
      <c r="N56" s="8" t="s">
        <v>110</v>
      </c>
      <c r="O56" s="19">
        <v>0</v>
      </c>
      <c r="P56" s="8" t="s">
        <v>110</v>
      </c>
      <c r="Q56" s="19">
        <v>0</v>
      </c>
      <c r="R56" s="8" t="s">
        <v>110</v>
      </c>
      <c r="S56" s="8" t="s">
        <v>110</v>
      </c>
      <c r="T56" s="8" t="s">
        <v>110</v>
      </c>
      <c r="U56" s="15">
        <v>281.66699999999997</v>
      </c>
      <c r="V56" s="19">
        <v>0</v>
      </c>
      <c r="W56" s="19">
        <v>0</v>
      </c>
      <c r="X56" s="19">
        <v>0</v>
      </c>
      <c r="Y56" s="19">
        <v>0</v>
      </c>
      <c r="Z56" s="8" t="s">
        <v>110</v>
      </c>
      <c r="AA56" s="19">
        <v>1810</v>
      </c>
      <c r="AB56" s="19">
        <v>0</v>
      </c>
      <c r="AC56" s="15">
        <v>482.66800000000001</v>
      </c>
      <c r="AD56" s="15">
        <v>58574.595000000001</v>
      </c>
    </row>
    <row r="57" spans="1:30" x14ac:dyDescent="0.3">
      <c r="A57" s="5" t="s">
        <v>66</v>
      </c>
      <c r="B57" s="5" t="s">
        <v>82</v>
      </c>
      <c r="C57" s="14">
        <v>65035.137000000002</v>
      </c>
      <c r="D57" s="14">
        <v>272.22199999999998</v>
      </c>
      <c r="E57" s="18">
        <v>0</v>
      </c>
      <c r="F57" s="14">
        <v>99.006</v>
      </c>
      <c r="G57" s="18">
        <v>0</v>
      </c>
      <c r="H57" s="18">
        <v>0</v>
      </c>
      <c r="I57" s="14">
        <v>62669.631000000001</v>
      </c>
      <c r="J57" s="18">
        <v>0</v>
      </c>
      <c r="K57" s="14">
        <v>319.66699999999997</v>
      </c>
      <c r="L57" s="14">
        <v>40.036999999999999</v>
      </c>
      <c r="M57" s="14">
        <v>455.27800000000002</v>
      </c>
      <c r="N57" s="7" t="s">
        <v>110</v>
      </c>
      <c r="O57" s="18">
        <v>0</v>
      </c>
      <c r="P57" s="7" t="s">
        <v>110</v>
      </c>
      <c r="Q57" s="18">
        <v>0</v>
      </c>
      <c r="R57" s="7" t="s">
        <v>110</v>
      </c>
      <c r="S57" s="7" t="s">
        <v>110</v>
      </c>
      <c r="T57" s="7" t="s">
        <v>110</v>
      </c>
      <c r="U57" s="14">
        <v>455.27800000000002</v>
      </c>
      <c r="V57" s="18">
        <v>0</v>
      </c>
      <c r="W57" s="18">
        <v>0</v>
      </c>
      <c r="X57" s="18">
        <v>0</v>
      </c>
      <c r="Y57" s="18">
        <v>0</v>
      </c>
      <c r="Z57" s="7" t="s">
        <v>110</v>
      </c>
      <c r="AA57" s="18">
        <v>1539</v>
      </c>
      <c r="AB57" s="18">
        <v>0</v>
      </c>
      <c r="AC57" s="14">
        <v>639.83399999999995</v>
      </c>
      <c r="AD57" s="14">
        <v>63710.080999999998</v>
      </c>
    </row>
    <row r="58" spans="1:30" x14ac:dyDescent="0.3">
      <c r="A58" s="5" t="s">
        <v>66</v>
      </c>
      <c r="B58" s="5" t="s">
        <v>83</v>
      </c>
      <c r="C58" s="15">
        <v>72749.256999999998</v>
      </c>
      <c r="D58" s="15">
        <v>233.333</v>
      </c>
      <c r="E58" s="19">
        <v>0</v>
      </c>
      <c r="F58" s="15">
        <v>37.996000000000002</v>
      </c>
      <c r="G58" s="19">
        <v>0</v>
      </c>
      <c r="H58" s="19">
        <v>0</v>
      </c>
      <c r="I58" s="19">
        <v>64852.65</v>
      </c>
      <c r="J58" s="19">
        <v>0</v>
      </c>
      <c r="K58" s="15">
        <v>262.58300000000003</v>
      </c>
      <c r="L58" s="15">
        <v>201.03299999999999</v>
      </c>
      <c r="M58" s="15">
        <v>595.27800000000002</v>
      </c>
      <c r="N58" s="8" t="s">
        <v>110</v>
      </c>
      <c r="O58" s="19">
        <v>0</v>
      </c>
      <c r="P58" s="8" t="s">
        <v>110</v>
      </c>
      <c r="Q58" s="19">
        <v>0</v>
      </c>
      <c r="R58" s="8" t="s">
        <v>110</v>
      </c>
      <c r="S58" s="8" t="s">
        <v>110</v>
      </c>
      <c r="T58" s="8" t="s">
        <v>110</v>
      </c>
      <c r="U58" s="15">
        <v>595.27800000000002</v>
      </c>
      <c r="V58" s="19">
        <v>0</v>
      </c>
      <c r="W58" s="19">
        <v>0</v>
      </c>
      <c r="X58" s="19">
        <v>0</v>
      </c>
      <c r="Y58" s="19">
        <v>0</v>
      </c>
      <c r="Z58" s="8" t="s">
        <v>110</v>
      </c>
      <c r="AA58" s="19">
        <v>7030</v>
      </c>
      <c r="AB58" s="19">
        <v>0</v>
      </c>
      <c r="AC58" s="15">
        <v>1377.1880000000001</v>
      </c>
      <c r="AD58" s="15">
        <v>68649.008000000002</v>
      </c>
    </row>
    <row r="59" spans="1:30" x14ac:dyDescent="0.3">
      <c r="A59" s="5" t="s">
        <v>66</v>
      </c>
      <c r="B59" s="5" t="s">
        <v>84</v>
      </c>
      <c r="C59" s="14">
        <v>73408.615999999995</v>
      </c>
      <c r="D59" s="18">
        <v>370</v>
      </c>
      <c r="E59" s="18">
        <v>0</v>
      </c>
      <c r="F59" s="14">
        <v>80.885999999999996</v>
      </c>
      <c r="G59" s="18">
        <v>0</v>
      </c>
      <c r="H59" s="18">
        <v>0</v>
      </c>
      <c r="I59" s="14">
        <v>65423.786</v>
      </c>
      <c r="J59" s="18">
        <v>0</v>
      </c>
      <c r="K59" s="18">
        <v>1609.75</v>
      </c>
      <c r="L59" s="14">
        <v>240.87299999999999</v>
      </c>
      <c r="M59" s="14">
        <v>736.94399999999996</v>
      </c>
      <c r="N59" s="7" t="s">
        <v>110</v>
      </c>
      <c r="O59" s="18">
        <v>0</v>
      </c>
      <c r="P59" s="7" t="s">
        <v>110</v>
      </c>
      <c r="Q59" s="18">
        <v>0</v>
      </c>
      <c r="R59" s="7" t="s">
        <v>110</v>
      </c>
      <c r="S59" s="7" t="s">
        <v>110</v>
      </c>
      <c r="T59" s="7" t="s">
        <v>110</v>
      </c>
      <c r="U59" s="14">
        <v>736.94399999999996</v>
      </c>
      <c r="V59" s="18">
        <v>0</v>
      </c>
      <c r="W59" s="18">
        <v>0</v>
      </c>
      <c r="X59" s="18">
        <v>0</v>
      </c>
      <c r="Y59" s="18">
        <v>0</v>
      </c>
      <c r="Z59" s="7" t="s">
        <v>110</v>
      </c>
      <c r="AA59" s="18">
        <v>6797</v>
      </c>
      <c r="AB59" s="18">
        <v>0</v>
      </c>
      <c r="AC59" s="18">
        <v>1563.52</v>
      </c>
      <c r="AD59" s="14">
        <v>68823.270999999993</v>
      </c>
    </row>
    <row r="60" spans="1:30" x14ac:dyDescent="0.3">
      <c r="A60" s="5" t="s">
        <v>66</v>
      </c>
      <c r="B60" s="5" t="s">
        <v>85</v>
      </c>
      <c r="C60" s="15">
        <v>61621.684000000001</v>
      </c>
      <c r="D60" s="15">
        <v>390.55599999999998</v>
      </c>
      <c r="E60" s="19">
        <v>0</v>
      </c>
      <c r="F60" s="15">
        <v>166.03899999999999</v>
      </c>
      <c r="G60" s="19">
        <v>0</v>
      </c>
      <c r="H60" s="19">
        <v>0</v>
      </c>
      <c r="I60" s="15">
        <v>59223.756999999998</v>
      </c>
      <c r="J60" s="19">
        <v>0</v>
      </c>
      <c r="K60" s="15">
        <v>764.91700000000003</v>
      </c>
      <c r="L60" s="15">
        <v>450.81299999999999</v>
      </c>
      <c r="M60" s="15">
        <v>908.33299999999997</v>
      </c>
      <c r="N60" s="8" t="s">
        <v>110</v>
      </c>
      <c r="O60" s="19">
        <v>0</v>
      </c>
      <c r="P60" s="8" t="s">
        <v>110</v>
      </c>
      <c r="Q60" s="19">
        <v>0</v>
      </c>
      <c r="R60" s="8" t="s">
        <v>110</v>
      </c>
      <c r="S60" s="8" t="s">
        <v>110</v>
      </c>
      <c r="T60" s="8" t="s">
        <v>110</v>
      </c>
      <c r="U60" s="15">
        <v>908.33299999999997</v>
      </c>
      <c r="V60" s="19">
        <v>0</v>
      </c>
      <c r="W60" s="19">
        <v>0</v>
      </c>
      <c r="X60" s="19">
        <v>0</v>
      </c>
      <c r="Y60" s="19">
        <v>0</v>
      </c>
      <c r="Z60" s="8" t="s">
        <v>110</v>
      </c>
      <c r="AA60" s="19">
        <v>933</v>
      </c>
      <c r="AB60" s="19">
        <v>0</v>
      </c>
      <c r="AC60" s="15">
        <v>1034.069</v>
      </c>
      <c r="AD60" s="15">
        <v>60092.249000000003</v>
      </c>
    </row>
    <row r="61" spans="1:30" x14ac:dyDescent="0.3">
      <c r="A61" s="5" t="s">
        <v>66</v>
      </c>
      <c r="B61" s="5" t="s">
        <v>86</v>
      </c>
      <c r="C61" s="14">
        <v>69350.926999999996</v>
      </c>
      <c r="D61" s="14">
        <v>328.88900000000001</v>
      </c>
      <c r="E61" s="18">
        <v>0</v>
      </c>
      <c r="F61" s="14">
        <v>71.978999999999999</v>
      </c>
      <c r="G61" s="18">
        <v>0</v>
      </c>
      <c r="H61" s="18">
        <v>0</v>
      </c>
      <c r="I61" s="14">
        <v>65327.226000000002</v>
      </c>
      <c r="J61" s="18">
        <v>0</v>
      </c>
      <c r="K61" s="18">
        <v>890.5</v>
      </c>
      <c r="L61" s="18">
        <v>575.70000000000005</v>
      </c>
      <c r="M61" s="14">
        <v>905.83299999999997</v>
      </c>
      <c r="N61" s="7" t="s">
        <v>110</v>
      </c>
      <c r="O61" s="18">
        <v>0</v>
      </c>
      <c r="P61" s="7" t="s">
        <v>110</v>
      </c>
      <c r="Q61" s="18">
        <v>0</v>
      </c>
      <c r="R61" s="7" t="s">
        <v>110</v>
      </c>
      <c r="S61" s="7" t="s">
        <v>110</v>
      </c>
      <c r="T61" s="7" t="s">
        <v>110</v>
      </c>
      <c r="U61" s="14">
        <v>905.83299999999997</v>
      </c>
      <c r="V61" s="18">
        <v>0</v>
      </c>
      <c r="W61" s="18">
        <v>0</v>
      </c>
      <c r="X61" s="18">
        <v>0</v>
      </c>
      <c r="Y61" s="18">
        <v>0</v>
      </c>
      <c r="Z61" s="7" t="s">
        <v>110</v>
      </c>
      <c r="AA61" s="18">
        <v>2717</v>
      </c>
      <c r="AB61" s="18">
        <v>0</v>
      </c>
      <c r="AC61" s="14">
        <v>1262.7840000000001</v>
      </c>
      <c r="AD61" s="14">
        <v>66939.161999999997</v>
      </c>
    </row>
    <row r="62" spans="1:30" x14ac:dyDescent="0.3">
      <c r="A62" s="5" t="s">
        <v>66</v>
      </c>
      <c r="B62" s="5" t="s">
        <v>87</v>
      </c>
      <c r="C62" s="15">
        <v>78955.099000000002</v>
      </c>
      <c r="D62" s="15">
        <v>404.69400000000002</v>
      </c>
      <c r="E62" s="19">
        <v>0</v>
      </c>
      <c r="F62" s="15">
        <v>150.90299999999999</v>
      </c>
      <c r="G62" s="19">
        <v>0</v>
      </c>
      <c r="H62" s="19">
        <v>0</v>
      </c>
      <c r="I62" s="15">
        <v>73978.891000000003</v>
      </c>
      <c r="J62" s="19">
        <v>0</v>
      </c>
      <c r="K62" s="15">
        <v>5285.9170000000004</v>
      </c>
      <c r="L62" s="19">
        <v>283.74</v>
      </c>
      <c r="M62" s="15">
        <v>1558.6110000000001</v>
      </c>
      <c r="N62" s="8" t="s">
        <v>110</v>
      </c>
      <c r="O62" s="19">
        <v>0</v>
      </c>
      <c r="P62" s="8" t="s">
        <v>110</v>
      </c>
      <c r="Q62" s="19">
        <v>0</v>
      </c>
      <c r="R62" s="8" t="s">
        <v>110</v>
      </c>
      <c r="S62" s="8" t="s">
        <v>110</v>
      </c>
      <c r="T62" s="8" t="s">
        <v>110</v>
      </c>
      <c r="U62" s="15">
        <v>1259.1669999999999</v>
      </c>
      <c r="V62" s="19">
        <v>0</v>
      </c>
      <c r="W62" s="19">
        <v>0</v>
      </c>
      <c r="X62" s="19">
        <v>0</v>
      </c>
      <c r="Y62" s="19">
        <v>0</v>
      </c>
      <c r="Z62" s="8" t="s">
        <v>110</v>
      </c>
      <c r="AA62" s="19">
        <v>2862</v>
      </c>
      <c r="AB62" s="19">
        <v>0</v>
      </c>
      <c r="AC62" s="15">
        <v>1909.2840000000001</v>
      </c>
      <c r="AD62" s="15">
        <v>75705.654999999999</v>
      </c>
    </row>
    <row r="63" spans="1:30" x14ac:dyDescent="0.3">
      <c r="A63" s="5" t="s">
        <v>66</v>
      </c>
      <c r="B63" s="5" t="s">
        <v>88</v>
      </c>
      <c r="C63" s="14">
        <v>84523.849000000002</v>
      </c>
      <c r="D63" s="14">
        <v>363.58300000000003</v>
      </c>
      <c r="E63" s="18">
        <v>0</v>
      </c>
      <c r="F63" s="18">
        <v>51.4</v>
      </c>
      <c r="G63" s="18">
        <v>0</v>
      </c>
      <c r="H63" s="18">
        <v>0</v>
      </c>
      <c r="I63" s="14">
        <v>78287.883000000002</v>
      </c>
      <c r="J63" s="18">
        <v>0</v>
      </c>
      <c r="K63" s="18">
        <v>5867.35</v>
      </c>
      <c r="L63" s="14">
        <v>544.16600000000005</v>
      </c>
      <c r="M63" s="14">
        <v>2485.982</v>
      </c>
      <c r="N63" s="7" t="s">
        <v>110</v>
      </c>
      <c r="O63" s="18">
        <v>0</v>
      </c>
      <c r="P63" s="7" t="s">
        <v>110</v>
      </c>
      <c r="Q63" s="18">
        <v>0</v>
      </c>
      <c r="R63" s="7" t="s">
        <v>110</v>
      </c>
      <c r="S63" s="7" t="s">
        <v>110</v>
      </c>
      <c r="T63" s="7" t="s">
        <v>110</v>
      </c>
      <c r="U63" s="14">
        <v>1493.056</v>
      </c>
      <c r="V63" s="18">
        <v>0</v>
      </c>
      <c r="W63" s="18">
        <v>0</v>
      </c>
      <c r="X63" s="18">
        <v>0</v>
      </c>
      <c r="Y63" s="18">
        <v>0</v>
      </c>
      <c r="Z63" s="7" t="s">
        <v>110</v>
      </c>
      <c r="AA63" s="18">
        <v>3335</v>
      </c>
      <c r="AB63" s="18">
        <v>0</v>
      </c>
      <c r="AC63" s="14">
        <v>2934.1030000000001</v>
      </c>
      <c r="AD63" s="18">
        <v>79834.13</v>
      </c>
    </row>
    <row r="64" spans="1:30" x14ac:dyDescent="0.3">
      <c r="A64" s="5" t="s">
        <v>66</v>
      </c>
      <c r="B64" s="5" t="s">
        <v>89</v>
      </c>
      <c r="C64" s="15">
        <v>84102.519</v>
      </c>
      <c r="D64" s="19">
        <v>240.25</v>
      </c>
      <c r="E64" s="19">
        <v>0</v>
      </c>
      <c r="F64" s="15">
        <v>185.47900000000001</v>
      </c>
      <c r="G64" s="19">
        <v>0</v>
      </c>
      <c r="H64" s="19">
        <v>0</v>
      </c>
      <c r="I64" s="15">
        <v>78179.145999999993</v>
      </c>
      <c r="J64" s="19">
        <v>0</v>
      </c>
      <c r="K64" s="15">
        <v>9858.5130000000008</v>
      </c>
      <c r="L64" s="15">
        <v>600.32100000000003</v>
      </c>
      <c r="M64" s="15">
        <v>2122.6439999999998</v>
      </c>
      <c r="N64" s="8" t="s">
        <v>110</v>
      </c>
      <c r="O64" s="19">
        <v>0</v>
      </c>
      <c r="P64" s="8" t="s">
        <v>110</v>
      </c>
      <c r="Q64" s="19">
        <v>0</v>
      </c>
      <c r="R64" s="8" t="s">
        <v>110</v>
      </c>
      <c r="S64" s="8" t="s">
        <v>110</v>
      </c>
      <c r="T64" s="8" t="s">
        <v>110</v>
      </c>
      <c r="U64" s="15">
        <v>659.44399999999996</v>
      </c>
      <c r="V64" s="19">
        <v>0</v>
      </c>
      <c r="W64" s="19">
        <v>0</v>
      </c>
      <c r="X64" s="19">
        <v>0</v>
      </c>
      <c r="Y64" s="19">
        <v>0</v>
      </c>
      <c r="Z64" s="8" t="s">
        <v>110</v>
      </c>
      <c r="AA64" s="19">
        <v>3375</v>
      </c>
      <c r="AB64" s="19">
        <v>0</v>
      </c>
      <c r="AC64" s="15">
        <v>2531.6469999999999</v>
      </c>
      <c r="AD64" s="15">
        <v>79848.134999999995</v>
      </c>
    </row>
    <row r="65" spans="1:30" x14ac:dyDescent="0.3">
      <c r="A65" s="5" t="s">
        <v>66</v>
      </c>
      <c r="B65" s="5" t="s">
        <v>90</v>
      </c>
      <c r="C65" s="14">
        <v>88259.097999999998</v>
      </c>
      <c r="D65" s="14">
        <v>379.86099999999999</v>
      </c>
      <c r="E65" s="18">
        <v>0</v>
      </c>
      <c r="F65" s="14">
        <v>57.106999999999999</v>
      </c>
      <c r="G65" s="18">
        <v>0</v>
      </c>
      <c r="H65" s="18">
        <v>0</v>
      </c>
      <c r="I65" s="14">
        <v>79564.566999999995</v>
      </c>
      <c r="J65" s="18">
        <v>0</v>
      </c>
      <c r="K65" s="14">
        <v>8005.067</v>
      </c>
      <c r="L65" s="14">
        <v>415.68599999999998</v>
      </c>
      <c r="M65" s="14">
        <v>3025.3960000000002</v>
      </c>
      <c r="N65" s="7" t="s">
        <v>110</v>
      </c>
      <c r="O65" s="18">
        <v>0</v>
      </c>
      <c r="P65" s="7" t="s">
        <v>110</v>
      </c>
      <c r="Q65" s="18">
        <v>0</v>
      </c>
      <c r="R65" s="7" t="s">
        <v>110</v>
      </c>
      <c r="S65" s="7" t="s">
        <v>110</v>
      </c>
      <c r="T65" s="7" t="s">
        <v>110</v>
      </c>
      <c r="U65" s="14">
        <v>936.66700000000003</v>
      </c>
      <c r="V65" s="18">
        <v>0</v>
      </c>
      <c r="W65" s="18">
        <v>0</v>
      </c>
      <c r="X65" s="14">
        <v>14.167</v>
      </c>
      <c r="Y65" s="14">
        <v>14.167</v>
      </c>
      <c r="Z65" s="7" t="s">
        <v>110</v>
      </c>
      <c r="AA65" s="18">
        <v>5218</v>
      </c>
      <c r="AB65" s="18">
        <v>0</v>
      </c>
      <c r="AC65" s="18">
        <v>3735.22</v>
      </c>
      <c r="AD65" s="14">
        <v>82174.076000000001</v>
      </c>
    </row>
    <row r="66" spans="1:30" x14ac:dyDescent="0.3">
      <c r="A66" s="5" t="s">
        <v>66</v>
      </c>
      <c r="B66" s="5" t="s">
        <v>91</v>
      </c>
      <c r="C66" s="15">
        <v>91726.853000000003</v>
      </c>
      <c r="D66" s="15">
        <v>439.38900000000001</v>
      </c>
      <c r="E66" s="19">
        <v>0</v>
      </c>
      <c r="F66" s="15">
        <v>13.914</v>
      </c>
      <c r="G66" s="19">
        <v>0</v>
      </c>
      <c r="H66" s="19">
        <v>0</v>
      </c>
      <c r="I66" s="15">
        <v>84890.206999999995</v>
      </c>
      <c r="J66" s="19">
        <v>0</v>
      </c>
      <c r="K66" s="19">
        <v>10545.14</v>
      </c>
      <c r="L66" s="15">
        <v>496.11099999999999</v>
      </c>
      <c r="M66" s="15">
        <v>2544.3440000000001</v>
      </c>
      <c r="N66" s="8" t="s">
        <v>110</v>
      </c>
      <c r="O66" s="19">
        <v>0</v>
      </c>
      <c r="P66" s="8" t="s">
        <v>110</v>
      </c>
      <c r="Q66" s="19">
        <v>0</v>
      </c>
      <c r="R66" s="8" t="s">
        <v>110</v>
      </c>
      <c r="S66" s="8" t="s">
        <v>110</v>
      </c>
      <c r="T66" s="8" t="s">
        <v>110</v>
      </c>
      <c r="U66" s="19">
        <v>735</v>
      </c>
      <c r="V66" s="19">
        <v>0</v>
      </c>
      <c r="W66" s="19">
        <v>0</v>
      </c>
      <c r="X66" s="19">
        <v>35</v>
      </c>
      <c r="Y66" s="19">
        <v>35</v>
      </c>
      <c r="Z66" s="8" t="s">
        <v>110</v>
      </c>
      <c r="AA66" s="19">
        <v>3804</v>
      </c>
      <c r="AB66" s="19">
        <v>0</v>
      </c>
      <c r="AC66" s="15">
        <v>3126.3090000000002</v>
      </c>
      <c r="AD66" s="19">
        <v>86715.75</v>
      </c>
    </row>
    <row r="67" spans="1:30" x14ac:dyDescent="0.3">
      <c r="A67" s="5" t="s">
        <v>66</v>
      </c>
      <c r="B67" s="5" t="s">
        <v>92</v>
      </c>
      <c r="C67" s="18">
        <v>95140.06</v>
      </c>
      <c r="D67" s="14">
        <v>590.22199999999998</v>
      </c>
      <c r="E67" s="18">
        <v>0</v>
      </c>
      <c r="F67" s="14">
        <v>23.984999999999999</v>
      </c>
      <c r="G67" s="18">
        <v>0</v>
      </c>
      <c r="H67" s="18">
        <v>0.5</v>
      </c>
      <c r="I67" s="14">
        <v>89799.130999999994</v>
      </c>
      <c r="J67" s="18">
        <v>0</v>
      </c>
      <c r="K67" s="14">
        <v>12495.744000000001</v>
      </c>
      <c r="L67" s="14">
        <v>416.77600000000001</v>
      </c>
      <c r="M67" s="14">
        <v>3064.556</v>
      </c>
      <c r="N67" s="7" t="s">
        <v>110</v>
      </c>
      <c r="O67" s="18">
        <v>0</v>
      </c>
      <c r="P67" s="7" t="s">
        <v>110</v>
      </c>
      <c r="Q67" s="18">
        <v>0</v>
      </c>
      <c r="R67" s="7" t="s">
        <v>110</v>
      </c>
      <c r="S67" s="7" t="s">
        <v>110</v>
      </c>
      <c r="T67" s="7" t="s">
        <v>110</v>
      </c>
      <c r="U67" s="14">
        <v>415.83300000000003</v>
      </c>
      <c r="V67" s="18">
        <v>0</v>
      </c>
      <c r="W67" s="18">
        <v>0</v>
      </c>
      <c r="X67" s="14">
        <v>16.667000000000002</v>
      </c>
      <c r="Y67" s="14">
        <v>16.667000000000002</v>
      </c>
      <c r="Z67" s="7" t="s">
        <v>110</v>
      </c>
      <c r="AA67" s="18">
        <v>1645</v>
      </c>
      <c r="AB67" s="18">
        <v>0</v>
      </c>
      <c r="AC67" s="14">
        <v>3326.2449999999999</v>
      </c>
      <c r="AD67" s="14">
        <v>90863.744999999995</v>
      </c>
    </row>
    <row r="68" spans="1:30" x14ac:dyDescent="0.3">
      <c r="A68" s="5" t="s">
        <v>66</v>
      </c>
      <c r="B68" s="5" t="s">
        <v>93</v>
      </c>
      <c r="C68" s="15">
        <v>114052.103</v>
      </c>
      <c r="D68" s="15">
        <v>631.38900000000001</v>
      </c>
      <c r="E68" s="19">
        <v>0</v>
      </c>
      <c r="F68" s="15">
        <v>8.032</v>
      </c>
      <c r="G68" s="19">
        <v>0</v>
      </c>
      <c r="H68" s="19">
        <v>5</v>
      </c>
      <c r="I68" s="15">
        <v>107440.41499999999</v>
      </c>
      <c r="J68" s="19">
        <v>0</v>
      </c>
      <c r="K68" s="15">
        <v>12280.728999999999</v>
      </c>
      <c r="L68" s="15">
        <v>400.83300000000003</v>
      </c>
      <c r="M68" s="15">
        <v>4037.6559999999999</v>
      </c>
      <c r="N68" s="8" t="s">
        <v>110</v>
      </c>
      <c r="O68" s="19">
        <v>0</v>
      </c>
      <c r="P68" s="8" t="s">
        <v>110</v>
      </c>
      <c r="Q68" s="19">
        <v>0</v>
      </c>
      <c r="R68" s="8" t="s">
        <v>110</v>
      </c>
      <c r="S68" s="8" t="s">
        <v>110</v>
      </c>
      <c r="T68" s="8" t="s">
        <v>110</v>
      </c>
      <c r="U68" s="15">
        <v>524.44399999999996</v>
      </c>
      <c r="V68" s="19">
        <v>0</v>
      </c>
      <c r="W68" s="19">
        <v>0</v>
      </c>
      <c r="X68" s="15">
        <v>53.610999999999997</v>
      </c>
      <c r="Y68" s="15">
        <v>53.610999999999997</v>
      </c>
      <c r="Z68" s="8" t="s">
        <v>110</v>
      </c>
      <c r="AA68" s="19">
        <v>1876</v>
      </c>
      <c r="AB68" s="19">
        <v>0</v>
      </c>
      <c r="AC68" s="15">
        <v>4354.0389999999998</v>
      </c>
      <c r="AD68" s="15">
        <v>108710.451</v>
      </c>
    </row>
    <row r="69" spans="1:30" x14ac:dyDescent="0.3">
      <c r="A69" s="5" t="s">
        <v>66</v>
      </c>
      <c r="B69" s="5" t="s">
        <v>94</v>
      </c>
      <c r="C69" s="14">
        <v>109464.997</v>
      </c>
      <c r="D69" s="14">
        <v>624.97199999999998</v>
      </c>
      <c r="E69" s="18">
        <v>0</v>
      </c>
      <c r="F69" s="14">
        <v>5.548</v>
      </c>
      <c r="G69" s="18">
        <v>0</v>
      </c>
      <c r="H69" s="18">
        <v>2.75</v>
      </c>
      <c r="I69" s="14">
        <v>101035.436</v>
      </c>
      <c r="J69" s="18">
        <v>0</v>
      </c>
      <c r="K69" s="14">
        <v>9466.1630000000005</v>
      </c>
      <c r="L69" s="14">
        <v>503.61099999999999</v>
      </c>
      <c r="M69" s="14">
        <v>4051.0129999999999</v>
      </c>
      <c r="N69" s="7" t="s">
        <v>110</v>
      </c>
      <c r="O69" s="18">
        <v>0</v>
      </c>
      <c r="P69" s="7" t="s">
        <v>110</v>
      </c>
      <c r="Q69" s="18">
        <v>0</v>
      </c>
      <c r="R69" s="7" t="s">
        <v>110</v>
      </c>
      <c r="S69" s="7" t="s">
        <v>110</v>
      </c>
      <c r="T69" s="7" t="s">
        <v>110</v>
      </c>
      <c r="U69" s="14">
        <v>458.05599999999998</v>
      </c>
      <c r="V69" s="18">
        <v>0</v>
      </c>
      <c r="W69" s="18">
        <v>0</v>
      </c>
      <c r="X69" s="14">
        <v>90.278000000000006</v>
      </c>
      <c r="Y69" s="14">
        <v>90.278000000000006</v>
      </c>
      <c r="Z69" s="7" t="s">
        <v>110</v>
      </c>
      <c r="AA69" s="18">
        <v>3655</v>
      </c>
      <c r="AB69" s="18">
        <v>0</v>
      </c>
      <c r="AC69" s="14">
        <v>4682.5190000000002</v>
      </c>
      <c r="AD69" s="18">
        <v>102722.28</v>
      </c>
    </row>
    <row r="70" spans="1:30" x14ac:dyDescent="0.3">
      <c r="A70" s="5" t="s">
        <v>66</v>
      </c>
      <c r="B70" s="5" t="s">
        <v>95</v>
      </c>
      <c r="C70" s="15">
        <v>87983.396999999997</v>
      </c>
      <c r="D70" s="15">
        <v>1066.0830000000001</v>
      </c>
      <c r="E70" s="19">
        <v>0</v>
      </c>
      <c r="F70" s="15">
        <v>2.7919999999999998</v>
      </c>
      <c r="G70" s="19">
        <v>0</v>
      </c>
      <c r="H70" s="19">
        <v>2.75</v>
      </c>
      <c r="I70" s="15">
        <v>81120.577000000005</v>
      </c>
      <c r="J70" s="19">
        <v>0</v>
      </c>
      <c r="K70" s="15">
        <v>8788.8580000000002</v>
      </c>
      <c r="L70" s="15">
        <v>1212.778</v>
      </c>
      <c r="M70" s="15">
        <v>581.97199999999998</v>
      </c>
      <c r="N70" s="8" t="s">
        <v>110</v>
      </c>
      <c r="O70" s="19">
        <v>0</v>
      </c>
      <c r="P70" s="8" t="s">
        <v>110</v>
      </c>
      <c r="Q70" s="19">
        <v>0</v>
      </c>
      <c r="R70" s="8" t="s">
        <v>110</v>
      </c>
      <c r="S70" s="8" t="s">
        <v>110</v>
      </c>
      <c r="T70" s="8" t="s">
        <v>110</v>
      </c>
      <c r="U70" s="15">
        <v>482.77800000000002</v>
      </c>
      <c r="V70" s="19">
        <v>0</v>
      </c>
      <c r="W70" s="19">
        <v>0</v>
      </c>
      <c r="X70" s="15">
        <v>87.221999999999994</v>
      </c>
      <c r="Y70" s="15">
        <v>87.221999999999994</v>
      </c>
      <c r="Z70" s="8" t="s">
        <v>110</v>
      </c>
      <c r="AA70" s="19">
        <v>5122</v>
      </c>
      <c r="AB70" s="19">
        <v>0</v>
      </c>
      <c r="AC70" s="15">
        <v>1435.751</v>
      </c>
      <c r="AD70" s="15">
        <v>83366.812999999995</v>
      </c>
    </row>
    <row r="71" spans="1:30" x14ac:dyDescent="0.3">
      <c r="A71" s="5" t="s">
        <v>66</v>
      </c>
      <c r="B71" s="5" t="s">
        <v>96</v>
      </c>
      <c r="C71" s="14">
        <v>111752.819</v>
      </c>
      <c r="D71" s="14">
        <v>819.77800000000002</v>
      </c>
      <c r="E71" s="18">
        <v>0</v>
      </c>
      <c r="F71" s="18">
        <v>0</v>
      </c>
      <c r="G71" s="18">
        <v>0</v>
      </c>
      <c r="H71" s="18">
        <v>3.75</v>
      </c>
      <c r="I71" s="14">
        <v>107164.458</v>
      </c>
      <c r="J71" s="18">
        <v>0</v>
      </c>
      <c r="K71" s="14">
        <v>14857.853999999999</v>
      </c>
      <c r="L71" s="14">
        <v>1911.6669999999999</v>
      </c>
      <c r="M71" s="14">
        <v>487.22199999999998</v>
      </c>
      <c r="N71" s="7" t="s">
        <v>110</v>
      </c>
      <c r="O71" s="18">
        <v>0</v>
      </c>
      <c r="P71" s="7" t="s">
        <v>110</v>
      </c>
      <c r="Q71" s="18">
        <v>0</v>
      </c>
      <c r="R71" s="7" t="s">
        <v>110</v>
      </c>
      <c r="S71" s="7" t="s">
        <v>110</v>
      </c>
      <c r="T71" s="7" t="s">
        <v>110</v>
      </c>
      <c r="U71" s="14">
        <v>368.61099999999999</v>
      </c>
      <c r="V71" s="18">
        <v>0</v>
      </c>
      <c r="W71" s="18">
        <v>0</v>
      </c>
      <c r="X71" s="14">
        <v>118.611</v>
      </c>
      <c r="Y71" s="14">
        <v>118.611</v>
      </c>
      <c r="Z71" s="7" t="s">
        <v>110</v>
      </c>
      <c r="AA71" s="18">
        <v>3159</v>
      </c>
      <c r="AB71" s="18">
        <v>0</v>
      </c>
      <c r="AC71" s="14">
        <v>1017.222</v>
      </c>
      <c r="AD71" s="14">
        <v>108789.478</v>
      </c>
    </row>
    <row r="72" spans="1:30" x14ac:dyDescent="0.3">
      <c r="A72" s="5" t="s">
        <v>66</v>
      </c>
      <c r="B72" s="5" t="s">
        <v>97</v>
      </c>
      <c r="C72" s="15">
        <v>109953.74400000001</v>
      </c>
      <c r="D72" s="15">
        <v>1196.306</v>
      </c>
      <c r="E72" s="19">
        <v>0</v>
      </c>
      <c r="F72" s="19">
        <v>0</v>
      </c>
      <c r="G72" s="19">
        <v>0</v>
      </c>
      <c r="H72" s="19">
        <v>0</v>
      </c>
      <c r="I72" s="15">
        <v>106346.216</v>
      </c>
      <c r="J72" s="19">
        <v>0</v>
      </c>
      <c r="K72" s="15">
        <v>13354.444</v>
      </c>
      <c r="L72" s="15">
        <v>2065.8330000000001</v>
      </c>
      <c r="M72" s="15">
        <v>478.33300000000003</v>
      </c>
      <c r="N72" s="8" t="s">
        <v>110</v>
      </c>
      <c r="O72" s="19">
        <v>0</v>
      </c>
      <c r="P72" s="8" t="s">
        <v>110</v>
      </c>
      <c r="Q72" s="19">
        <v>0</v>
      </c>
      <c r="R72" s="8" t="s">
        <v>110</v>
      </c>
      <c r="S72" s="8" t="s">
        <v>110</v>
      </c>
      <c r="T72" s="8" t="s">
        <v>110</v>
      </c>
      <c r="U72" s="15">
        <v>324.44400000000002</v>
      </c>
      <c r="V72" s="19">
        <v>0</v>
      </c>
      <c r="W72" s="19">
        <v>0</v>
      </c>
      <c r="X72" s="15">
        <v>153.88900000000001</v>
      </c>
      <c r="Y72" s="15">
        <v>153.88900000000001</v>
      </c>
      <c r="Z72" s="8" t="s">
        <v>110</v>
      </c>
      <c r="AA72" s="19">
        <v>1779</v>
      </c>
      <c r="AB72" s="19">
        <v>0</v>
      </c>
      <c r="AC72" s="15">
        <v>791.221</v>
      </c>
      <c r="AD72" s="15">
        <v>108043.001</v>
      </c>
    </row>
    <row r="73" spans="1:30" x14ac:dyDescent="0.3">
      <c r="A73" s="5" t="s">
        <v>66</v>
      </c>
      <c r="B73" s="5" t="s">
        <v>98</v>
      </c>
      <c r="C73" s="14">
        <v>108635.74400000001</v>
      </c>
      <c r="D73" s="14">
        <v>947.86099999999999</v>
      </c>
      <c r="E73" s="18">
        <v>0</v>
      </c>
      <c r="F73" s="18">
        <v>0</v>
      </c>
      <c r="G73" s="18">
        <v>0</v>
      </c>
      <c r="H73" s="18">
        <v>0</v>
      </c>
      <c r="I73" s="14">
        <v>104124.577</v>
      </c>
      <c r="J73" s="18">
        <v>0</v>
      </c>
      <c r="K73" s="14">
        <v>13073.888999999999</v>
      </c>
      <c r="L73" s="14">
        <v>3279.989</v>
      </c>
      <c r="M73" s="14">
        <v>724.08299999999997</v>
      </c>
      <c r="N73" s="7" t="s">
        <v>110</v>
      </c>
      <c r="O73" s="18">
        <v>0</v>
      </c>
      <c r="P73" s="7" t="s">
        <v>110</v>
      </c>
      <c r="Q73" s="18">
        <v>0</v>
      </c>
      <c r="R73" s="7" t="s">
        <v>110</v>
      </c>
      <c r="S73" s="7" t="s">
        <v>110</v>
      </c>
      <c r="T73" s="7" t="s">
        <v>110</v>
      </c>
      <c r="U73" s="14">
        <v>413.05599999999998</v>
      </c>
      <c r="V73" s="18">
        <v>0</v>
      </c>
      <c r="W73" s="18">
        <v>0</v>
      </c>
      <c r="X73" s="14">
        <v>227.22200000000001</v>
      </c>
      <c r="Y73" s="14">
        <v>227.22200000000001</v>
      </c>
      <c r="Z73" s="7" t="s">
        <v>110</v>
      </c>
      <c r="AA73" s="18">
        <v>2612</v>
      </c>
      <c r="AB73" s="18">
        <v>0</v>
      </c>
      <c r="AC73" s="18">
        <v>1204.6400000000001</v>
      </c>
      <c r="AD73" s="14">
        <v>105858.47199999999</v>
      </c>
    </row>
    <row r="74" spans="1:30" x14ac:dyDescent="0.3">
      <c r="A74" s="5" t="s">
        <v>66</v>
      </c>
      <c r="B74" s="5" t="s">
        <v>99</v>
      </c>
      <c r="C74" s="15">
        <v>119062.011</v>
      </c>
      <c r="D74" s="15">
        <v>1725.3330000000001</v>
      </c>
      <c r="E74" s="19">
        <v>0</v>
      </c>
      <c r="F74" s="19">
        <v>0</v>
      </c>
      <c r="G74" s="19">
        <v>0</v>
      </c>
      <c r="H74" s="19">
        <v>0</v>
      </c>
      <c r="I74" s="19">
        <v>112358.9</v>
      </c>
      <c r="J74" s="19">
        <v>0</v>
      </c>
      <c r="K74" s="15">
        <v>13186.111000000001</v>
      </c>
      <c r="L74" s="19">
        <v>2787.89</v>
      </c>
      <c r="M74" s="15">
        <v>834.27800000000002</v>
      </c>
      <c r="N74" s="8" t="s">
        <v>110</v>
      </c>
      <c r="O74" s="19">
        <v>0</v>
      </c>
      <c r="P74" s="8" t="s">
        <v>110</v>
      </c>
      <c r="Q74" s="19">
        <v>0</v>
      </c>
      <c r="R74" s="8" t="s">
        <v>110</v>
      </c>
      <c r="S74" s="8" t="s">
        <v>110</v>
      </c>
      <c r="T74" s="8" t="s">
        <v>110</v>
      </c>
      <c r="U74" s="15">
        <v>299.44400000000002</v>
      </c>
      <c r="V74" s="19">
        <v>0</v>
      </c>
      <c r="W74" s="19">
        <v>0</v>
      </c>
      <c r="X74" s="19">
        <v>247.5</v>
      </c>
      <c r="Y74" s="19">
        <v>247.5</v>
      </c>
      <c r="Z74" s="8" t="s">
        <v>110</v>
      </c>
      <c r="AA74" s="19">
        <v>3896</v>
      </c>
      <c r="AB74" s="19">
        <v>0</v>
      </c>
      <c r="AC74" s="15">
        <v>1589.453</v>
      </c>
      <c r="AD74" s="15">
        <v>115047.795</v>
      </c>
    </row>
    <row r="75" spans="1:30" x14ac:dyDescent="0.3">
      <c r="A75" s="5" t="s">
        <v>66</v>
      </c>
      <c r="B75" s="5" t="s">
        <v>100</v>
      </c>
      <c r="C75" s="14">
        <v>112332.121</v>
      </c>
      <c r="D75" s="14">
        <v>1163.3330000000001</v>
      </c>
      <c r="E75" s="18">
        <v>0</v>
      </c>
      <c r="F75" s="18">
        <v>0</v>
      </c>
      <c r="G75" s="18">
        <v>0</v>
      </c>
      <c r="H75" s="18">
        <v>0</v>
      </c>
      <c r="I75" s="14">
        <v>103288.398</v>
      </c>
      <c r="J75" s="18">
        <v>0</v>
      </c>
      <c r="K75" s="14">
        <v>13253.444</v>
      </c>
      <c r="L75" s="14">
        <v>3147.681</v>
      </c>
      <c r="M75" s="18">
        <v>974</v>
      </c>
      <c r="N75" s="7" t="s">
        <v>110</v>
      </c>
      <c r="O75" s="18">
        <v>0</v>
      </c>
      <c r="P75" s="7" t="s">
        <v>110</v>
      </c>
      <c r="Q75" s="18">
        <v>0</v>
      </c>
      <c r="R75" s="7" t="s">
        <v>110</v>
      </c>
      <c r="S75" s="7" t="s">
        <v>110</v>
      </c>
      <c r="T75" s="7" t="s">
        <v>110</v>
      </c>
      <c r="U75" s="14">
        <v>210.833</v>
      </c>
      <c r="V75" s="18">
        <v>0</v>
      </c>
      <c r="W75" s="18">
        <v>0</v>
      </c>
      <c r="X75" s="14">
        <v>236.38900000000001</v>
      </c>
      <c r="Y75" s="14">
        <v>236.38900000000001</v>
      </c>
      <c r="Z75" s="7" t="s">
        <v>110</v>
      </c>
      <c r="AA75" s="18">
        <v>6670</v>
      </c>
      <c r="AB75" s="18">
        <v>0</v>
      </c>
      <c r="AC75" s="14">
        <v>2089.6439999999998</v>
      </c>
      <c r="AD75" s="14">
        <v>105632.357</v>
      </c>
    </row>
    <row r="76" spans="1:30" x14ac:dyDescent="0.3">
      <c r="A76" s="5" t="s">
        <v>66</v>
      </c>
      <c r="B76" s="5" t="s">
        <v>101</v>
      </c>
      <c r="C76" s="15">
        <v>85915.576000000001</v>
      </c>
      <c r="D76" s="15">
        <v>1371.5619999999999</v>
      </c>
      <c r="E76" s="19">
        <v>0</v>
      </c>
      <c r="F76" s="19">
        <v>0</v>
      </c>
      <c r="G76" s="19">
        <v>0</v>
      </c>
      <c r="H76" s="19">
        <v>0</v>
      </c>
      <c r="I76" s="15">
        <v>76429.486000000004</v>
      </c>
      <c r="J76" s="19">
        <v>0</v>
      </c>
      <c r="K76" s="15">
        <v>10795.778</v>
      </c>
      <c r="L76" s="15">
        <v>682.48299999999995</v>
      </c>
      <c r="M76" s="15">
        <v>1299.972</v>
      </c>
      <c r="N76" s="8" t="s">
        <v>110</v>
      </c>
      <c r="O76" s="19">
        <v>0</v>
      </c>
      <c r="P76" s="8" t="s">
        <v>110</v>
      </c>
      <c r="Q76" s="19">
        <v>0</v>
      </c>
      <c r="R76" s="8" t="s">
        <v>110</v>
      </c>
      <c r="S76" s="8" t="s">
        <v>110</v>
      </c>
      <c r="T76" s="8" t="s">
        <v>110</v>
      </c>
      <c r="U76" s="15">
        <v>143.88900000000001</v>
      </c>
      <c r="V76" s="19">
        <v>0</v>
      </c>
      <c r="W76" s="19">
        <v>0</v>
      </c>
      <c r="X76" s="15">
        <v>90.555999999999997</v>
      </c>
      <c r="Y76" s="15">
        <v>90.555999999999997</v>
      </c>
      <c r="Z76" s="8" t="s">
        <v>110</v>
      </c>
      <c r="AA76" s="19">
        <v>6724</v>
      </c>
      <c r="AB76" s="19">
        <v>0</v>
      </c>
      <c r="AC76" s="15">
        <v>2567.944</v>
      </c>
      <c r="AD76" s="15">
        <v>78830.634999999995</v>
      </c>
    </row>
    <row r="77" spans="1:30" x14ac:dyDescent="0.3">
      <c r="A77" s="5" t="s">
        <v>66</v>
      </c>
      <c r="B77" s="5" t="s">
        <v>102</v>
      </c>
      <c r="C77" s="14">
        <v>102267.663</v>
      </c>
      <c r="D77" s="14">
        <v>650.58299999999997</v>
      </c>
      <c r="E77" s="18">
        <v>0</v>
      </c>
      <c r="F77" s="18">
        <v>0</v>
      </c>
      <c r="G77" s="18">
        <v>0</v>
      </c>
      <c r="H77" s="18">
        <v>0</v>
      </c>
      <c r="I77" s="14">
        <v>92492.884999999995</v>
      </c>
      <c r="J77" s="18">
        <v>0</v>
      </c>
      <c r="K77" s="18">
        <v>16059</v>
      </c>
      <c r="L77" s="18">
        <v>1413.09</v>
      </c>
      <c r="M77" s="14">
        <v>2216.694</v>
      </c>
      <c r="N77" s="7" t="s">
        <v>110</v>
      </c>
      <c r="O77" s="18">
        <v>0</v>
      </c>
      <c r="P77" s="7" t="s">
        <v>110</v>
      </c>
      <c r="Q77" s="18">
        <v>0</v>
      </c>
      <c r="R77" s="7" t="s">
        <v>110</v>
      </c>
      <c r="S77" s="7" t="s">
        <v>110</v>
      </c>
      <c r="T77" s="7" t="s">
        <v>110</v>
      </c>
      <c r="U77" s="14">
        <v>261.66699999999997</v>
      </c>
      <c r="V77" s="18">
        <v>0</v>
      </c>
      <c r="W77" s="18">
        <v>0</v>
      </c>
      <c r="X77" s="18">
        <v>27.5</v>
      </c>
      <c r="Y77" s="18">
        <v>27.5</v>
      </c>
      <c r="Z77" s="7" t="s">
        <v>110</v>
      </c>
      <c r="AA77" s="18">
        <v>6880</v>
      </c>
      <c r="AB77" s="18">
        <v>0</v>
      </c>
      <c r="AC77" s="14">
        <v>3433.866</v>
      </c>
      <c r="AD77" s="14">
        <v>93925.985000000001</v>
      </c>
    </row>
    <row r="78" spans="1:30" x14ac:dyDescent="0.3">
      <c r="A78" s="5" t="s">
        <v>66</v>
      </c>
      <c r="B78" s="5" t="s">
        <v>103</v>
      </c>
      <c r="C78" s="15">
        <v>107100.614</v>
      </c>
      <c r="D78" s="19">
        <v>1167.99</v>
      </c>
      <c r="E78" s="19">
        <v>0</v>
      </c>
      <c r="F78" s="19">
        <v>0</v>
      </c>
      <c r="G78" s="19">
        <v>0</v>
      </c>
      <c r="H78" s="15">
        <v>1651.925</v>
      </c>
      <c r="I78" s="15">
        <v>93677.142999999996</v>
      </c>
      <c r="J78" s="19">
        <v>0</v>
      </c>
      <c r="K78" s="19">
        <v>14948</v>
      </c>
      <c r="L78" s="15">
        <v>1661.345</v>
      </c>
      <c r="M78" s="19">
        <v>2668</v>
      </c>
      <c r="N78" s="8" t="s">
        <v>110</v>
      </c>
      <c r="O78" s="19">
        <v>0</v>
      </c>
      <c r="P78" s="8" t="s">
        <v>110</v>
      </c>
      <c r="Q78" s="19">
        <v>0</v>
      </c>
      <c r="R78" s="8" t="s">
        <v>110</v>
      </c>
      <c r="S78" s="8" t="s">
        <v>110</v>
      </c>
      <c r="T78" s="8" t="s">
        <v>110</v>
      </c>
      <c r="U78" s="15">
        <v>162.22200000000001</v>
      </c>
      <c r="V78" s="19">
        <v>0</v>
      </c>
      <c r="W78" s="19">
        <v>0</v>
      </c>
      <c r="X78" s="15">
        <v>15.555999999999999</v>
      </c>
      <c r="Y78" s="15">
        <v>15.555999999999999</v>
      </c>
      <c r="Z78" s="8" t="s">
        <v>110</v>
      </c>
      <c r="AA78" s="19">
        <v>7920</v>
      </c>
      <c r="AB78" s="19">
        <v>0</v>
      </c>
      <c r="AC78" s="15">
        <v>3783.9589999999998</v>
      </c>
      <c r="AD78" s="19">
        <v>96953.81</v>
      </c>
    </row>
    <row r="79" spans="1:30" x14ac:dyDescent="0.3">
      <c r="A79" s="5" t="s">
        <v>67</v>
      </c>
      <c r="B79" s="5" t="s">
        <v>70</v>
      </c>
      <c r="C79" s="14">
        <v>115773.06600000001</v>
      </c>
      <c r="D79" s="18">
        <v>334.47</v>
      </c>
      <c r="E79" s="18">
        <v>0</v>
      </c>
      <c r="F79" s="18">
        <v>0</v>
      </c>
      <c r="G79" s="18">
        <v>0</v>
      </c>
      <c r="H79" s="18">
        <v>0</v>
      </c>
      <c r="I79" s="14">
        <v>100761.59600000001</v>
      </c>
      <c r="J79" s="18">
        <v>0</v>
      </c>
      <c r="K79" s="14">
        <v>36000.889000000003</v>
      </c>
      <c r="L79" s="14">
        <v>1418.1669999999999</v>
      </c>
      <c r="M79" s="18">
        <v>0</v>
      </c>
      <c r="N79" s="7" t="s">
        <v>110</v>
      </c>
      <c r="O79" s="18">
        <v>0</v>
      </c>
      <c r="P79" s="7" t="s">
        <v>110</v>
      </c>
      <c r="Q79" s="18">
        <v>0</v>
      </c>
      <c r="R79" s="7" t="s">
        <v>110</v>
      </c>
      <c r="S79" s="7" t="s">
        <v>110</v>
      </c>
      <c r="T79" s="7" t="s">
        <v>110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7" t="s">
        <v>110</v>
      </c>
      <c r="AA79" s="18">
        <v>14677</v>
      </c>
      <c r="AB79" s="18">
        <v>0</v>
      </c>
      <c r="AC79" s="14">
        <v>194.63900000000001</v>
      </c>
      <c r="AD79" s="18">
        <v>101431.35</v>
      </c>
    </row>
    <row r="80" spans="1:30" x14ac:dyDescent="0.3">
      <c r="A80" s="5" t="s">
        <v>67</v>
      </c>
      <c r="B80" s="5" t="s">
        <v>71</v>
      </c>
      <c r="C80" s="15">
        <v>108197.011</v>
      </c>
      <c r="D80" s="15">
        <v>360.48599999999999</v>
      </c>
      <c r="E80" s="19">
        <v>0</v>
      </c>
      <c r="F80" s="19">
        <v>0</v>
      </c>
      <c r="G80" s="19">
        <v>0</v>
      </c>
      <c r="H80" s="19">
        <v>0</v>
      </c>
      <c r="I80" s="15">
        <v>100317.526</v>
      </c>
      <c r="J80" s="15">
        <v>983.75699999999995</v>
      </c>
      <c r="K80" s="15">
        <v>34149.222000000002</v>
      </c>
      <c r="L80" s="15">
        <v>781.66700000000003</v>
      </c>
      <c r="M80" s="19">
        <v>0</v>
      </c>
      <c r="N80" s="8" t="s">
        <v>110</v>
      </c>
      <c r="O80" s="19">
        <v>0</v>
      </c>
      <c r="P80" s="8" t="s">
        <v>110</v>
      </c>
      <c r="Q80" s="19">
        <v>0</v>
      </c>
      <c r="R80" s="8" t="s">
        <v>110</v>
      </c>
      <c r="S80" s="8" t="s">
        <v>110</v>
      </c>
      <c r="T80" s="8" t="s">
        <v>110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8" t="s">
        <v>110</v>
      </c>
      <c r="AA80" s="19">
        <v>7519</v>
      </c>
      <c r="AB80" s="19">
        <v>0</v>
      </c>
      <c r="AC80" s="15">
        <v>94.882999999999996</v>
      </c>
      <c r="AD80" s="15">
        <v>100938.174</v>
      </c>
    </row>
    <row r="81" spans="1:30" x14ac:dyDescent="0.3">
      <c r="A81" s="5" t="s">
        <v>67</v>
      </c>
      <c r="B81" s="5" t="s">
        <v>72</v>
      </c>
      <c r="C81" s="14">
        <v>125689.643</v>
      </c>
      <c r="D81" s="18">
        <v>307.01</v>
      </c>
      <c r="E81" s="18">
        <v>0</v>
      </c>
      <c r="F81" s="18">
        <v>0</v>
      </c>
      <c r="G81" s="18">
        <v>0</v>
      </c>
      <c r="H81" s="18">
        <v>0</v>
      </c>
      <c r="I81" s="14">
        <v>114379.633</v>
      </c>
      <c r="J81" s="14">
        <v>11.711</v>
      </c>
      <c r="K81" s="14">
        <v>36000.889000000003</v>
      </c>
      <c r="L81" s="18">
        <v>904.5</v>
      </c>
      <c r="M81" s="18">
        <v>0</v>
      </c>
      <c r="N81" s="7" t="s">
        <v>110</v>
      </c>
      <c r="O81" s="18">
        <v>0</v>
      </c>
      <c r="P81" s="7" t="s">
        <v>110</v>
      </c>
      <c r="Q81" s="18">
        <v>0</v>
      </c>
      <c r="R81" s="7" t="s">
        <v>110</v>
      </c>
      <c r="S81" s="7" t="s">
        <v>110</v>
      </c>
      <c r="T81" s="7" t="s">
        <v>110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7" t="s">
        <v>110</v>
      </c>
      <c r="AA81" s="18">
        <v>11003</v>
      </c>
      <c r="AB81" s="18">
        <v>0</v>
      </c>
      <c r="AC81" s="14">
        <v>150.99799999999999</v>
      </c>
      <c r="AD81" s="14">
        <v>115138.811</v>
      </c>
    </row>
    <row r="82" spans="1:30" x14ac:dyDescent="0.3">
      <c r="A82" s="5" t="s">
        <v>67</v>
      </c>
      <c r="B82" s="5" t="s">
        <v>73</v>
      </c>
      <c r="C82" s="15">
        <v>127793.352</v>
      </c>
      <c r="D82" s="15">
        <v>1076.3130000000001</v>
      </c>
      <c r="E82" s="19">
        <v>0</v>
      </c>
      <c r="F82" s="19">
        <v>0</v>
      </c>
      <c r="G82" s="19">
        <v>0</v>
      </c>
      <c r="H82" s="19">
        <v>0</v>
      </c>
      <c r="I82" s="15">
        <v>118151.039</v>
      </c>
      <c r="J82" s="15">
        <v>58.557000000000002</v>
      </c>
      <c r="K82" s="15">
        <v>36348.777999999998</v>
      </c>
      <c r="L82" s="15">
        <v>357.33300000000003</v>
      </c>
      <c r="M82" s="19">
        <v>0</v>
      </c>
      <c r="N82" s="8" t="s">
        <v>110</v>
      </c>
      <c r="O82" s="19">
        <v>0</v>
      </c>
      <c r="P82" s="8" t="s">
        <v>110</v>
      </c>
      <c r="Q82" s="19">
        <v>0</v>
      </c>
      <c r="R82" s="8" t="s">
        <v>110</v>
      </c>
      <c r="S82" s="8" t="s">
        <v>110</v>
      </c>
      <c r="T82" s="8" t="s">
        <v>110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8" t="s">
        <v>110</v>
      </c>
      <c r="AA82" s="19">
        <v>8566</v>
      </c>
      <c r="AB82" s="19">
        <v>0</v>
      </c>
      <c r="AC82" s="19">
        <v>127.54</v>
      </c>
      <c r="AD82" s="15">
        <v>119637.465</v>
      </c>
    </row>
    <row r="83" spans="1:30" x14ac:dyDescent="0.3">
      <c r="A83" s="5" t="s">
        <v>67</v>
      </c>
      <c r="B83" s="5" t="s">
        <v>74</v>
      </c>
      <c r="C83" s="14">
        <v>114191.164</v>
      </c>
      <c r="D83" s="14">
        <v>397.23899999999998</v>
      </c>
      <c r="E83" s="18">
        <v>0</v>
      </c>
      <c r="F83" s="18">
        <v>0</v>
      </c>
      <c r="G83" s="18">
        <v>0</v>
      </c>
      <c r="H83" s="18">
        <v>0</v>
      </c>
      <c r="I83" s="14">
        <v>107375.92600000001</v>
      </c>
      <c r="J83" s="18">
        <v>0</v>
      </c>
      <c r="K83" s="14">
        <v>32813.777999999998</v>
      </c>
      <c r="L83" s="14">
        <v>1016.167</v>
      </c>
      <c r="M83" s="18">
        <v>0</v>
      </c>
      <c r="N83" s="7" t="s">
        <v>110</v>
      </c>
      <c r="O83" s="18">
        <v>0</v>
      </c>
      <c r="P83" s="7" t="s">
        <v>110</v>
      </c>
      <c r="Q83" s="18">
        <v>0</v>
      </c>
      <c r="R83" s="7" t="s">
        <v>110</v>
      </c>
      <c r="S83" s="7" t="s">
        <v>110</v>
      </c>
      <c r="T83" s="7" t="s">
        <v>110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7" t="s">
        <v>110</v>
      </c>
      <c r="AA83" s="18">
        <v>6418</v>
      </c>
      <c r="AB83" s="18">
        <v>0</v>
      </c>
      <c r="AC83" s="14">
        <v>100.003</v>
      </c>
      <c r="AD83" s="14">
        <v>108138.452</v>
      </c>
    </row>
    <row r="84" spans="1:30" x14ac:dyDescent="0.3">
      <c r="A84" s="5" t="s">
        <v>67</v>
      </c>
      <c r="B84" s="5" t="s">
        <v>75</v>
      </c>
      <c r="C84" s="15">
        <v>124272.745</v>
      </c>
      <c r="D84" s="15">
        <v>553.68799999999999</v>
      </c>
      <c r="E84" s="19">
        <v>0</v>
      </c>
      <c r="F84" s="19">
        <v>0</v>
      </c>
      <c r="G84" s="19">
        <v>0</v>
      </c>
      <c r="H84" s="19">
        <v>0</v>
      </c>
      <c r="I84" s="15">
        <v>114318.058</v>
      </c>
      <c r="J84" s="19">
        <v>3033.25</v>
      </c>
      <c r="K84" s="15">
        <v>29839.888999999999</v>
      </c>
      <c r="L84" s="15">
        <v>1395.8330000000001</v>
      </c>
      <c r="M84" s="19">
        <v>0</v>
      </c>
      <c r="N84" s="8" t="s">
        <v>110</v>
      </c>
      <c r="O84" s="19">
        <v>0</v>
      </c>
      <c r="P84" s="8" t="s">
        <v>110</v>
      </c>
      <c r="Q84" s="19">
        <v>0</v>
      </c>
      <c r="R84" s="8" t="s">
        <v>110</v>
      </c>
      <c r="S84" s="8" t="s">
        <v>110</v>
      </c>
      <c r="T84" s="8" t="s">
        <v>110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8" t="s">
        <v>110</v>
      </c>
      <c r="AA84" s="19">
        <v>9401</v>
      </c>
      <c r="AB84" s="19">
        <v>0</v>
      </c>
      <c r="AC84" s="15">
        <v>149.173</v>
      </c>
      <c r="AD84" s="15">
        <v>115366.158</v>
      </c>
    </row>
    <row r="85" spans="1:30" x14ac:dyDescent="0.3">
      <c r="A85" s="5" t="s">
        <v>67</v>
      </c>
      <c r="B85" s="5" t="s">
        <v>76</v>
      </c>
      <c r="C85" s="14">
        <v>125706.83500000001</v>
      </c>
      <c r="D85" s="14">
        <v>907.09900000000005</v>
      </c>
      <c r="E85" s="18">
        <v>0</v>
      </c>
      <c r="F85" s="18">
        <v>0</v>
      </c>
      <c r="G85" s="18">
        <v>0</v>
      </c>
      <c r="H85" s="18">
        <v>0</v>
      </c>
      <c r="I85" s="14">
        <v>115052.736</v>
      </c>
      <c r="J85" s="18">
        <v>0</v>
      </c>
      <c r="K85" s="18">
        <v>34340</v>
      </c>
      <c r="L85" s="14">
        <v>1920.6669999999999</v>
      </c>
      <c r="M85" s="18">
        <v>0</v>
      </c>
      <c r="N85" s="7" t="s">
        <v>110</v>
      </c>
      <c r="O85" s="18">
        <v>0</v>
      </c>
      <c r="P85" s="7" t="s">
        <v>110</v>
      </c>
      <c r="Q85" s="18">
        <v>0</v>
      </c>
      <c r="R85" s="7" t="s">
        <v>110</v>
      </c>
      <c r="S85" s="7" t="s">
        <v>110</v>
      </c>
      <c r="T85" s="7" t="s">
        <v>110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7" t="s">
        <v>110</v>
      </c>
      <c r="AA85" s="18">
        <v>9747</v>
      </c>
      <c r="AB85" s="18">
        <v>0</v>
      </c>
      <c r="AC85" s="14">
        <v>146.76400000000001</v>
      </c>
      <c r="AD85" s="14">
        <v>116815.613</v>
      </c>
    </row>
    <row r="86" spans="1:30" x14ac:dyDescent="0.3">
      <c r="A86" s="5" t="s">
        <v>67</v>
      </c>
      <c r="B86" s="5" t="s">
        <v>77</v>
      </c>
      <c r="C86" s="15">
        <v>132728.34599999999</v>
      </c>
      <c r="D86" s="15">
        <v>302.12700000000001</v>
      </c>
      <c r="E86" s="19">
        <v>0</v>
      </c>
      <c r="F86" s="19">
        <v>0</v>
      </c>
      <c r="G86" s="19">
        <v>0</v>
      </c>
      <c r="H86" s="19">
        <v>0</v>
      </c>
      <c r="I86" s="15">
        <v>119466.219</v>
      </c>
      <c r="J86" s="19">
        <v>0</v>
      </c>
      <c r="K86" s="15">
        <v>36876.222000000002</v>
      </c>
      <c r="L86" s="19">
        <v>0</v>
      </c>
      <c r="M86" s="19">
        <v>0</v>
      </c>
      <c r="N86" s="8" t="s">
        <v>110</v>
      </c>
      <c r="O86" s="19">
        <v>0</v>
      </c>
      <c r="P86" s="8" t="s">
        <v>110</v>
      </c>
      <c r="Q86" s="19">
        <v>0</v>
      </c>
      <c r="R86" s="8" t="s">
        <v>110</v>
      </c>
      <c r="S86" s="8" t="s">
        <v>110</v>
      </c>
      <c r="T86" s="8" t="s">
        <v>110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8" t="s">
        <v>110</v>
      </c>
      <c r="AA86" s="19">
        <v>12960</v>
      </c>
      <c r="AB86" s="19">
        <v>0</v>
      </c>
      <c r="AC86" s="15">
        <v>240.79300000000001</v>
      </c>
      <c r="AD86" s="15">
        <v>120397.463</v>
      </c>
    </row>
    <row r="87" spans="1:30" x14ac:dyDescent="0.3">
      <c r="A87" s="5" t="s">
        <v>67</v>
      </c>
      <c r="B87" s="5" t="s">
        <v>78</v>
      </c>
      <c r="C87" s="14">
        <v>126283.32799999999</v>
      </c>
      <c r="D87" s="14">
        <v>644.98400000000004</v>
      </c>
      <c r="E87" s="18">
        <v>0</v>
      </c>
      <c r="F87" s="18">
        <v>0</v>
      </c>
      <c r="G87" s="18">
        <v>0</v>
      </c>
      <c r="H87" s="18">
        <v>0</v>
      </c>
      <c r="I87" s="14">
        <v>108839.34299999999</v>
      </c>
      <c r="J87" s="18">
        <v>0</v>
      </c>
      <c r="K87" s="14">
        <v>33588.110999999997</v>
      </c>
      <c r="L87" s="18">
        <v>0</v>
      </c>
      <c r="M87" s="18">
        <v>0</v>
      </c>
      <c r="N87" s="7" t="s">
        <v>110</v>
      </c>
      <c r="O87" s="18">
        <v>0</v>
      </c>
      <c r="P87" s="7" t="s">
        <v>110</v>
      </c>
      <c r="Q87" s="18">
        <v>0</v>
      </c>
      <c r="R87" s="7" t="s">
        <v>110</v>
      </c>
      <c r="S87" s="7" t="s">
        <v>110</v>
      </c>
      <c r="T87" s="7" t="s">
        <v>110</v>
      </c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7" t="s">
        <v>110</v>
      </c>
      <c r="AA87" s="18">
        <v>16799</v>
      </c>
      <c r="AB87" s="18">
        <v>0</v>
      </c>
      <c r="AC87" s="18">
        <v>294.02999999999997</v>
      </c>
      <c r="AD87" s="14">
        <v>110236.327</v>
      </c>
    </row>
    <row r="88" spans="1:30" x14ac:dyDescent="0.3">
      <c r="A88" s="5" t="s">
        <v>67</v>
      </c>
      <c r="B88" s="5" t="s">
        <v>79</v>
      </c>
      <c r="C88" s="15">
        <v>131588.65400000001</v>
      </c>
      <c r="D88" s="15">
        <v>667.84400000000005</v>
      </c>
      <c r="E88" s="19">
        <v>0</v>
      </c>
      <c r="F88" s="19">
        <v>0</v>
      </c>
      <c r="G88" s="19">
        <v>0</v>
      </c>
      <c r="H88" s="19">
        <v>0</v>
      </c>
      <c r="I88" s="19">
        <v>114982.81</v>
      </c>
      <c r="J88" s="19">
        <v>0</v>
      </c>
      <c r="K88" s="15">
        <v>30883.556</v>
      </c>
      <c r="L88" s="19">
        <v>0</v>
      </c>
      <c r="M88" s="19">
        <v>0</v>
      </c>
      <c r="N88" s="8" t="s">
        <v>110</v>
      </c>
      <c r="O88" s="19">
        <v>0</v>
      </c>
      <c r="P88" s="8" t="s">
        <v>110</v>
      </c>
      <c r="Q88" s="19">
        <v>0</v>
      </c>
      <c r="R88" s="8" t="s">
        <v>110</v>
      </c>
      <c r="S88" s="8" t="s">
        <v>110</v>
      </c>
      <c r="T88" s="8" t="s">
        <v>110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8" t="s">
        <v>110</v>
      </c>
      <c r="AA88" s="19">
        <v>15938</v>
      </c>
      <c r="AB88" s="19">
        <v>0</v>
      </c>
      <c r="AC88" s="15">
        <v>277.57100000000003</v>
      </c>
      <c r="AD88" s="19">
        <v>116361.1</v>
      </c>
    </row>
    <row r="89" spans="1:30" x14ac:dyDescent="0.3">
      <c r="A89" s="5" t="s">
        <v>67</v>
      </c>
      <c r="B89" s="5" t="s">
        <v>80</v>
      </c>
      <c r="C89" s="18">
        <v>143204.24</v>
      </c>
      <c r="D89" s="18">
        <v>258.17</v>
      </c>
      <c r="E89" s="18">
        <v>0</v>
      </c>
      <c r="F89" s="18">
        <v>0</v>
      </c>
      <c r="G89" s="18">
        <v>0</v>
      </c>
      <c r="H89" s="18">
        <v>0</v>
      </c>
      <c r="I89" s="18">
        <v>129316.07</v>
      </c>
      <c r="J89" s="18">
        <v>0</v>
      </c>
      <c r="K89" s="14">
        <v>39704.222000000002</v>
      </c>
      <c r="L89" s="18">
        <v>0</v>
      </c>
      <c r="M89" s="18">
        <v>0</v>
      </c>
      <c r="N89" s="7" t="s">
        <v>110</v>
      </c>
      <c r="O89" s="18">
        <v>0</v>
      </c>
      <c r="P89" s="7" t="s">
        <v>110</v>
      </c>
      <c r="Q89" s="18">
        <v>0</v>
      </c>
      <c r="R89" s="7" t="s">
        <v>110</v>
      </c>
      <c r="S89" s="7" t="s">
        <v>110</v>
      </c>
      <c r="T89" s="7" t="s">
        <v>110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7" t="s">
        <v>110</v>
      </c>
      <c r="AA89" s="18">
        <v>13630</v>
      </c>
      <c r="AB89" s="18">
        <v>0</v>
      </c>
      <c r="AC89" s="14">
        <v>384.50599999999997</v>
      </c>
      <c r="AD89" s="14">
        <v>130022.26700000001</v>
      </c>
    </row>
    <row r="90" spans="1:30" x14ac:dyDescent="0.3">
      <c r="A90" s="5" t="s">
        <v>67</v>
      </c>
      <c r="B90" s="5" t="s">
        <v>81</v>
      </c>
      <c r="C90" s="15">
        <v>136715.242</v>
      </c>
      <c r="D90" s="15">
        <v>271.55200000000002</v>
      </c>
      <c r="E90" s="19">
        <v>0</v>
      </c>
      <c r="F90" s="19">
        <v>0</v>
      </c>
      <c r="G90" s="19">
        <v>0</v>
      </c>
      <c r="H90" s="19">
        <v>0</v>
      </c>
      <c r="I90" s="19">
        <v>117989.69</v>
      </c>
      <c r="J90" s="19">
        <v>0</v>
      </c>
      <c r="K90" s="15">
        <v>34126.777999999998</v>
      </c>
      <c r="L90" s="19">
        <v>0</v>
      </c>
      <c r="M90" s="19">
        <v>0</v>
      </c>
      <c r="N90" s="8" t="s">
        <v>110</v>
      </c>
      <c r="O90" s="19">
        <v>0</v>
      </c>
      <c r="P90" s="8" t="s">
        <v>110</v>
      </c>
      <c r="Q90" s="19">
        <v>0</v>
      </c>
      <c r="R90" s="8" t="s">
        <v>110</v>
      </c>
      <c r="S90" s="8" t="s">
        <v>110</v>
      </c>
      <c r="T90" s="8" t="s">
        <v>110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8" t="s">
        <v>110</v>
      </c>
      <c r="AA90" s="19">
        <v>18454</v>
      </c>
      <c r="AB90" s="19">
        <v>0</v>
      </c>
      <c r="AC90" s="15">
        <v>431.27199999999999</v>
      </c>
      <c r="AD90" s="15">
        <v>118965.186</v>
      </c>
    </row>
    <row r="91" spans="1:30" x14ac:dyDescent="0.3">
      <c r="A91" s="5" t="s">
        <v>67</v>
      </c>
      <c r="B91" s="5" t="s">
        <v>82</v>
      </c>
      <c r="C91" s="14">
        <v>125064.788</v>
      </c>
      <c r="D91" s="14">
        <v>161.20500000000001</v>
      </c>
      <c r="E91" s="18">
        <v>0</v>
      </c>
      <c r="F91" s="18">
        <v>0</v>
      </c>
      <c r="G91" s="18">
        <v>0</v>
      </c>
      <c r="H91" s="18">
        <v>0</v>
      </c>
      <c r="I91" s="14">
        <v>110149.583</v>
      </c>
      <c r="J91" s="18">
        <v>0</v>
      </c>
      <c r="K91" s="14">
        <v>29368.556</v>
      </c>
      <c r="L91" s="18">
        <v>0</v>
      </c>
      <c r="M91" s="18">
        <v>0</v>
      </c>
      <c r="N91" s="7" t="s">
        <v>110</v>
      </c>
      <c r="O91" s="18">
        <v>0</v>
      </c>
      <c r="P91" s="7" t="s">
        <v>110</v>
      </c>
      <c r="Q91" s="18">
        <v>0</v>
      </c>
      <c r="R91" s="7" t="s">
        <v>110</v>
      </c>
      <c r="S91" s="7" t="s">
        <v>110</v>
      </c>
      <c r="T91" s="7" t="s">
        <v>110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7" t="s">
        <v>110</v>
      </c>
      <c r="AA91" s="18">
        <v>14754</v>
      </c>
      <c r="AB91" s="18">
        <v>0</v>
      </c>
      <c r="AC91" s="14">
        <v>419.791</v>
      </c>
      <c r="AD91" s="14">
        <v>111059.274</v>
      </c>
    </row>
    <row r="92" spans="1:30" x14ac:dyDescent="0.3">
      <c r="A92" s="5" t="s">
        <v>67</v>
      </c>
      <c r="B92" s="5" t="s">
        <v>83</v>
      </c>
      <c r="C92" s="15">
        <v>130483.412</v>
      </c>
      <c r="D92" s="19">
        <v>506.7</v>
      </c>
      <c r="E92" s="19">
        <v>0</v>
      </c>
      <c r="F92" s="19">
        <v>0</v>
      </c>
      <c r="G92" s="19">
        <v>0</v>
      </c>
      <c r="H92" s="19">
        <v>0</v>
      </c>
      <c r="I92" s="15">
        <v>118519.15700000001</v>
      </c>
      <c r="J92" s="19">
        <v>0</v>
      </c>
      <c r="K92" s="15">
        <v>32095.556</v>
      </c>
      <c r="L92" s="19">
        <v>0</v>
      </c>
      <c r="M92" s="15">
        <v>0.27800000000000002</v>
      </c>
      <c r="N92" s="8" t="s">
        <v>110</v>
      </c>
      <c r="O92" s="19">
        <v>0</v>
      </c>
      <c r="P92" s="8" t="s">
        <v>110</v>
      </c>
      <c r="Q92" s="19">
        <v>0</v>
      </c>
      <c r="R92" s="8" t="s">
        <v>110</v>
      </c>
      <c r="S92" s="8" t="s">
        <v>110</v>
      </c>
      <c r="T92" s="8" t="s">
        <v>110</v>
      </c>
      <c r="U92" s="19">
        <v>0</v>
      </c>
      <c r="V92" s="19">
        <v>0</v>
      </c>
      <c r="W92" s="19">
        <v>0</v>
      </c>
      <c r="X92" s="15">
        <v>0.27800000000000002</v>
      </c>
      <c r="Y92" s="15">
        <v>0.27800000000000002</v>
      </c>
      <c r="Z92" s="8" t="s">
        <v>110</v>
      </c>
      <c r="AA92" s="19">
        <v>11457</v>
      </c>
      <c r="AB92" s="19">
        <v>0</v>
      </c>
      <c r="AC92" s="15">
        <v>381.79199999999997</v>
      </c>
      <c r="AD92" s="15">
        <v>119807.181</v>
      </c>
    </row>
    <row r="93" spans="1:30" x14ac:dyDescent="0.3">
      <c r="A93" s="5" t="s">
        <v>67</v>
      </c>
      <c r="B93" s="5" t="s">
        <v>84</v>
      </c>
      <c r="C93" s="14">
        <v>148025.973</v>
      </c>
      <c r="D93" s="14">
        <v>345.05399999999997</v>
      </c>
      <c r="E93" s="18">
        <v>0</v>
      </c>
      <c r="F93" s="18">
        <v>0</v>
      </c>
      <c r="G93" s="18">
        <v>0</v>
      </c>
      <c r="H93" s="18">
        <v>0</v>
      </c>
      <c r="I93" s="14">
        <v>129930.91899999999</v>
      </c>
      <c r="J93" s="18">
        <v>0</v>
      </c>
      <c r="K93" s="14">
        <v>32959.667000000001</v>
      </c>
      <c r="L93" s="18">
        <v>0</v>
      </c>
      <c r="M93" s="18">
        <v>0</v>
      </c>
      <c r="N93" s="7" t="s">
        <v>110</v>
      </c>
      <c r="O93" s="18">
        <v>0</v>
      </c>
      <c r="P93" s="7" t="s">
        <v>110</v>
      </c>
      <c r="Q93" s="18">
        <v>0</v>
      </c>
      <c r="R93" s="7" t="s">
        <v>110</v>
      </c>
      <c r="S93" s="7" t="s">
        <v>110</v>
      </c>
      <c r="T93" s="7" t="s">
        <v>110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7" t="s">
        <v>110</v>
      </c>
      <c r="AA93" s="18">
        <v>17750</v>
      </c>
      <c r="AB93" s="18">
        <v>0</v>
      </c>
      <c r="AC93" s="14">
        <v>842.39499999999998</v>
      </c>
      <c r="AD93" s="14">
        <v>130979.17600000001</v>
      </c>
    </row>
    <row r="94" spans="1:30" x14ac:dyDescent="0.3">
      <c r="A94" s="5" t="s">
        <v>67</v>
      </c>
      <c r="B94" s="5" t="s">
        <v>85</v>
      </c>
      <c r="C94" s="15">
        <v>146255.59899999999</v>
      </c>
      <c r="D94" s="15">
        <v>312.58100000000002</v>
      </c>
      <c r="E94" s="19">
        <v>0</v>
      </c>
      <c r="F94" s="19">
        <v>0</v>
      </c>
      <c r="G94" s="19">
        <v>0</v>
      </c>
      <c r="H94" s="19">
        <v>0</v>
      </c>
      <c r="I94" s="15">
        <v>123712.641</v>
      </c>
      <c r="J94" s="19">
        <v>0</v>
      </c>
      <c r="K94" s="19">
        <v>33835</v>
      </c>
      <c r="L94" s="19">
        <v>0</v>
      </c>
      <c r="M94" s="15">
        <v>262.37700000000001</v>
      </c>
      <c r="N94" s="8" t="s">
        <v>110</v>
      </c>
      <c r="O94" s="19">
        <v>0</v>
      </c>
      <c r="P94" s="8" t="s">
        <v>110</v>
      </c>
      <c r="Q94" s="19">
        <v>0</v>
      </c>
      <c r="R94" s="8" t="s">
        <v>110</v>
      </c>
      <c r="S94" s="8" t="s">
        <v>110</v>
      </c>
      <c r="T94" s="8" t="s">
        <v>110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8" t="s">
        <v>110</v>
      </c>
      <c r="AA94" s="19">
        <v>21968</v>
      </c>
      <c r="AB94" s="19">
        <v>0</v>
      </c>
      <c r="AC94" s="19">
        <v>1300.8900000000001</v>
      </c>
      <c r="AD94" s="15">
        <v>124684.719</v>
      </c>
    </row>
    <row r="95" spans="1:30" x14ac:dyDescent="0.3">
      <c r="A95" s="5" t="s">
        <v>67</v>
      </c>
      <c r="B95" s="5" t="s">
        <v>86</v>
      </c>
      <c r="C95" s="14">
        <v>143753.21400000001</v>
      </c>
      <c r="D95" s="14">
        <v>251.517</v>
      </c>
      <c r="E95" s="18">
        <v>0</v>
      </c>
      <c r="F95" s="18">
        <v>0</v>
      </c>
      <c r="G95" s="18">
        <v>0</v>
      </c>
      <c r="H95" s="18">
        <v>0</v>
      </c>
      <c r="I95" s="14">
        <v>131898.986</v>
      </c>
      <c r="J95" s="18">
        <v>0</v>
      </c>
      <c r="K95" s="14">
        <v>35978.444000000003</v>
      </c>
      <c r="L95" s="18">
        <v>0</v>
      </c>
      <c r="M95" s="18">
        <v>104.6</v>
      </c>
      <c r="N95" s="7" t="s">
        <v>110</v>
      </c>
      <c r="O95" s="18">
        <v>0</v>
      </c>
      <c r="P95" s="7" t="s">
        <v>110</v>
      </c>
      <c r="Q95" s="18">
        <v>0</v>
      </c>
      <c r="R95" s="7" t="s">
        <v>110</v>
      </c>
      <c r="S95" s="7" t="s">
        <v>110</v>
      </c>
      <c r="T95" s="7" t="s">
        <v>110</v>
      </c>
      <c r="U95" s="18">
        <v>0</v>
      </c>
      <c r="V95" s="18">
        <v>0</v>
      </c>
      <c r="W95" s="18">
        <v>0</v>
      </c>
      <c r="X95" s="14">
        <v>1.111</v>
      </c>
      <c r="Y95" s="14">
        <v>1.111</v>
      </c>
      <c r="Z95" s="7" t="s">
        <v>110</v>
      </c>
      <c r="AA95" s="18">
        <v>11497</v>
      </c>
      <c r="AB95" s="18">
        <v>0</v>
      </c>
      <c r="AC95" s="14">
        <v>774.71500000000003</v>
      </c>
      <c r="AD95" s="18">
        <v>132571.56</v>
      </c>
    </row>
    <row r="96" spans="1:30" x14ac:dyDescent="0.3">
      <c r="A96" s="5" t="s">
        <v>67</v>
      </c>
      <c r="B96" s="5" t="s">
        <v>87</v>
      </c>
      <c r="C96" s="15">
        <v>140085.084</v>
      </c>
      <c r="D96" s="15">
        <v>236.98699999999999</v>
      </c>
      <c r="E96" s="19">
        <v>0</v>
      </c>
      <c r="F96" s="19">
        <v>0</v>
      </c>
      <c r="G96" s="19">
        <v>0</v>
      </c>
      <c r="H96" s="19">
        <v>0</v>
      </c>
      <c r="I96" s="15">
        <v>124686.649</v>
      </c>
      <c r="J96" s="15">
        <v>386.476</v>
      </c>
      <c r="K96" s="15">
        <v>34272.667000000001</v>
      </c>
      <c r="L96" s="19">
        <v>0</v>
      </c>
      <c r="M96" s="19">
        <v>425.17</v>
      </c>
      <c r="N96" s="8" t="s">
        <v>110</v>
      </c>
      <c r="O96" s="19">
        <v>0</v>
      </c>
      <c r="P96" s="8" t="s">
        <v>110</v>
      </c>
      <c r="Q96" s="19">
        <v>0</v>
      </c>
      <c r="R96" s="8" t="s">
        <v>110</v>
      </c>
      <c r="S96" s="8" t="s">
        <v>110</v>
      </c>
      <c r="T96" s="8" t="s">
        <v>110</v>
      </c>
      <c r="U96" s="19">
        <v>0</v>
      </c>
      <c r="V96" s="19">
        <v>0</v>
      </c>
      <c r="W96" s="19">
        <v>0</v>
      </c>
      <c r="X96" s="15">
        <v>0.27800000000000002</v>
      </c>
      <c r="Y96" s="15">
        <v>0.27800000000000002</v>
      </c>
      <c r="Z96" s="8" t="s">
        <v>110</v>
      </c>
      <c r="AA96" s="19">
        <v>14736</v>
      </c>
      <c r="AB96" s="19">
        <v>0</v>
      </c>
      <c r="AC96" s="15">
        <v>1398.4369999999999</v>
      </c>
      <c r="AD96" s="15">
        <v>125361.872</v>
      </c>
    </row>
    <row r="97" spans="1:30" x14ac:dyDescent="0.3">
      <c r="A97" s="5" t="s">
        <v>67</v>
      </c>
      <c r="B97" s="5" t="s">
        <v>88</v>
      </c>
      <c r="C97" s="14">
        <v>161163.84899999999</v>
      </c>
      <c r="D97" s="14">
        <v>327.42500000000001</v>
      </c>
      <c r="E97" s="18">
        <v>0</v>
      </c>
      <c r="F97" s="18">
        <v>0</v>
      </c>
      <c r="G97" s="18">
        <v>0</v>
      </c>
      <c r="H97" s="18">
        <v>0</v>
      </c>
      <c r="I97" s="14">
        <v>145618.584</v>
      </c>
      <c r="J97" s="18">
        <v>0</v>
      </c>
      <c r="K97" s="14">
        <v>33565.667000000001</v>
      </c>
      <c r="L97" s="18">
        <v>0</v>
      </c>
      <c r="M97" s="18">
        <v>502.84</v>
      </c>
      <c r="N97" s="7" t="s">
        <v>110</v>
      </c>
      <c r="O97" s="18">
        <v>0</v>
      </c>
      <c r="P97" s="7" t="s">
        <v>110</v>
      </c>
      <c r="Q97" s="18">
        <v>0</v>
      </c>
      <c r="R97" s="7" t="s">
        <v>110</v>
      </c>
      <c r="S97" s="7" t="s">
        <v>110</v>
      </c>
      <c r="T97" s="7" t="s">
        <v>110</v>
      </c>
      <c r="U97" s="18">
        <v>0</v>
      </c>
      <c r="V97" s="18">
        <v>0</v>
      </c>
      <c r="W97" s="18">
        <v>0</v>
      </c>
      <c r="X97" s="18">
        <v>0</v>
      </c>
      <c r="Y97" s="18">
        <v>0</v>
      </c>
      <c r="Z97" s="7" t="s">
        <v>110</v>
      </c>
      <c r="AA97" s="18">
        <v>14715</v>
      </c>
      <c r="AB97" s="18">
        <v>0</v>
      </c>
      <c r="AC97" s="14">
        <v>1516.6559999999999</v>
      </c>
      <c r="AD97" s="14">
        <v>146397.05600000001</v>
      </c>
    </row>
    <row r="98" spans="1:30" x14ac:dyDescent="0.3">
      <c r="A98" s="5" t="s">
        <v>67</v>
      </c>
      <c r="B98" s="5" t="s">
        <v>89</v>
      </c>
      <c r="C98" s="15">
        <v>153127.397</v>
      </c>
      <c r="D98" s="15">
        <v>2182.8670000000002</v>
      </c>
      <c r="E98" s="19">
        <v>0</v>
      </c>
      <c r="F98" s="19">
        <v>0</v>
      </c>
      <c r="G98" s="19">
        <v>0</v>
      </c>
      <c r="H98" s="19">
        <v>0</v>
      </c>
      <c r="I98" s="15">
        <v>141597.459</v>
      </c>
      <c r="J98" s="19">
        <v>0</v>
      </c>
      <c r="K98" s="15">
        <v>28560.556</v>
      </c>
      <c r="L98" s="19">
        <v>0</v>
      </c>
      <c r="M98" s="15">
        <v>266.79399999999998</v>
      </c>
      <c r="N98" s="8" t="s">
        <v>110</v>
      </c>
      <c r="O98" s="19">
        <v>0</v>
      </c>
      <c r="P98" s="8" t="s">
        <v>110</v>
      </c>
      <c r="Q98" s="19">
        <v>0</v>
      </c>
      <c r="R98" s="8" t="s">
        <v>110</v>
      </c>
      <c r="S98" s="8" t="s">
        <v>110</v>
      </c>
      <c r="T98" s="8" t="s">
        <v>110</v>
      </c>
      <c r="U98" s="19">
        <v>0</v>
      </c>
      <c r="V98" s="19">
        <v>0</v>
      </c>
      <c r="W98" s="19">
        <v>0</v>
      </c>
      <c r="X98" s="15">
        <v>0.27800000000000002</v>
      </c>
      <c r="Y98" s="15">
        <v>0.27800000000000002</v>
      </c>
      <c r="Z98" s="8" t="s">
        <v>110</v>
      </c>
      <c r="AA98" s="19">
        <v>9080</v>
      </c>
      <c r="AB98" s="19">
        <v>0</v>
      </c>
      <c r="AC98" s="15">
        <v>1027.8330000000001</v>
      </c>
      <c r="AD98" s="15">
        <v>144087.837</v>
      </c>
    </row>
    <row r="99" spans="1:30" x14ac:dyDescent="0.3">
      <c r="A99" s="5" t="s">
        <v>67</v>
      </c>
      <c r="B99" s="5" t="s">
        <v>90</v>
      </c>
      <c r="C99" s="14">
        <v>163260.66800000001</v>
      </c>
      <c r="D99" s="14">
        <v>265.01100000000002</v>
      </c>
      <c r="E99" s="18">
        <v>0</v>
      </c>
      <c r="F99" s="18">
        <v>0</v>
      </c>
      <c r="G99" s="18">
        <v>0</v>
      </c>
      <c r="H99" s="18">
        <v>0</v>
      </c>
      <c r="I99" s="14">
        <v>149661.601</v>
      </c>
      <c r="J99" s="18">
        <v>0</v>
      </c>
      <c r="K99" s="18">
        <v>40703</v>
      </c>
      <c r="L99" s="18">
        <v>0</v>
      </c>
      <c r="M99" s="14">
        <v>480.77800000000002</v>
      </c>
      <c r="N99" s="7" t="s">
        <v>110</v>
      </c>
      <c r="O99" s="18">
        <v>0</v>
      </c>
      <c r="P99" s="7" t="s">
        <v>110</v>
      </c>
      <c r="Q99" s="18">
        <v>0</v>
      </c>
      <c r="R99" s="7" t="s">
        <v>110</v>
      </c>
      <c r="S99" s="7" t="s">
        <v>110</v>
      </c>
      <c r="T99" s="7" t="s">
        <v>110</v>
      </c>
      <c r="U99" s="18">
        <v>0</v>
      </c>
      <c r="V99" s="18">
        <v>0</v>
      </c>
      <c r="W99" s="18">
        <v>0</v>
      </c>
      <c r="X99" s="14">
        <v>0.27800000000000002</v>
      </c>
      <c r="Y99" s="14">
        <v>0.27800000000000002</v>
      </c>
      <c r="Z99" s="7" t="s">
        <v>110</v>
      </c>
      <c r="AA99" s="18">
        <v>12853</v>
      </c>
      <c r="AB99" s="18">
        <v>0</v>
      </c>
      <c r="AC99" s="14">
        <v>1535.625</v>
      </c>
      <c r="AD99" s="14">
        <v>150665.02600000001</v>
      </c>
    </row>
    <row r="100" spans="1:30" x14ac:dyDescent="0.3">
      <c r="A100" s="5" t="s">
        <v>67</v>
      </c>
      <c r="B100" s="5" t="s">
        <v>91</v>
      </c>
      <c r="C100" s="19">
        <v>155880.70000000001</v>
      </c>
      <c r="D100" s="15">
        <v>202.61099999999999</v>
      </c>
      <c r="E100" s="19">
        <v>0</v>
      </c>
      <c r="F100" s="19">
        <v>0</v>
      </c>
      <c r="G100" s="19">
        <v>0</v>
      </c>
      <c r="H100" s="19">
        <v>0</v>
      </c>
      <c r="I100" s="15">
        <v>135854.67800000001</v>
      </c>
      <c r="J100" s="15">
        <v>386.476</v>
      </c>
      <c r="K100" s="15">
        <v>37807.667000000001</v>
      </c>
      <c r="L100" s="19">
        <v>0</v>
      </c>
      <c r="M100" s="15">
        <v>109.411</v>
      </c>
      <c r="N100" s="8" t="s">
        <v>110</v>
      </c>
      <c r="O100" s="19">
        <v>0</v>
      </c>
      <c r="P100" s="8" t="s">
        <v>110</v>
      </c>
      <c r="Q100" s="19">
        <v>0</v>
      </c>
      <c r="R100" s="8" t="s">
        <v>110</v>
      </c>
      <c r="S100" s="8" t="s">
        <v>110</v>
      </c>
      <c r="T100" s="8" t="s">
        <v>110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8" t="s">
        <v>110</v>
      </c>
      <c r="AA100" s="19">
        <v>19714</v>
      </c>
      <c r="AB100" s="19">
        <v>0</v>
      </c>
      <c r="AC100" s="15">
        <v>1621.5260000000001</v>
      </c>
      <c r="AD100" s="15">
        <v>136807.02299999999</v>
      </c>
    </row>
    <row r="101" spans="1:30" x14ac:dyDescent="0.3">
      <c r="A101" s="5" t="s">
        <v>67</v>
      </c>
      <c r="B101" s="5" t="s">
        <v>92</v>
      </c>
      <c r="C101" s="18">
        <v>191927.56</v>
      </c>
      <c r="D101" s="14">
        <v>179.21100000000001</v>
      </c>
      <c r="E101" s="18">
        <v>0</v>
      </c>
      <c r="F101" s="18">
        <v>0</v>
      </c>
      <c r="G101" s="18">
        <v>0</v>
      </c>
      <c r="H101" s="18">
        <v>0</v>
      </c>
      <c r="I101" s="14">
        <v>159239.88399999999</v>
      </c>
      <c r="J101" s="18">
        <v>339.63</v>
      </c>
      <c r="K101" s="14">
        <v>36146.777999999998</v>
      </c>
      <c r="L101" s="18">
        <v>0</v>
      </c>
      <c r="M101" s="14">
        <v>1251.2429999999999</v>
      </c>
      <c r="N101" s="7" t="s">
        <v>110</v>
      </c>
      <c r="O101" s="18">
        <v>0</v>
      </c>
      <c r="P101" s="7" t="s">
        <v>110</v>
      </c>
      <c r="Q101" s="18">
        <v>0</v>
      </c>
      <c r="R101" s="7" t="s">
        <v>110</v>
      </c>
      <c r="S101" s="7" t="s">
        <v>110</v>
      </c>
      <c r="T101" s="7" t="s">
        <v>110</v>
      </c>
      <c r="U101" s="14">
        <v>944.16700000000003</v>
      </c>
      <c r="V101" s="18">
        <v>0</v>
      </c>
      <c r="W101" s="18">
        <v>0</v>
      </c>
      <c r="X101" s="14">
        <v>2.222</v>
      </c>
      <c r="Y101" s="14">
        <v>2.222</v>
      </c>
      <c r="Z101" s="7" t="s">
        <v>110</v>
      </c>
      <c r="AA101" s="18">
        <v>31255</v>
      </c>
      <c r="AB101" s="18">
        <v>0</v>
      </c>
      <c r="AC101" s="14">
        <v>3539.4340000000002</v>
      </c>
      <c r="AD101" s="14">
        <v>160188.614</v>
      </c>
    </row>
    <row r="102" spans="1:30" x14ac:dyDescent="0.3">
      <c r="A102" s="5" t="s">
        <v>67</v>
      </c>
      <c r="B102" s="5" t="s">
        <v>93</v>
      </c>
      <c r="C102" s="15">
        <v>141688.10500000001</v>
      </c>
      <c r="D102" s="15">
        <v>210.411</v>
      </c>
      <c r="E102" s="19">
        <v>0</v>
      </c>
      <c r="F102" s="19">
        <v>0</v>
      </c>
      <c r="G102" s="19">
        <v>0</v>
      </c>
      <c r="H102" s="19">
        <v>0</v>
      </c>
      <c r="I102" s="19">
        <v>117470.3</v>
      </c>
      <c r="J102" s="19">
        <v>0</v>
      </c>
      <c r="K102" s="15">
        <v>26327.332999999999</v>
      </c>
      <c r="L102" s="19">
        <v>0</v>
      </c>
      <c r="M102" s="15">
        <v>1330.5609999999999</v>
      </c>
      <c r="N102" s="8" t="s">
        <v>110</v>
      </c>
      <c r="O102" s="19">
        <v>0</v>
      </c>
      <c r="P102" s="8" t="s">
        <v>110</v>
      </c>
      <c r="Q102" s="19">
        <v>0</v>
      </c>
      <c r="R102" s="8" t="s">
        <v>110</v>
      </c>
      <c r="S102" s="8" t="s">
        <v>110</v>
      </c>
      <c r="T102" s="8" t="s">
        <v>110</v>
      </c>
      <c r="U102" s="15">
        <v>794.16700000000003</v>
      </c>
      <c r="V102" s="19">
        <v>0</v>
      </c>
      <c r="W102" s="19">
        <v>0</v>
      </c>
      <c r="X102" s="15">
        <v>1.111</v>
      </c>
      <c r="Y102" s="15">
        <v>0.83299999999999996</v>
      </c>
      <c r="Z102" s="8" t="s">
        <v>110</v>
      </c>
      <c r="AA102" s="19">
        <v>22676</v>
      </c>
      <c r="AB102" s="19">
        <v>0</v>
      </c>
      <c r="AC102" s="15">
        <v>3025.7179999999998</v>
      </c>
      <c r="AD102" s="15">
        <v>118256.86199999999</v>
      </c>
    </row>
    <row r="103" spans="1:30" x14ac:dyDescent="0.3">
      <c r="A103" s="5" t="s">
        <v>67</v>
      </c>
      <c r="B103" s="5" t="s">
        <v>94</v>
      </c>
      <c r="C103" s="14">
        <v>181350.016</v>
      </c>
      <c r="D103" s="14">
        <v>241.61099999999999</v>
      </c>
      <c r="E103" s="18">
        <v>0</v>
      </c>
      <c r="F103" s="18">
        <v>0</v>
      </c>
      <c r="G103" s="18">
        <v>0</v>
      </c>
      <c r="H103" s="18">
        <v>0</v>
      </c>
      <c r="I103" s="14">
        <v>150047.75200000001</v>
      </c>
      <c r="J103" s="18">
        <v>0</v>
      </c>
      <c r="K103" s="14">
        <v>20345.888999999999</v>
      </c>
      <c r="L103" s="18">
        <v>0</v>
      </c>
      <c r="M103" s="14">
        <v>1585.375</v>
      </c>
      <c r="N103" s="7" t="s">
        <v>110</v>
      </c>
      <c r="O103" s="18">
        <v>0</v>
      </c>
      <c r="P103" s="7" t="s">
        <v>110</v>
      </c>
      <c r="Q103" s="18">
        <v>0</v>
      </c>
      <c r="R103" s="7" t="s">
        <v>110</v>
      </c>
      <c r="S103" s="7" t="s">
        <v>110</v>
      </c>
      <c r="T103" s="7" t="s">
        <v>110</v>
      </c>
      <c r="U103" s="14">
        <v>1189.444</v>
      </c>
      <c r="V103" s="18">
        <v>0</v>
      </c>
      <c r="W103" s="18">
        <v>0</v>
      </c>
      <c r="X103" s="14">
        <v>0.27800000000000002</v>
      </c>
      <c r="Y103" s="14">
        <v>0.27800000000000002</v>
      </c>
      <c r="Z103" s="7" t="s">
        <v>110</v>
      </c>
      <c r="AA103" s="18">
        <v>29475</v>
      </c>
      <c r="AB103" s="18">
        <v>0</v>
      </c>
      <c r="AC103" s="14">
        <v>3637.0450000000001</v>
      </c>
      <c r="AD103" s="14">
        <v>150852.815</v>
      </c>
    </row>
    <row r="104" spans="1:30" x14ac:dyDescent="0.3">
      <c r="A104" s="5" t="s">
        <v>67</v>
      </c>
      <c r="B104" s="5" t="s">
        <v>95</v>
      </c>
      <c r="C104" s="15">
        <v>214107.08799999999</v>
      </c>
      <c r="D104" s="19">
        <v>631.79999999999995</v>
      </c>
      <c r="E104" s="19">
        <v>0</v>
      </c>
      <c r="F104" s="19">
        <v>0</v>
      </c>
      <c r="G104" s="19">
        <v>0</v>
      </c>
      <c r="H104" s="19">
        <v>0</v>
      </c>
      <c r="I104" s="15">
        <v>179472.42600000001</v>
      </c>
      <c r="J104" s="19">
        <v>0</v>
      </c>
      <c r="K104" s="15">
        <v>31994.556</v>
      </c>
      <c r="L104" s="19">
        <v>0</v>
      </c>
      <c r="M104" s="15">
        <v>2108.5839999999998</v>
      </c>
      <c r="N104" s="8" t="s">
        <v>110</v>
      </c>
      <c r="O104" s="19">
        <v>0</v>
      </c>
      <c r="P104" s="8" t="s">
        <v>110</v>
      </c>
      <c r="Q104" s="19">
        <v>0</v>
      </c>
      <c r="R104" s="8" t="s">
        <v>110</v>
      </c>
      <c r="S104" s="8" t="s">
        <v>110</v>
      </c>
      <c r="T104" s="8" t="s">
        <v>110</v>
      </c>
      <c r="U104" s="15">
        <v>1166.1110000000001</v>
      </c>
      <c r="V104" s="19">
        <v>0</v>
      </c>
      <c r="W104" s="19">
        <v>0</v>
      </c>
      <c r="X104" s="15">
        <v>0.27800000000000002</v>
      </c>
      <c r="Y104" s="15">
        <v>0.27800000000000002</v>
      </c>
      <c r="Z104" s="8" t="s">
        <v>110</v>
      </c>
      <c r="AA104" s="19">
        <v>31894</v>
      </c>
      <c r="AB104" s="19">
        <v>0</v>
      </c>
      <c r="AC104" s="15">
        <v>4226.4859999999999</v>
      </c>
      <c r="AD104" s="15">
        <v>180722.462</v>
      </c>
    </row>
    <row r="105" spans="1:30" x14ac:dyDescent="0.3">
      <c r="A105" s="5" t="s">
        <v>67</v>
      </c>
      <c r="B105" s="5" t="s">
        <v>96</v>
      </c>
      <c r="C105" s="14">
        <v>228051.21400000001</v>
      </c>
      <c r="D105" s="18">
        <v>218.4</v>
      </c>
      <c r="E105" s="18">
        <v>0</v>
      </c>
      <c r="F105" s="18">
        <v>0</v>
      </c>
      <c r="G105" s="18">
        <v>0</v>
      </c>
      <c r="H105" s="18">
        <v>0</v>
      </c>
      <c r="I105" s="14">
        <v>198870.337</v>
      </c>
      <c r="J105" s="18">
        <v>0</v>
      </c>
      <c r="K105" s="14">
        <v>51027.444000000003</v>
      </c>
      <c r="L105" s="18">
        <v>0</v>
      </c>
      <c r="M105" s="14">
        <v>2940.4780000000001</v>
      </c>
      <c r="N105" s="7" t="s">
        <v>110</v>
      </c>
      <c r="O105" s="18">
        <v>0</v>
      </c>
      <c r="P105" s="7" t="s">
        <v>110</v>
      </c>
      <c r="Q105" s="18">
        <v>0</v>
      </c>
      <c r="R105" s="7" t="s">
        <v>110</v>
      </c>
      <c r="S105" s="7" t="s">
        <v>110</v>
      </c>
      <c r="T105" s="7" t="s">
        <v>110</v>
      </c>
      <c r="U105" s="14">
        <v>1126.6669999999999</v>
      </c>
      <c r="V105" s="18">
        <v>0</v>
      </c>
      <c r="W105" s="18">
        <v>0</v>
      </c>
      <c r="X105" s="18">
        <v>0</v>
      </c>
      <c r="Y105" s="18">
        <v>0</v>
      </c>
      <c r="Z105" s="7" t="s">
        <v>110</v>
      </c>
      <c r="AA105" s="18">
        <v>26022</v>
      </c>
      <c r="AB105" s="18">
        <v>0</v>
      </c>
      <c r="AC105" s="14">
        <v>4856.4920000000002</v>
      </c>
      <c r="AD105" s="14">
        <v>199699.715</v>
      </c>
    </row>
    <row r="106" spans="1:30" x14ac:dyDescent="0.3">
      <c r="A106" s="5" t="s">
        <v>67</v>
      </c>
      <c r="B106" s="5" t="s">
        <v>97</v>
      </c>
      <c r="C106" s="15">
        <v>246977.465</v>
      </c>
      <c r="D106" s="19">
        <v>234</v>
      </c>
      <c r="E106" s="19">
        <v>0</v>
      </c>
      <c r="F106" s="19">
        <v>0</v>
      </c>
      <c r="G106" s="19">
        <v>0</v>
      </c>
      <c r="H106" s="19">
        <v>51.25</v>
      </c>
      <c r="I106" s="15">
        <v>212534.391</v>
      </c>
      <c r="J106" s="19">
        <v>0</v>
      </c>
      <c r="K106" s="15">
        <v>48017.709000000003</v>
      </c>
      <c r="L106" s="19">
        <v>0</v>
      </c>
      <c r="M106" s="15">
        <v>3265.3789999999999</v>
      </c>
      <c r="N106" s="8" t="s">
        <v>110</v>
      </c>
      <c r="O106" s="19">
        <v>0</v>
      </c>
      <c r="P106" s="8" t="s">
        <v>110</v>
      </c>
      <c r="Q106" s="19">
        <v>0</v>
      </c>
      <c r="R106" s="8" t="s">
        <v>110</v>
      </c>
      <c r="S106" s="8" t="s">
        <v>110</v>
      </c>
      <c r="T106" s="8" t="s">
        <v>110</v>
      </c>
      <c r="U106" s="15">
        <v>1057.778</v>
      </c>
      <c r="V106" s="19">
        <v>0</v>
      </c>
      <c r="W106" s="19">
        <v>0</v>
      </c>
      <c r="X106" s="19">
        <v>5</v>
      </c>
      <c r="Y106" s="15">
        <v>4.444</v>
      </c>
      <c r="Z106" s="8" t="s">
        <v>110</v>
      </c>
      <c r="AA106" s="19">
        <v>30888</v>
      </c>
      <c r="AB106" s="19">
        <v>0</v>
      </c>
      <c r="AC106" s="15">
        <v>5536.3289999999997</v>
      </c>
      <c r="AD106" s="15">
        <v>213476.82399999999</v>
      </c>
    </row>
    <row r="107" spans="1:30" x14ac:dyDescent="0.3">
      <c r="A107" s="5" t="s">
        <v>67</v>
      </c>
      <c r="B107" s="5" t="s">
        <v>98</v>
      </c>
      <c r="C107" s="14">
        <v>236288.96900000001</v>
      </c>
      <c r="D107" s="18">
        <v>70.2</v>
      </c>
      <c r="E107" s="18">
        <v>0</v>
      </c>
      <c r="F107" s="18">
        <v>0</v>
      </c>
      <c r="G107" s="18">
        <v>0</v>
      </c>
      <c r="H107" s="18">
        <v>165.25</v>
      </c>
      <c r="I107" s="14">
        <v>202295.519</v>
      </c>
      <c r="J107" s="18">
        <v>0</v>
      </c>
      <c r="K107" s="14">
        <v>50494.997000000003</v>
      </c>
      <c r="L107" s="18">
        <v>0</v>
      </c>
      <c r="M107" s="14">
        <v>4332.4440000000004</v>
      </c>
      <c r="N107" s="7" t="s">
        <v>110</v>
      </c>
      <c r="O107" s="18">
        <v>0</v>
      </c>
      <c r="P107" s="7" t="s">
        <v>110</v>
      </c>
      <c r="Q107" s="18">
        <v>0</v>
      </c>
      <c r="R107" s="7" t="s">
        <v>110</v>
      </c>
      <c r="S107" s="7" t="s">
        <v>110</v>
      </c>
      <c r="T107" s="7" t="s">
        <v>110</v>
      </c>
      <c r="U107" s="14">
        <v>819.72199999999998</v>
      </c>
      <c r="V107" s="18">
        <v>0</v>
      </c>
      <c r="W107" s="18">
        <v>0</v>
      </c>
      <c r="X107" s="14">
        <v>0.55600000000000005</v>
      </c>
      <c r="Y107" s="14">
        <v>0.55600000000000005</v>
      </c>
      <c r="Z107" s="7" t="s">
        <v>110</v>
      </c>
      <c r="AA107" s="18">
        <v>29425</v>
      </c>
      <c r="AB107" s="18">
        <v>0</v>
      </c>
      <c r="AC107" s="14">
        <v>6477.732</v>
      </c>
      <c r="AD107" s="14">
        <v>203190.25599999999</v>
      </c>
    </row>
    <row r="108" spans="1:30" x14ac:dyDescent="0.3">
      <c r="A108" s="5" t="s">
        <v>67</v>
      </c>
      <c r="B108" s="5" t="s">
        <v>99</v>
      </c>
      <c r="C108" s="15">
        <v>177605.20699999999</v>
      </c>
      <c r="D108" s="19">
        <v>382.2</v>
      </c>
      <c r="E108" s="19">
        <v>0</v>
      </c>
      <c r="F108" s="19">
        <v>0</v>
      </c>
      <c r="G108" s="19">
        <v>0</v>
      </c>
      <c r="H108" s="15">
        <v>259.74599999999998</v>
      </c>
      <c r="I108" s="15">
        <v>137035.92800000001</v>
      </c>
      <c r="J108" s="19">
        <v>0</v>
      </c>
      <c r="K108" s="19">
        <v>36881.49</v>
      </c>
      <c r="L108" s="19">
        <v>0</v>
      </c>
      <c r="M108" s="15">
        <v>4694.3890000000001</v>
      </c>
      <c r="N108" s="8" t="s">
        <v>110</v>
      </c>
      <c r="O108" s="19">
        <v>0</v>
      </c>
      <c r="P108" s="8" t="s">
        <v>110</v>
      </c>
      <c r="Q108" s="19">
        <v>0</v>
      </c>
      <c r="R108" s="8" t="s">
        <v>110</v>
      </c>
      <c r="S108" s="8" t="s">
        <v>110</v>
      </c>
      <c r="T108" s="8" t="s">
        <v>110</v>
      </c>
      <c r="U108" s="15">
        <v>623.61099999999999</v>
      </c>
      <c r="V108" s="19">
        <v>0</v>
      </c>
      <c r="W108" s="19">
        <v>0</v>
      </c>
      <c r="X108" s="15">
        <v>2.222</v>
      </c>
      <c r="Y108" s="15">
        <v>1.944</v>
      </c>
      <c r="Z108" s="8" t="s">
        <v>110</v>
      </c>
      <c r="AA108" s="19">
        <v>35231</v>
      </c>
      <c r="AB108" s="19">
        <v>0</v>
      </c>
      <c r="AC108" s="15">
        <v>7421.0219999999999</v>
      </c>
      <c r="AD108" s="15">
        <v>138381.34700000001</v>
      </c>
    </row>
    <row r="109" spans="1:30" x14ac:dyDescent="0.3">
      <c r="A109" s="5" t="s">
        <v>67</v>
      </c>
      <c r="B109" s="5" t="s">
        <v>100</v>
      </c>
      <c r="C109" s="14">
        <v>198508.353</v>
      </c>
      <c r="D109" s="18">
        <v>179.4</v>
      </c>
      <c r="E109" s="18">
        <v>0</v>
      </c>
      <c r="F109" s="18">
        <v>0</v>
      </c>
      <c r="G109" s="18">
        <v>0</v>
      </c>
      <c r="H109" s="14">
        <v>290.48399999999998</v>
      </c>
      <c r="I109" s="14">
        <v>156531.046</v>
      </c>
      <c r="J109" s="18">
        <v>0</v>
      </c>
      <c r="K109" s="14">
        <v>34324.847999999998</v>
      </c>
      <c r="L109" s="18">
        <v>0</v>
      </c>
      <c r="M109" s="14">
        <v>4668.1459999999997</v>
      </c>
      <c r="N109" s="7" t="s">
        <v>110</v>
      </c>
      <c r="O109" s="18">
        <v>0</v>
      </c>
      <c r="P109" s="7" t="s">
        <v>110</v>
      </c>
      <c r="Q109" s="18">
        <v>0</v>
      </c>
      <c r="R109" s="7" t="s">
        <v>110</v>
      </c>
      <c r="S109" s="7" t="s">
        <v>110</v>
      </c>
      <c r="T109" s="7" t="s">
        <v>110</v>
      </c>
      <c r="U109" s="14">
        <v>764.72199999999998</v>
      </c>
      <c r="V109" s="18">
        <v>0</v>
      </c>
      <c r="W109" s="18">
        <v>0</v>
      </c>
      <c r="X109" s="14">
        <v>16.667000000000002</v>
      </c>
      <c r="Y109" s="14">
        <v>15.278</v>
      </c>
      <c r="Z109" s="7" t="s">
        <v>110</v>
      </c>
      <c r="AA109" s="18">
        <v>36824</v>
      </c>
      <c r="AB109" s="18">
        <v>0</v>
      </c>
      <c r="AC109" s="14">
        <v>7187.7740000000003</v>
      </c>
      <c r="AD109" s="14">
        <v>157557.43599999999</v>
      </c>
    </row>
    <row r="110" spans="1:30" x14ac:dyDescent="0.3">
      <c r="A110" s="5" t="s">
        <v>67</v>
      </c>
      <c r="B110" s="5" t="s">
        <v>101</v>
      </c>
      <c r="C110" s="15">
        <v>239087.88399999999</v>
      </c>
      <c r="D110" s="19">
        <v>187.2</v>
      </c>
      <c r="E110" s="19">
        <v>0</v>
      </c>
      <c r="F110" s="19">
        <v>0</v>
      </c>
      <c r="G110" s="19">
        <v>0</v>
      </c>
      <c r="H110" s="15">
        <v>565.76599999999996</v>
      </c>
      <c r="I110" s="15">
        <v>198252.66099999999</v>
      </c>
      <c r="J110" s="19">
        <v>0</v>
      </c>
      <c r="K110" s="15">
        <v>31630.196</v>
      </c>
      <c r="L110" s="15">
        <v>2057.4029999999998</v>
      </c>
      <c r="M110" s="15">
        <v>6172.4229999999998</v>
      </c>
      <c r="N110" s="8" t="s">
        <v>110</v>
      </c>
      <c r="O110" s="19">
        <v>0</v>
      </c>
      <c r="P110" s="8" t="s">
        <v>110</v>
      </c>
      <c r="Q110" s="19">
        <v>0</v>
      </c>
      <c r="R110" s="8" t="s">
        <v>110</v>
      </c>
      <c r="S110" s="8" t="s">
        <v>110</v>
      </c>
      <c r="T110" s="8" t="s">
        <v>110</v>
      </c>
      <c r="U110" s="15">
        <v>1496.944</v>
      </c>
      <c r="V110" s="19">
        <v>0</v>
      </c>
      <c r="W110" s="19">
        <v>0</v>
      </c>
      <c r="X110" s="15">
        <v>1.111</v>
      </c>
      <c r="Y110" s="15">
        <v>0.83299999999999996</v>
      </c>
      <c r="Z110" s="8" t="s">
        <v>110</v>
      </c>
      <c r="AA110" s="19">
        <v>33909</v>
      </c>
      <c r="AB110" s="19">
        <v>0</v>
      </c>
      <c r="AC110" s="15">
        <v>8773.1880000000001</v>
      </c>
      <c r="AD110" s="15">
        <v>199590.77100000001</v>
      </c>
    </row>
    <row r="111" spans="1:30" x14ac:dyDescent="0.3">
      <c r="A111" s="5" t="s">
        <v>67</v>
      </c>
      <c r="B111" s="5" t="s">
        <v>102</v>
      </c>
      <c r="C111" s="14">
        <v>223773.85399999999</v>
      </c>
      <c r="D111" s="18">
        <v>265.2</v>
      </c>
      <c r="E111" s="18">
        <v>0</v>
      </c>
      <c r="F111" s="18">
        <v>0</v>
      </c>
      <c r="G111" s="18">
        <v>0</v>
      </c>
      <c r="H111" s="14">
        <v>101.16500000000001</v>
      </c>
      <c r="I111" s="14">
        <v>176530.38200000001</v>
      </c>
      <c r="J111" s="18">
        <v>0</v>
      </c>
      <c r="K111" s="14">
        <v>33521.732000000004</v>
      </c>
      <c r="L111" s="14">
        <v>1592.847</v>
      </c>
      <c r="M111" s="14">
        <v>7473.4949999999999</v>
      </c>
      <c r="N111" s="7" t="s">
        <v>110</v>
      </c>
      <c r="O111" s="18">
        <v>0</v>
      </c>
      <c r="P111" s="7" t="s">
        <v>110</v>
      </c>
      <c r="Q111" s="18">
        <v>0</v>
      </c>
      <c r="R111" s="7" t="s">
        <v>110</v>
      </c>
      <c r="S111" s="7" t="s">
        <v>110</v>
      </c>
      <c r="T111" s="7" t="s">
        <v>110</v>
      </c>
      <c r="U111" s="14">
        <v>1288.3330000000001</v>
      </c>
      <c r="V111" s="18">
        <v>0</v>
      </c>
      <c r="W111" s="18">
        <v>0</v>
      </c>
      <c r="X111" s="14">
        <v>3.8889999999999998</v>
      </c>
      <c r="Y111" s="14">
        <v>3.6110000000000002</v>
      </c>
      <c r="Z111" s="7" t="s">
        <v>110</v>
      </c>
      <c r="AA111" s="18">
        <v>39400</v>
      </c>
      <c r="AB111" s="18">
        <v>0</v>
      </c>
      <c r="AC111" s="14">
        <v>10467.867</v>
      </c>
      <c r="AD111" s="14">
        <v>177549.98499999999</v>
      </c>
    </row>
    <row r="112" spans="1:30" x14ac:dyDescent="0.3">
      <c r="A112" s="5" t="s">
        <v>67</v>
      </c>
      <c r="B112" s="5" t="s">
        <v>103</v>
      </c>
      <c r="C112" s="15">
        <v>217171.361</v>
      </c>
      <c r="D112" s="15">
        <v>232.678</v>
      </c>
      <c r="E112" s="19">
        <v>0</v>
      </c>
      <c r="F112" s="19">
        <v>0</v>
      </c>
      <c r="G112" s="19">
        <v>0</v>
      </c>
      <c r="H112" s="15">
        <v>88.471999999999994</v>
      </c>
      <c r="I112" s="15">
        <v>175632.481</v>
      </c>
      <c r="J112" s="19">
        <v>0</v>
      </c>
      <c r="K112" s="15">
        <v>29884.367999999999</v>
      </c>
      <c r="L112" s="15">
        <v>535.83299999999997</v>
      </c>
      <c r="M112" s="15">
        <v>5392.6750000000002</v>
      </c>
      <c r="N112" s="8" t="s">
        <v>110</v>
      </c>
      <c r="O112" s="19">
        <v>0</v>
      </c>
      <c r="P112" s="8" t="s">
        <v>110</v>
      </c>
      <c r="Q112" s="19">
        <v>0</v>
      </c>
      <c r="R112" s="8" t="s">
        <v>110</v>
      </c>
      <c r="S112" s="8" t="s">
        <v>110</v>
      </c>
      <c r="T112" s="8" t="s">
        <v>110</v>
      </c>
      <c r="U112" s="15">
        <v>1006.667</v>
      </c>
      <c r="V112" s="19">
        <v>0</v>
      </c>
      <c r="W112" s="19">
        <v>0</v>
      </c>
      <c r="X112" s="15">
        <v>3.3330000000000002</v>
      </c>
      <c r="Y112" s="15">
        <v>3.056</v>
      </c>
      <c r="Z112" s="8" t="s">
        <v>110</v>
      </c>
      <c r="AA112" s="19">
        <v>35822</v>
      </c>
      <c r="AB112" s="19">
        <v>0</v>
      </c>
      <c r="AC112" s="15">
        <v>7920.7960000000003</v>
      </c>
      <c r="AD112" s="15">
        <v>176453.182</v>
      </c>
    </row>
    <row r="113" spans="1:30" x14ac:dyDescent="0.3">
      <c r="A113" s="5" t="s">
        <v>68</v>
      </c>
      <c r="B113" s="5" t="s">
        <v>70</v>
      </c>
      <c r="C113" s="14">
        <v>1142362.0120000001</v>
      </c>
      <c r="D113" s="14">
        <v>2022.194</v>
      </c>
      <c r="E113" s="18">
        <v>0</v>
      </c>
      <c r="F113" s="18">
        <v>0</v>
      </c>
      <c r="G113" s="18">
        <v>0</v>
      </c>
      <c r="H113" s="14">
        <v>257854.79500000001</v>
      </c>
      <c r="I113" s="14">
        <v>866244.022</v>
      </c>
      <c r="J113" s="14">
        <v>755747.69400000002</v>
      </c>
      <c r="K113" s="18">
        <v>10962</v>
      </c>
      <c r="L113" s="14">
        <v>145.167</v>
      </c>
      <c r="M113" s="18">
        <v>0</v>
      </c>
      <c r="N113" s="7" t="s">
        <v>110</v>
      </c>
      <c r="O113" s="18">
        <v>0</v>
      </c>
      <c r="P113" s="7" t="s">
        <v>110</v>
      </c>
      <c r="Q113" s="18">
        <v>0</v>
      </c>
      <c r="R113" s="7" t="s">
        <v>110</v>
      </c>
      <c r="S113" s="7" t="s">
        <v>110</v>
      </c>
      <c r="T113" s="7" t="s">
        <v>110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7" t="s">
        <v>110</v>
      </c>
      <c r="AA113" s="18">
        <v>16241</v>
      </c>
      <c r="AB113" s="18">
        <v>0</v>
      </c>
      <c r="AC113" s="14">
        <v>28.390999999999998</v>
      </c>
      <c r="AD113" s="14">
        <v>1126136.6059999999</v>
      </c>
    </row>
    <row r="114" spans="1:30" x14ac:dyDescent="0.3">
      <c r="A114" s="5" t="s">
        <v>68</v>
      </c>
      <c r="B114" s="5" t="s">
        <v>71</v>
      </c>
      <c r="C114" s="15">
        <v>1277507.9129999999</v>
      </c>
      <c r="D114" s="15">
        <v>2154.8890000000001</v>
      </c>
      <c r="E114" s="19">
        <v>0</v>
      </c>
      <c r="F114" s="19">
        <v>0</v>
      </c>
      <c r="G114" s="19">
        <v>0</v>
      </c>
      <c r="H114" s="15">
        <v>255607.09899999999</v>
      </c>
      <c r="I114" s="15">
        <v>1013695.258</v>
      </c>
      <c r="J114" s="15">
        <v>916515.13899999997</v>
      </c>
      <c r="K114" s="19">
        <v>10454.5</v>
      </c>
      <c r="L114" s="15">
        <v>89.332999999999998</v>
      </c>
      <c r="M114" s="15">
        <v>1.667</v>
      </c>
      <c r="N114" s="8" t="s">
        <v>110</v>
      </c>
      <c r="O114" s="19">
        <v>0</v>
      </c>
      <c r="P114" s="8" t="s">
        <v>110</v>
      </c>
      <c r="Q114" s="19">
        <v>0</v>
      </c>
      <c r="R114" s="8" t="s">
        <v>110</v>
      </c>
      <c r="S114" s="8" t="s">
        <v>110</v>
      </c>
      <c r="T114" s="8" t="s">
        <v>110</v>
      </c>
      <c r="U114" s="15">
        <v>1.667</v>
      </c>
      <c r="V114" s="19">
        <v>0</v>
      </c>
      <c r="W114" s="19">
        <v>0</v>
      </c>
      <c r="X114" s="19">
        <v>0</v>
      </c>
      <c r="Y114" s="19">
        <v>0</v>
      </c>
      <c r="Z114" s="8" t="s">
        <v>110</v>
      </c>
      <c r="AA114" s="19">
        <v>6049</v>
      </c>
      <c r="AB114" s="19">
        <v>0</v>
      </c>
      <c r="AC114" s="15">
        <v>13.055</v>
      </c>
      <c r="AD114" s="15">
        <v>1271463.895</v>
      </c>
    </row>
    <row r="115" spans="1:30" x14ac:dyDescent="0.3">
      <c r="A115" s="5" t="s">
        <v>68</v>
      </c>
      <c r="B115" s="5" t="s">
        <v>72</v>
      </c>
      <c r="C115" s="14">
        <v>1432294.4909999999</v>
      </c>
      <c r="D115" s="14">
        <v>1311.3330000000001</v>
      </c>
      <c r="E115" s="18">
        <v>0</v>
      </c>
      <c r="F115" s="18">
        <v>0</v>
      </c>
      <c r="G115" s="18">
        <v>0</v>
      </c>
      <c r="H115" s="14">
        <v>261926.429</v>
      </c>
      <c r="I115" s="14">
        <v>1158947.7290000001</v>
      </c>
      <c r="J115" s="14">
        <v>1037839.639</v>
      </c>
      <c r="K115" s="14">
        <v>16285.111000000001</v>
      </c>
      <c r="L115" s="14">
        <v>78.167000000000002</v>
      </c>
      <c r="M115" s="18">
        <v>0</v>
      </c>
      <c r="N115" s="7" t="s">
        <v>110</v>
      </c>
      <c r="O115" s="18">
        <v>0</v>
      </c>
      <c r="P115" s="7" t="s">
        <v>110</v>
      </c>
      <c r="Q115" s="18">
        <v>0</v>
      </c>
      <c r="R115" s="7" t="s">
        <v>110</v>
      </c>
      <c r="S115" s="7" t="s">
        <v>110</v>
      </c>
      <c r="T115" s="7" t="s">
        <v>110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7" t="s">
        <v>110</v>
      </c>
      <c r="AA115" s="18">
        <v>10109</v>
      </c>
      <c r="AB115" s="18">
        <v>0</v>
      </c>
      <c r="AC115" s="14">
        <v>19.529</v>
      </c>
      <c r="AD115" s="14">
        <v>1422195.385</v>
      </c>
    </row>
    <row r="116" spans="1:30" x14ac:dyDescent="0.3">
      <c r="A116" s="5" t="s">
        <v>68</v>
      </c>
      <c r="B116" s="5" t="s">
        <v>73</v>
      </c>
      <c r="C116" s="15">
        <v>1505080.943</v>
      </c>
      <c r="D116" s="15">
        <v>1779.8889999999999</v>
      </c>
      <c r="E116" s="19">
        <v>0</v>
      </c>
      <c r="F116" s="19">
        <v>0</v>
      </c>
      <c r="G116" s="19">
        <v>0</v>
      </c>
      <c r="H116" s="15">
        <v>252493.87899999999</v>
      </c>
      <c r="I116" s="15">
        <v>1242423.3970000001</v>
      </c>
      <c r="J116" s="15">
        <v>1119301.3470000001</v>
      </c>
      <c r="K116" s="15">
        <v>15980.611000000001</v>
      </c>
      <c r="L116" s="15">
        <v>145.167</v>
      </c>
      <c r="M116" s="15">
        <v>7.7779999999999996</v>
      </c>
      <c r="N116" s="8" t="s">
        <v>110</v>
      </c>
      <c r="O116" s="19">
        <v>0</v>
      </c>
      <c r="P116" s="8" t="s">
        <v>110</v>
      </c>
      <c r="Q116" s="19">
        <v>0</v>
      </c>
      <c r="R116" s="8" t="s">
        <v>110</v>
      </c>
      <c r="S116" s="8" t="s">
        <v>110</v>
      </c>
      <c r="T116" s="8" t="s">
        <v>110</v>
      </c>
      <c r="U116" s="15">
        <v>7.7779999999999996</v>
      </c>
      <c r="V116" s="19">
        <v>0</v>
      </c>
      <c r="W116" s="19">
        <v>0</v>
      </c>
      <c r="X116" s="19">
        <v>0</v>
      </c>
      <c r="Y116" s="19">
        <v>0</v>
      </c>
      <c r="Z116" s="8" t="s">
        <v>110</v>
      </c>
      <c r="AA116" s="19">
        <v>8376</v>
      </c>
      <c r="AB116" s="19">
        <v>0</v>
      </c>
      <c r="AC116" s="15">
        <v>24.724</v>
      </c>
      <c r="AD116" s="15">
        <v>1496706.2309999999</v>
      </c>
    </row>
    <row r="117" spans="1:30" x14ac:dyDescent="0.3">
      <c r="A117" s="5" t="s">
        <v>68</v>
      </c>
      <c r="B117" s="5" t="s">
        <v>74</v>
      </c>
      <c r="C117" s="14">
        <v>1697478.034</v>
      </c>
      <c r="D117" s="14">
        <v>1397.194</v>
      </c>
      <c r="E117" s="18">
        <v>0</v>
      </c>
      <c r="F117" s="18">
        <v>0</v>
      </c>
      <c r="G117" s="18">
        <v>0</v>
      </c>
      <c r="H117" s="14">
        <v>274933.80300000001</v>
      </c>
      <c r="I117" s="14">
        <v>1416178.4809999999</v>
      </c>
      <c r="J117" s="14">
        <v>1269958.4169999999</v>
      </c>
      <c r="K117" s="14">
        <v>14694.944</v>
      </c>
      <c r="L117" s="14">
        <v>122.833</v>
      </c>
      <c r="M117" s="14">
        <v>0.55600000000000005</v>
      </c>
      <c r="N117" s="7" t="s">
        <v>110</v>
      </c>
      <c r="O117" s="18">
        <v>0</v>
      </c>
      <c r="P117" s="7" t="s">
        <v>110</v>
      </c>
      <c r="Q117" s="18">
        <v>0</v>
      </c>
      <c r="R117" s="7" t="s">
        <v>110</v>
      </c>
      <c r="S117" s="7" t="s">
        <v>110</v>
      </c>
      <c r="T117" s="7" t="s">
        <v>110</v>
      </c>
      <c r="U117" s="14">
        <v>0.55600000000000005</v>
      </c>
      <c r="V117" s="18">
        <v>0</v>
      </c>
      <c r="W117" s="18">
        <v>0</v>
      </c>
      <c r="X117" s="18">
        <v>0</v>
      </c>
      <c r="Y117" s="18">
        <v>0</v>
      </c>
      <c r="Z117" s="7" t="s">
        <v>110</v>
      </c>
      <c r="AA117" s="18">
        <v>4968</v>
      </c>
      <c r="AB117" s="18">
        <v>0</v>
      </c>
      <c r="AC117" s="14">
        <v>12.388999999999999</v>
      </c>
      <c r="AD117" s="14">
        <v>1692521.7930000001</v>
      </c>
    </row>
    <row r="118" spans="1:30" x14ac:dyDescent="0.3">
      <c r="A118" s="5" t="s">
        <v>68</v>
      </c>
      <c r="B118" s="5" t="s">
        <v>75</v>
      </c>
      <c r="C118" s="15">
        <v>1828033.554</v>
      </c>
      <c r="D118" s="19">
        <v>1405</v>
      </c>
      <c r="E118" s="19">
        <v>0</v>
      </c>
      <c r="F118" s="19">
        <v>0</v>
      </c>
      <c r="G118" s="19">
        <v>0</v>
      </c>
      <c r="H118" s="15">
        <v>288383.717</v>
      </c>
      <c r="I118" s="15">
        <v>1529278.838</v>
      </c>
      <c r="J118" s="15">
        <v>1392860.1810000001</v>
      </c>
      <c r="K118" s="15">
        <v>14740.056</v>
      </c>
      <c r="L118" s="19">
        <v>33.5</v>
      </c>
      <c r="M118" s="19">
        <v>0</v>
      </c>
      <c r="N118" s="8" t="s">
        <v>110</v>
      </c>
      <c r="O118" s="19">
        <v>0</v>
      </c>
      <c r="P118" s="8" t="s">
        <v>110</v>
      </c>
      <c r="Q118" s="19">
        <v>0</v>
      </c>
      <c r="R118" s="8" t="s">
        <v>110</v>
      </c>
      <c r="S118" s="8" t="s">
        <v>110</v>
      </c>
      <c r="T118" s="8" t="s">
        <v>110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8" t="s">
        <v>110</v>
      </c>
      <c r="AA118" s="19">
        <v>8966</v>
      </c>
      <c r="AB118" s="19">
        <v>0</v>
      </c>
      <c r="AC118" s="15">
        <v>21.032</v>
      </c>
      <c r="AD118" s="15">
        <v>1819089.169</v>
      </c>
    </row>
    <row r="119" spans="1:30" x14ac:dyDescent="0.3">
      <c r="A119" s="5" t="s">
        <v>68</v>
      </c>
      <c r="B119" s="5" t="s">
        <v>76</v>
      </c>
      <c r="C119" s="14">
        <v>2117316.8229999999</v>
      </c>
      <c r="D119" s="14">
        <v>1296.8330000000001</v>
      </c>
      <c r="E119" s="18">
        <v>0</v>
      </c>
      <c r="F119" s="18">
        <v>0</v>
      </c>
      <c r="G119" s="18">
        <v>0</v>
      </c>
      <c r="H119" s="18">
        <v>392840.59</v>
      </c>
      <c r="I119" s="14">
        <v>1718942.2890000001</v>
      </c>
      <c r="J119" s="14">
        <v>1575391.5970000001</v>
      </c>
      <c r="K119" s="14">
        <v>16634.722000000002</v>
      </c>
      <c r="L119" s="14">
        <v>11.167</v>
      </c>
      <c r="M119" s="14">
        <v>1.111</v>
      </c>
      <c r="N119" s="7" t="s">
        <v>110</v>
      </c>
      <c r="O119" s="18">
        <v>0</v>
      </c>
      <c r="P119" s="7" t="s">
        <v>110</v>
      </c>
      <c r="Q119" s="18">
        <v>0</v>
      </c>
      <c r="R119" s="7" t="s">
        <v>110</v>
      </c>
      <c r="S119" s="7" t="s">
        <v>110</v>
      </c>
      <c r="T119" s="7" t="s">
        <v>110</v>
      </c>
      <c r="U119" s="14">
        <v>1.111</v>
      </c>
      <c r="V119" s="18">
        <v>0</v>
      </c>
      <c r="W119" s="18">
        <v>0</v>
      </c>
      <c r="X119" s="18">
        <v>0</v>
      </c>
      <c r="Y119" s="18">
        <v>0</v>
      </c>
      <c r="Z119" s="7" t="s">
        <v>110</v>
      </c>
      <c r="AA119" s="18">
        <v>4236</v>
      </c>
      <c r="AB119" s="18">
        <v>0</v>
      </c>
      <c r="AC119" s="14">
        <v>13.337</v>
      </c>
      <c r="AD119" s="14">
        <v>2113095.8110000002</v>
      </c>
    </row>
    <row r="120" spans="1:30" x14ac:dyDescent="0.3">
      <c r="A120" s="5" t="s">
        <v>68</v>
      </c>
      <c r="B120" s="5" t="s">
        <v>77</v>
      </c>
      <c r="C120" s="15">
        <v>2177050.8309999998</v>
      </c>
      <c r="D120" s="15">
        <v>1467.8889999999999</v>
      </c>
      <c r="E120" s="19">
        <v>0</v>
      </c>
      <c r="F120" s="19">
        <v>0</v>
      </c>
      <c r="G120" s="19">
        <v>0</v>
      </c>
      <c r="H120" s="19">
        <v>431436.4</v>
      </c>
      <c r="I120" s="15">
        <v>1739272.5419999999</v>
      </c>
      <c r="J120" s="15">
        <v>1592253.5689999999</v>
      </c>
      <c r="K120" s="15">
        <v>18439.167000000001</v>
      </c>
      <c r="L120" s="15">
        <v>111.667</v>
      </c>
      <c r="M120" s="19">
        <v>0</v>
      </c>
      <c r="N120" s="8" t="s">
        <v>110</v>
      </c>
      <c r="O120" s="19">
        <v>0</v>
      </c>
      <c r="P120" s="8" t="s">
        <v>110</v>
      </c>
      <c r="Q120" s="19">
        <v>0</v>
      </c>
      <c r="R120" s="8" t="s">
        <v>110</v>
      </c>
      <c r="S120" s="8" t="s">
        <v>110</v>
      </c>
      <c r="T120" s="8" t="s">
        <v>110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8" t="s">
        <v>110</v>
      </c>
      <c r="AA120" s="19">
        <v>4874</v>
      </c>
      <c r="AB120" s="19">
        <v>0</v>
      </c>
      <c r="AC120" s="19">
        <v>10.52</v>
      </c>
      <c r="AD120" s="15">
        <v>2172192.0649999999</v>
      </c>
    </row>
    <row r="121" spans="1:30" x14ac:dyDescent="0.3">
      <c r="A121" s="5" t="s">
        <v>68</v>
      </c>
      <c r="B121" s="5" t="s">
        <v>78</v>
      </c>
      <c r="C121" s="14">
        <v>2103425.8059999999</v>
      </c>
      <c r="D121" s="14">
        <v>2350.5830000000001</v>
      </c>
      <c r="E121" s="18">
        <v>0</v>
      </c>
      <c r="F121" s="18">
        <v>0</v>
      </c>
      <c r="G121" s="18">
        <v>0</v>
      </c>
      <c r="H121" s="14">
        <v>430879.67300000001</v>
      </c>
      <c r="I121" s="14">
        <v>1665782.9939999999</v>
      </c>
      <c r="J121" s="14">
        <v>1525055.3189999999</v>
      </c>
      <c r="K121" s="14">
        <v>16104.666999999999</v>
      </c>
      <c r="L121" s="14">
        <v>55.832999999999998</v>
      </c>
      <c r="M121" s="14">
        <v>0.55600000000000005</v>
      </c>
      <c r="N121" s="7" t="s">
        <v>110</v>
      </c>
      <c r="O121" s="18">
        <v>0</v>
      </c>
      <c r="P121" s="7" t="s">
        <v>110</v>
      </c>
      <c r="Q121" s="18">
        <v>0</v>
      </c>
      <c r="R121" s="7" t="s">
        <v>110</v>
      </c>
      <c r="S121" s="7" t="s">
        <v>110</v>
      </c>
      <c r="T121" s="7" t="s">
        <v>110</v>
      </c>
      <c r="U121" s="14">
        <v>0.55600000000000005</v>
      </c>
      <c r="V121" s="18">
        <v>0</v>
      </c>
      <c r="W121" s="18">
        <v>0</v>
      </c>
      <c r="X121" s="18">
        <v>0</v>
      </c>
      <c r="Y121" s="18">
        <v>0</v>
      </c>
      <c r="Z121" s="7" t="s">
        <v>110</v>
      </c>
      <c r="AA121" s="18">
        <v>4412</v>
      </c>
      <c r="AB121" s="18">
        <v>0</v>
      </c>
      <c r="AC121" s="14">
        <v>10.736000000000001</v>
      </c>
      <c r="AD121" s="14">
        <v>2099025.8450000002</v>
      </c>
    </row>
    <row r="122" spans="1:30" x14ac:dyDescent="0.3">
      <c r="A122" s="5" t="s">
        <v>68</v>
      </c>
      <c r="B122" s="5" t="s">
        <v>79</v>
      </c>
      <c r="C122" s="15">
        <v>2119125.176</v>
      </c>
      <c r="D122" s="19">
        <v>2295.5</v>
      </c>
      <c r="E122" s="19">
        <v>0</v>
      </c>
      <c r="F122" s="19">
        <v>0</v>
      </c>
      <c r="G122" s="19">
        <v>0</v>
      </c>
      <c r="H122" s="15">
        <v>458007.31900000002</v>
      </c>
      <c r="I122" s="15">
        <v>1650046.801</v>
      </c>
      <c r="J122" s="15">
        <v>1515081.111</v>
      </c>
      <c r="K122" s="19">
        <v>18473</v>
      </c>
      <c r="L122" s="15">
        <v>44.667000000000002</v>
      </c>
      <c r="M122" s="15">
        <v>0.55600000000000005</v>
      </c>
      <c r="N122" s="8" t="s">
        <v>110</v>
      </c>
      <c r="O122" s="19">
        <v>0</v>
      </c>
      <c r="P122" s="8" t="s">
        <v>110</v>
      </c>
      <c r="Q122" s="19">
        <v>0</v>
      </c>
      <c r="R122" s="8" t="s">
        <v>110</v>
      </c>
      <c r="S122" s="8" t="s">
        <v>110</v>
      </c>
      <c r="T122" s="8" t="s">
        <v>110</v>
      </c>
      <c r="U122" s="15">
        <v>0.55600000000000005</v>
      </c>
      <c r="V122" s="19">
        <v>0</v>
      </c>
      <c r="W122" s="19">
        <v>0</v>
      </c>
      <c r="X122" s="19">
        <v>0</v>
      </c>
      <c r="Y122" s="19">
        <v>0</v>
      </c>
      <c r="Z122" s="8" t="s">
        <v>110</v>
      </c>
      <c r="AA122" s="19">
        <v>8775</v>
      </c>
      <c r="AB122" s="19">
        <v>0</v>
      </c>
      <c r="AC122" s="15">
        <v>20.077000000000002</v>
      </c>
      <c r="AD122" s="15">
        <v>2110378.3659999999</v>
      </c>
    </row>
    <row r="123" spans="1:30" x14ac:dyDescent="0.3">
      <c r="A123" s="5" t="s">
        <v>68</v>
      </c>
      <c r="B123" s="5" t="s">
        <v>80</v>
      </c>
      <c r="C123" s="18">
        <v>2284676.6</v>
      </c>
      <c r="D123" s="14">
        <v>4496.2219999999998</v>
      </c>
      <c r="E123" s="18">
        <v>0</v>
      </c>
      <c r="F123" s="18">
        <v>0</v>
      </c>
      <c r="G123" s="18">
        <v>0</v>
      </c>
      <c r="H123" s="18">
        <v>490058.25</v>
      </c>
      <c r="I123" s="14">
        <v>1769592.294</v>
      </c>
      <c r="J123" s="14">
        <v>1631322.0560000001</v>
      </c>
      <c r="K123" s="14">
        <v>17412.888999999999</v>
      </c>
      <c r="L123" s="14">
        <v>222.22200000000001</v>
      </c>
      <c r="M123" s="14">
        <v>0.83299999999999996</v>
      </c>
      <c r="N123" s="7" t="s">
        <v>110</v>
      </c>
      <c r="O123" s="18">
        <v>0</v>
      </c>
      <c r="P123" s="7" t="s">
        <v>110</v>
      </c>
      <c r="Q123" s="18">
        <v>0</v>
      </c>
      <c r="R123" s="7" t="s">
        <v>110</v>
      </c>
      <c r="S123" s="7" t="s">
        <v>110</v>
      </c>
      <c r="T123" s="7" t="s">
        <v>110</v>
      </c>
      <c r="U123" s="14">
        <v>0.83299999999999996</v>
      </c>
      <c r="V123" s="18">
        <v>0</v>
      </c>
      <c r="W123" s="18">
        <v>0</v>
      </c>
      <c r="X123" s="18">
        <v>0</v>
      </c>
      <c r="Y123" s="18">
        <v>0</v>
      </c>
      <c r="Z123" s="7" t="s">
        <v>110</v>
      </c>
      <c r="AA123" s="18">
        <v>20529</v>
      </c>
      <c r="AB123" s="18">
        <v>0</v>
      </c>
      <c r="AC123" s="14">
        <v>37.588999999999999</v>
      </c>
      <c r="AD123" s="14">
        <v>2264192.9989999998</v>
      </c>
    </row>
    <row r="124" spans="1:30" x14ac:dyDescent="0.3">
      <c r="A124" s="5" t="s">
        <v>68</v>
      </c>
      <c r="B124" s="5" t="s">
        <v>81</v>
      </c>
      <c r="C124" s="15">
        <v>2412634.389</v>
      </c>
      <c r="D124" s="15">
        <v>11692.833000000001</v>
      </c>
      <c r="E124" s="19">
        <v>0</v>
      </c>
      <c r="F124" s="19">
        <v>0</v>
      </c>
      <c r="G124" s="19">
        <v>0</v>
      </c>
      <c r="H124" s="19">
        <v>507862.75</v>
      </c>
      <c r="I124" s="15">
        <v>1885904.2509999999</v>
      </c>
      <c r="J124" s="15">
        <v>1734115.067</v>
      </c>
      <c r="K124" s="15">
        <v>13657.388999999999</v>
      </c>
      <c r="L124" s="15">
        <v>455.55599999999998</v>
      </c>
      <c r="M124" s="15">
        <v>0.55600000000000005</v>
      </c>
      <c r="N124" s="8" t="s">
        <v>110</v>
      </c>
      <c r="O124" s="19">
        <v>0</v>
      </c>
      <c r="P124" s="8" t="s">
        <v>110</v>
      </c>
      <c r="Q124" s="19">
        <v>0</v>
      </c>
      <c r="R124" s="8" t="s">
        <v>110</v>
      </c>
      <c r="S124" s="8" t="s">
        <v>110</v>
      </c>
      <c r="T124" s="8" t="s">
        <v>110</v>
      </c>
      <c r="U124" s="15">
        <v>0.55600000000000005</v>
      </c>
      <c r="V124" s="19">
        <v>0</v>
      </c>
      <c r="W124" s="19">
        <v>0</v>
      </c>
      <c r="X124" s="19">
        <v>0</v>
      </c>
      <c r="Y124" s="19">
        <v>0</v>
      </c>
      <c r="Z124" s="8" t="s">
        <v>110</v>
      </c>
      <c r="AA124" s="19">
        <v>7174</v>
      </c>
      <c r="AB124" s="19">
        <v>0</v>
      </c>
      <c r="AC124" s="15">
        <v>15.564</v>
      </c>
      <c r="AD124" s="15">
        <v>2405484.554</v>
      </c>
    </row>
    <row r="125" spans="1:30" x14ac:dyDescent="0.3">
      <c r="A125" s="5" t="s">
        <v>68</v>
      </c>
      <c r="B125" s="5" t="s">
        <v>82</v>
      </c>
      <c r="C125" s="14">
        <v>2475269.6710000001</v>
      </c>
      <c r="D125" s="14">
        <v>16001.388999999999</v>
      </c>
      <c r="E125" s="18">
        <v>0</v>
      </c>
      <c r="F125" s="18">
        <v>0</v>
      </c>
      <c r="G125" s="18">
        <v>0</v>
      </c>
      <c r="H125" s="14">
        <v>648114.34400000004</v>
      </c>
      <c r="I125" s="14">
        <v>1796106.548</v>
      </c>
      <c r="J125" s="14">
        <v>1642753.048</v>
      </c>
      <c r="K125" s="14">
        <v>17435.444</v>
      </c>
      <c r="L125" s="14">
        <v>244.44399999999999</v>
      </c>
      <c r="M125" s="14">
        <v>1.389</v>
      </c>
      <c r="N125" s="7" t="s">
        <v>110</v>
      </c>
      <c r="O125" s="18">
        <v>0</v>
      </c>
      <c r="P125" s="7" t="s">
        <v>110</v>
      </c>
      <c r="Q125" s="18">
        <v>0</v>
      </c>
      <c r="R125" s="7" t="s">
        <v>110</v>
      </c>
      <c r="S125" s="7" t="s">
        <v>110</v>
      </c>
      <c r="T125" s="7" t="s">
        <v>110</v>
      </c>
      <c r="U125" s="14">
        <v>1.389</v>
      </c>
      <c r="V125" s="18">
        <v>0</v>
      </c>
      <c r="W125" s="18">
        <v>0</v>
      </c>
      <c r="X125" s="18">
        <v>0</v>
      </c>
      <c r="Y125" s="18">
        <v>0</v>
      </c>
      <c r="Z125" s="7" t="s">
        <v>110</v>
      </c>
      <c r="AA125" s="18">
        <v>15046</v>
      </c>
      <c r="AB125" s="18">
        <v>0</v>
      </c>
      <c r="AC125" s="14">
        <v>30.167000000000002</v>
      </c>
      <c r="AD125" s="14">
        <v>2460270.5150000001</v>
      </c>
    </row>
    <row r="126" spans="1:30" x14ac:dyDescent="0.3">
      <c r="A126" s="5" t="s">
        <v>68</v>
      </c>
      <c r="B126" s="5" t="s">
        <v>83</v>
      </c>
      <c r="C126" s="15">
        <v>2464600.7030000002</v>
      </c>
      <c r="D126" s="15">
        <v>21051.582999999999</v>
      </c>
      <c r="E126" s="19">
        <v>0</v>
      </c>
      <c r="F126" s="19">
        <v>0</v>
      </c>
      <c r="G126" s="19">
        <v>0</v>
      </c>
      <c r="H126" s="15">
        <v>713359.17500000005</v>
      </c>
      <c r="I126" s="15">
        <v>1724639.4439999999</v>
      </c>
      <c r="J126" s="19">
        <v>1560129.75</v>
      </c>
      <c r="K126" s="19">
        <v>20401.5</v>
      </c>
      <c r="L126" s="15">
        <v>77.778000000000006</v>
      </c>
      <c r="M126" s="19">
        <v>2.5</v>
      </c>
      <c r="N126" s="8" t="s">
        <v>110</v>
      </c>
      <c r="O126" s="19">
        <v>0</v>
      </c>
      <c r="P126" s="8" t="s">
        <v>110</v>
      </c>
      <c r="Q126" s="19">
        <v>0</v>
      </c>
      <c r="R126" s="8" t="s">
        <v>110</v>
      </c>
      <c r="S126" s="8" t="s">
        <v>110</v>
      </c>
      <c r="T126" s="8" t="s">
        <v>110</v>
      </c>
      <c r="U126" s="19">
        <v>2.5</v>
      </c>
      <c r="V126" s="19">
        <v>0</v>
      </c>
      <c r="W126" s="19">
        <v>0</v>
      </c>
      <c r="X126" s="19">
        <v>0</v>
      </c>
      <c r="Y126" s="19">
        <v>0</v>
      </c>
      <c r="Z126" s="8" t="s">
        <v>110</v>
      </c>
      <c r="AA126" s="19">
        <v>5548</v>
      </c>
      <c r="AB126" s="19">
        <v>0</v>
      </c>
      <c r="AC126" s="15">
        <v>19.588000000000001</v>
      </c>
      <c r="AD126" s="15">
        <v>2459078.9890000001</v>
      </c>
    </row>
    <row r="127" spans="1:30" x14ac:dyDescent="0.3">
      <c r="A127" s="5" t="s">
        <v>68</v>
      </c>
      <c r="B127" s="5" t="s">
        <v>84</v>
      </c>
      <c r="C127" s="14">
        <v>2484138.4389999998</v>
      </c>
      <c r="D127" s="14">
        <v>21395.027999999998</v>
      </c>
      <c r="E127" s="18">
        <v>0</v>
      </c>
      <c r="F127" s="18">
        <v>0</v>
      </c>
      <c r="G127" s="18">
        <v>0</v>
      </c>
      <c r="H127" s="14">
        <v>765258.35600000003</v>
      </c>
      <c r="I127" s="14">
        <v>1693627.4439999999</v>
      </c>
      <c r="J127" s="18">
        <v>1526736.25</v>
      </c>
      <c r="K127" s="14">
        <v>19612.056</v>
      </c>
      <c r="L127" s="14">
        <v>55.555999999999997</v>
      </c>
      <c r="M127" s="14">
        <v>3.6110000000000002</v>
      </c>
      <c r="N127" s="7" t="s">
        <v>110</v>
      </c>
      <c r="O127" s="18">
        <v>0</v>
      </c>
      <c r="P127" s="7" t="s">
        <v>110</v>
      </c>
      <c r="Q127" s="18">
        <v>0</v>
      </c>
      <c r="R127" s="7" t="s">
        <v>110</v>
      </c>
      <c r="S127" s="7" t="s">
        <v>110</v>
      </c>
      <c r="T127" s="7" t="s">
        <v>110</v>
      </c>
      <c r="U127" s="14">
        <v>3.6110000000000002</v>
      </c>
      <c r="V127" s="18">
        <v>0</v>
      </c>
      <c r="W127" s="18">
        <v>0</v>
      </c>
      <c r="X127" s="18">
        <v>0</v>
      </c>
      <c r="Y127" s="18">
        <v>0</v>
      </c>
      <c r="Z127" s="7" t="s">
        <v>110</v>
      </c>
      <c r="AA127" s="18">
        <v>3854</v>
      </c>
      <c r="AB127" s="18">
        <v>0</v>
      </c>
      <c r="AC127" s="14">
        <v>16.119</v>
      </c>
      <c r="AD127" s="14">
        <v>2480301.6630000002</v>
      </c>
    </row>
    <row r="128" spans="1:30" x14ac:dyDescent="0.3">
      <c r="A128" s="5" t="s">
        <v>68</v>
      </c>
      <c r="B128" s="5" t="s">
        <v>85</v>
      </c>
      <c r="C128" s="15">
        <v>2405789.4870000002</v>
      </c>
      <c r="D128" s="15">
        <v>13019.888999999999</v>
      </c>
      <c r="E128" s="19">
        <v>0</v>
      </c>
      <c r="F128" s="19">
        <v>0</v>
      </c>
      <c r="G128" s="19">
        <v>0</v>
      </c>
      <c r="H128" s="15">
        <v>825381.45900000003</v>
      </c>
      <c r="I128" s="15">
        <v>1551690.639</v>
      </c>
      <c r="J128" s="19">
        <v>1375008.5</v>
      </c>
      <c r="K128" s="15">
        <v>19476.722000000002</v>
      </c>
      <c r="L128" s="15">
        <v>644.44399999999996</v>
      </c>
      <c r="M128" s="19">
        <v>2.5</v>
      </c>
      <c r="N128" s="8" t="s">
        <v>110</v>
      </c>
      <c r="O128" s="19">
        <v>0</v>
      </c>
      <c r="P128" s="8" t="s">
        <v>110</v>
      </c>
      <c r="Q128" s="19">
        <v>0</v>
      </c>
      <c r="R128" s="8" t="s">
        <v>110</v>
      </c>
      <c r="S128" s="8" t="s">
        <v>110</v>
      </c>
      <c r="T128" s="8" t="s">
        <v>110</v>
      </c>
      <c r="U128" s="19">
        <v>2.5</v>
      </c>
      <c r="V128" s="19">
        <v>0</v>
      </c>
      <c r="W128" s="19">
        <v>0</v>
      </c>
      <c r="X128" s="19">
        <v>0</v>
      </c>
      <c r="Y128" s="19">
        <v>0</v>
      </c>
      <c r="Z128" s="8" t="s">
        <v>110</v>
      </c>
      <c r="AA128" s="19">
        <v>15695</v>
      </c>
      <c r="AB128" s="19">
        <v>0</v>
      </c>
      <c r="AC128" s="19">
        <v>40.369999999999997</v>
      </c>
      <c r="AD128" s="15">
        <v>2390157.8330000001</v>
      </c>
    </row>
    <row r="129" spans="1:30" x14ac:dyDescent="0.3">
      <c r="A129" s="5" t="s">
        <v>68</v>
      </c>
      <c r="B129" s="5" t="s">
        <v>86</v>
      </c>
      <c r="C129" s="14">
        <v>2299165.3169999998</v>
      </c>
      <c r="D129" s="14">
        <v>17687.388999999999</v>
      </c>
      <c r="E129" s="18">
        <v>0</v>
      </c>
      <c r="F129" s="18">
        <v>0</v>
      </c>
      <c r="G129" s="18">
        <v>0</v>
      </c>
      <c r="H129" s="14">
        <v>843045.90099999995</v>
      </c>
      <c r="I129" s="14">
        <v>1429468.639</v>
      </c>
      <c r="J129" s="18">
        <v>1235054.25</v>
      </c>
      <c r="K129" s="14">
        <v>24551.722000000002</v>
      </c>
      <c r="L129" s="14">
        <v>11.111000000000001</v>
      </c>
      <c r="M129" s="14">
        <v>16.388999999999999</v>
      </c>
      <c r="N129" s="7" t="s">
        <v>110</v>
      </c>
      <c r="O129" s="18">
        <v>0</v>
      </c>
      <c r="P129" s="7" t="s">
        <v>110</v>
      </c>
      <c r="Q129" s="18">
        <v>0</v>
      </c>
      <c r="R129" s="7" t="s">
        <v>110</v>
      </c>
      <c r="S129" s="7" t="s">
        <v>110</v>
      </c>
      <c r="T129" s="7" t="s">
        <v>110</v>
      </c>
      <c r="U129" s="14">
        <v>16.388999999999999</v>
      </c>
      <c r="V129" s="18">
        <v>0</v>
      </c>
      <c r="W129" s="18">
        <v>0</v>
      </c>
      <c r="X129" s="18">
        <v>0</v>
      </c>
      <c r="Y129" s="18">
        <v>0</v>
      </c>
      <c r="Z129" s="7" t="s">
        <v>110</v>
      </c>
      <c r="AA129" s="18">
        <v>8947</v>
      </c>
      <c r="AB129" s="18">
        <v>0</v>
      </c>
      <c r="AC129" s="14">
        <v>44.941000000000003</v>
      </c>
      <c r="AD129" s="14">
        <v>2290253.2930000001</v>
      </c>
    </row>
    <row r="130" spans="1:30" x14ac:dyDescent="0.3">
      <c r="A130" s="5" t="s">
        <v>68</v>
      </c>
      <c r="B130" s="5" t="s">
        <v>87</v>
      </c>
      <c r="C130" s="15">
        <v>2248832.3960000002</v>
      </c>
      <c r="D130" s="15">
        <v>26312.527999999998</v>
      </c>
      <c r="E130" s="19">
        <v>0</v>
      </c>
      <c r="F130" s="19">
        <v>0</v>
      </c>
      <c r="G130" s="19">
        <v>0</v>
      </c>
      <c r="H130" s="19">
        <v>851526.23</v>
      </c>
      <c r="I130" s="15">
        <v>1355665.3060000001</v>
      </c>
      <c r="J130" s="19">
        <v>1157504.25</v>
      </c>
      <c r="K130" s="15">
        <v>22972.832999999999</v>
      </c>
      <c r="L130" s="15">
        <v>11.111000000000001</v>
      </c>
      <c r="M130" s="15">
        <v>8.3330000000000002</v>
      </c>
      <c r="N130" s="8" t="s">
        <v>110</v>
      </c>
      <c r="O130" s="19">
        <v>0</v>
      </c>
      <c r="P130" s="8" t="s">
        <v>110</v>
      </c>
      <c r="Q130" s="19">
        <v>0</v>
      </c>
      <c r="R130" s="8" t="s">
        <v>110</v>
      </c>
      <c r="S130" s="8" t="s">
        <v>110</v>
      </c>
      <c r="T130" s="8" t="s">
        <v>110</v>
      </c>
      <c r="U130" s="15">
        <v>8.3330000000000002</v>
      </c>
      <c r="V130" s="19">
        <v>0</v>
      </c>
      <c r="W130" s="19">
        <v>0</v>
      </c>
      <c r="X130" s="19">
        <v>0</v>
      </c>
      <c r="Y130" s="19">
        <v>0</v>
      </c>
      <c r="Z130" s="8" t="s">
        <v>110</v>
      </c>
      <c r="AA130" s="19">
        <v>15320</v>
      </c>
      <c r="AB130" s="19">
        <v>0</v>
      </c>
      <c r="AC130" s="15">
        <v>51.436999999999998</v>
      </c>
      <c r="AD130" s="15">
        <v>2233616.0660000001</v>
      </c>
    </row>
    <row r="131" spans="1:30" x14ac:dyDescent="0.3">
      <c r="A131" s="5" t="s">
        <v>68</v>
      </c>
      <c r="B131" s="5" t="s">
        <v>88</v>
      </c>
      <c r="C131" s="14">
        <v>2256541.4950000001</v>
      </c>
      <c r="D131" s="14">
        <v>26140.806</v>
      </c>
      <c r="E131" s="18">
        <v>0</v>
      </c>
      <c r="F131" s="18">
        <v>0</v>
      </c>
      <c r="G131" s="18">
        <v>0</v>
      </c>
      <c r="H131" s="14">
        <v>954991.32799999998</v>
      </c>
      <c r="I131" s="14">
        <v>1258127.9720000001</v>
      </c>
      <c r="J131" s="18">
        <v>1072763.25</v>
      </c>
      <c r="K131" s="14">
        <v>30709.388999999999</v>
      </c>
      <c r="L131" s="14">
        <v>222.22200000000001</v>
      </c>
      <c r="M131" s="14">
        <v>6.3890000000000002</v>
      </c>
      <c r="N131" s="7" t="s">
        <v>110</v>
      </c>
      <c r="O131" s="18">
        <v>0</v>
      </c>
      <c r="P131" s="7" t="s">
        <v>110</v>
      </c>
      <c r="Q131" s="18">
        <v>0</v>
      </c>
      <c r="R131" s="7" t="s">
        <v>110</v>
      </c>
      <c r="S131" s="7" t="s">
        <v>110</v>
      </c>
      <c r="T131" s="7" t="s">
        <v>110</v>
      </c>
      <c r="U131" s="14">
        <v>6.3890000000000002</v>
      </c>
      <c r="V131" s="18">
        <v>0</v>
      </c>
      <c r="W131" s="18">
        <v>0</v>
      </c>
      <c r="X131" s="18">
        <v>0</v>
      </c>
      <c r="Y131" s="18">
        <v>0</v>
      </c>
      <c r="Z131" s="7" t="s">
        <v>110</v>
      </c>
      <c r="AA131" s="18">
        <v>17275</v>
      </c>
      <c r="AB131" s="18">
        <v>0</v>
      </c>
      <c r="AC131" s="18">
        <v>54.64</v>
      </c>
      <c r="AD131" s="14">
        <v>2239341.9029999999</v>
      </c>
    </row>
    <row r="132" spans="1:30" x14ac:dyDescent="0.3">
      <c r="A132" s="5" t="s">
        <v>68</v>
      </c>
      <c r="B132" s="5" t="s">
        <v>89</v>
      </c>
      <c r="C132" s="15">
        <v>2254442.952</v>
      </c>
      <c r="D132" s="15">
        <v>18709.917000000001</v>
      </c>
      <c r="E132" s="19">
        <v>0</v>
      </c>
      <c r="F132" s="19">
        <v>0</v>
      </c>
      <c r="G132" s="19">
        <v>0</v>
      </c>
      <c r="H132" s="15">
        <v>999335.20200000005</v>
      </c>
      <c r="I132" s="15">
        <v>1221744.389</v>
      </c>
      <c r="J132" s="19">
        <v>1033342</v>
      </c>
      <c r="K132" s="19">
        <v>23548</v>
      </c>
      <c r="L132" s="15">
        <v>311.11099999999999</v>
      </c>
      <c r="M132" s="15">
        <v>19.443999999999999</v>
      </c>
      <c r="N132" s="8" t="s">
        <v>110</v>
      </c>
      <c r="O132" s="19">
        <v>0</v>
      </c>
      <c r="P132" s="8" t="s">
        <v>110</v>
      </c>
      <c r="Q132" s="19">
        <v>0</v>
      </c>
      <c r="R132" s="8" t="s">
        <v>110</v>
      </c>
      <c r="S132" s="8" t="s">
        <v>110</v>
      </c>
      <c r="T132" s="8" t="s">
        <v>110</v>
      </c>
      <c r="U132" s="15">
        <v>19.443999999999999</v>
      </c>
      <c r="V132" s="19">
        <v>0</v>
      </c>
      <c r="W132" s="19">
        <v>0</v>
      </c>
      <c r="X132" s="19">
        <v>0</v>
      </c>
      <c r="Y132" s="19">
        <v>0</v>
      </c>
      <c r="Z132" s="8" t="s">
        <v>110</v>
      </c>
      <c r="AA132" s="19">
        <v>14634</v>
      </c>
      <c r="AB132" s="19">
        <v>0</v>
      </c>
      <c r="AC132" s="15">
        <v>44.654000000000003</v>
      </c>
      <c r="AD132" s="15">
        <v>2240280.0359999998</v>
      </c>
    </row>
    <row r="133" spans="1:30" x14ac:dyDescent="0.3">
      <c r="A133" s="5" t="s">
        <v>68</v>
      </c>
      <c r="B133" s="5" t="s">
        <v>90</v>
      </c>
      <c r="C133" s="14">
        <v>2155615.1170000001</v>
      </c>
      <c r="D133" s="14">
        <v>13230.861000000001</v>
      </c>
      <c r="E133" s="18">
        <v>0</v>
      </c>
      <c r="F133" s="18">
        <v>0</v>
      </c>
      <c r="G133" s="18">
        <v>0</v>
      </c>
      <c r="H133" s="18">
        <v>1029030.25</v>
      </c>
      <c r="I133" s="14">
        <v>1106131.395</v>
      </c>
      <c r="J133" s="14">
        <v>953483.89500000002</v>
      </c>
      <c r="K133" s="14">
        <v>18563.222000000002</v>
      </c>
      <c r="L133" s="14">
        <v>11.111000000000001</v>
      </c>
      <c r="M133" s="14">
        <v>98.611000000000004</v>
      </c>
      <c r="N133" s="7" t="s">
        <v>110</v>
      </c>
      <c r="O133" s="18">
        <v>0</v>
      </c>
      <c r="P133" s="7" t="s">
        <v>110</v>
      </c>
      <c r="Q133" s="18">
        <v>0</v>
      </c>
      <c r="R133" s="7" t="s">
        <v>110</v>
      </c>
      <c r="S133" s="7" t="s">
        <v>110</v>
      </c>
      <c r="T133" s="7" t="s">
        <v>110</v>
      </c>
      <c r="U133" s="14">
        <v>74.028000000000006</v>
      </c>
      <c r="V133" s="14">
        <v>24.582999999999998</v>
      </c>
      <c r="W133" s="18">
        <v>0</v>
      </c>
      <c r="X133" s="18">
        <v>0</v>
      </c>
      <c r="Y133" s="18">
        <v>0</v>
      </c>
      <c r="Z133" s="7" t="s">
        <v>110</v>
      </c>
      <c r="AA133" s="18">
        <v>7124</v>
      </c>
      <c r="AB133" s="18">
        <v>0</v>
      </c>
      <c r="AC133" s="14">
        <v>118.72199999999999</v>
      </c>
      <c r="AD133" s="14">
        <v>2148687.8250000002</v>
      </c>
    </row>
    <row r="134" spans="1:30" x14ac:dyDescent="0.3">
      <c r="A134" s="5" t="s">
        <v>68</v>
      </c>
      <c r="B134" s="5" t="s">
        <v>91</v>
      </c>
      <c r="C134" s="15">
        <v>2072500.2080000001</v>
      </c>
      <c r="D134" s="15">
        <v>11739.556</v>
      </c>
      <c r="E134" s="19">
        <v>0</v>
      </c>
      <c r="F134" s="19">
        <v>0</v>
      </c>
      <c r="G134" s="19">
        <v>0</v>
      </c>
      <c r="H134" s="15">
        <v>993024.28599999996</v>
      </c>
      <c r="I134" s="15">
        <v>1053265.422</v>
      </c>
      <c r="J134" s="15">
        <v>861367.58799999999</v>
      </c>
      <c r="K134" s="15">
        <v>21134.556</v>
      </c>
      <c r="L134" s="15">
        <v>266.66699999999997</v>
      </c>
      <c r="M134" s="15">
        <v>141.94399999999999</v>
      </c>
      <c r="N134" s="8" t="s">
        <v>110</v>
      </c>
      <c r="O134" s="19">
        <v>0</v>
      </c>
      <c r="P134" s="8" t="s">
        <v>110</v>
      </c>
      <c r="Q134" s="19">
        <v>0</v>
      </c>
      <c r="R134" s="8" t="s">
        <v>110</v>
      </c>
      <c r="S134" s="8" t="s">
        <v>110</v>
      </c>
      <c r="T134" s="8" t="s">
        <v>110</v>
      </c>
      <c r="U134" s="15">
        <v>117.361</v>
      </c>
      <c r="V134" s="15">
        <v>24.582999999999998</v>
      </c>
      <c r="W134" s="19">
        <v>0</v>
      </c>
      <c r="X134" s="19">
        <v>0</v>
      </c>
      <c r="Y134" s="19">
        <v>0</v>
      </c>
      <c r="Z134" s="8" t="s">
        <v>110</v>
      </c>
      <c r="AA134" s="19">
        <v>14329</v>
      </c>
      <c r="AB134" s="19">
        <v>0</v>
      </c>
      <c r="AC134" s="15">
        <v>180.03100000000001</v>
      </c>
      <c r="AD134" s="15">
        <v>2058513.0419999999</v>
      </c>
    </row>
    <row r="135" spans="1:30" x14ac:dyDescent="0.3">
      <c r="A135" s="5" t="s">
        <v>68</v>
      </c>
      <c r="B135" s="5" t="s">
        <v>92</v>
      </c>
      <c r="C135" s="14">
        <v>2124032.9580000001</v>
      </c>
      <c r="D135" s="14">
        <v>9952.3060000000005</v>
      </c>
      <c r="E135" s="18">
        <v>0</v>
      </c>
      <c r="F135" s="18">
        <v>0</v>
      </c>
      <c r="G135" s="18">
        <v>0</v>
      </c>
      <c r="H135" s="18">
        <v>1116836.25</v>
      </c>
      <c r="I135" s="14">
        <v>974090.73699999996</v>
      </c>
      <c r="J135" s="14">
        <v>795801.01500000001</v>
      </c>
      <c r="K135" s="14">
        <v>18709.832999999999</v>
      </c>
      <c r="L135" s="14">
        <v>11.111000000000001</v>
      </c>
      <c r="M135" s="14">
        <v>1147.665</v>
      </c>
      <c r="N135" s="7" t="s">
        <v>110</v>
      </c>
      <c r="O135" s="18">
        <v>0</v>
      </c>
      <c r="P135" s="7" t="s">
        <v>110</v>
      </c>
      <c r="Q135" s="18">
        <v>0</v>
      </c>
      <c r="R135" s="7" t="s">
        <v>110</v>
      </c>
      <c r="S135" s="7" t="s">
        <v>110</v>
      </c>
      <c r="T135" s="7" t="s">
        <v>110</v>
      </c>
      <c r="U135" s="14">
        <v>225.97200000000001</v>
      </c>
      <c r="V135" s="14">
        <v>8.1940000000000008</v>
      </c>
      <c r="W135" s="18">
        <v>0</v>
      </c>
      <c r="X135" s="18">
        <v>0</v>
      </c>
      <c r="Y135" s="18">
        <v>0</v>
      </c>
      <c r="Z135" s="7" t="s">
        <v>110</v>
      </c>
      <c r="AA135" s="18">
        <v>22006</v>
      </c>
      <c r="AB135" s="18">
        <v>0</v>
      </c>
      <c r="AC135" s="14">
        <v>1196.249</v>
      </c>
      <c r="AD135" s="14">
        <v>2101318.7779999999</v>
      </c>
    </row>
    <row r="136" spans="1:30" x14ac:dyDescent="0.3">
      <c r="A136" s="5" t="s">
        <v>68</v>
      </c>
      <c r="B136" s="5" t="s">
        <v>93</v>
      </c>
      <c r="C136" s="15">
        <v>2008302.2309999999</v>
      </c>
      <c r="D136" s="15">
        <v>16149.806</v>
      </c>
      <c r="E136" s="19">
        <v>0</v>
      </c>
      <c r="F136" s="19">
        <v>0</v>
      </c>
      <c r="G136" s="19">
        <v>0</v>
      </c>
      <c r="H136" s="15">
        <v>1055180.888</v>
      </c>
      <c r="I136" s="15">
        <v>921243.57700000005</v>
      </c>
      <c r="J136" s="15">
        <v>744166.63300000003</v>
      </c>
      <c r="K136" s="15">
        <v>21675.888999999999</v>
      </c>
      <c r="L136" s="19">
        <v>0</v>
      </c>
      <c r="M136" s="15">
        <v>586.96100000000001</v>
      </c>
      <c r="N136" s="8" t="s">
        <v>110</v>
      </c>
      <c r="O136" s="19">
        <v>0</v>
      </c>
      <c r="P136" s="8" t="s">
        <v>110</v>
      </c>
      <c r="Q136" s="19">
        <v>0</v>
      </c>
      <c r="R136" s="8" t="s">
        <v>110</v>
      </c>
      <c r="S136" s="8" t="s">
        <v>110</v>
      </c>
      <c r="T136" s="8" t="s">
        <v>110</v>
      </c>
      <c r="U136" s="15">
        <v>157.22200000000001</v>
      </c>
      <c r="V136" s="15">
        <v>8.1940000000000008</v>
      </c>
      <c r="W136" s="19">
        <v>0</v>
      </c>
      <c r="X136" s="19">
        <v>0</v>
      </c>
      <c r="Y136" s="19">
        <v>0</v>
      </c>
      <c r="Z136" s="8" t="s">
        <v>110</v>
      </c>
      <c r="AA136" s="19">
        <v>15141</v>
      </c>
      <c r="AB136" s="19">
        <v>0</v>
      </c>
      <c r="AC136" s="15">
        <v>631.68200000000002</v>
      </c>
      <c r="AD136" s="15">
        <v>1992895.223</v>
      </c>
    </row>
    <row r="137" spans="1:30" x14ac:dyDescent="0.3">
      <c r="A137" s="5" t="s">
        <v>68</v>
      </c>
      <c r="B137" s="5" t="s">
        <v>94</v>
      </c>
      <c r="C137" s="14">
        <v>2032764.0619999999</v>
      </c>
      <c r="D137" s="14">
        <v>12551.333000000001</v>
      </c>
      <c r="E137" s="18">
        <v>0</v>
      </c>
      <c r="F137" s="18">
        <v>0</v>
      </c>
      <c r="G137" s="18">
        <v>0</v>
      </c>
      <c r="H137" s="18">
        <v>1046686.86</v>
      </c>
      <c r="I137" s="14">
        <v>951375.38899999997</v>
      </c>
      <c r="J137" s="14">
        <v>762978.80599999998</v>
      </c>
      <c r="K137" s="14">
        <v>17739.944</v>
      </c>
      <c r="L137" s="14">
        <v>222.22200000000001</v>
      </c>
      <c r="M137" s="14">
        <v>218.47900000000001</v>
      </c>
      <c r="N137" s="7" t="s">
        <v>110</v>
      </c>
      <c r="O137" s="18">
        <v>0</v>
      </c>
      <c r="P137" s="7" t="s">
        <v>110</v>
      </c>
      <c r="Q137" s="18">
        <v>0</v>
      </c>
      <c r="R137" s="7" t="s">
        <v>110</v>
      </c>
      <c r="S137" s="7" t="s">
        <v>110</v>
      </c>
      <c r="T137" s="7" t="s">
        <v>110</v>
      </c>
      <c r="U137" s="14">
        <v>128.88900000000001</v>
      </c>
      <c r="V137" s="14">
        <v>16.388999999999999</v>
      </c>
      <c r="W137" s="18">
        <v>0</v>
      </c>
      <c r="X137" s="18">
        <v>0</v>
      </c>
      <c r="Y137" s="18">
        <v>0</v>
      </c>
      <c r="Z137" s="7" t="s">
        <v>110</v>
      </c>
      <c r="AA137" s="18">
        <v>21932</v>
      </c>
      <c r="AB137" s="18">
        <v>0</v>
      </c>
      <c r="AC137" s="14">
        <v>257.57900000000001</v>
      </c>
      <c r="AD137" s="14">
        <v>2011077.3259999999</v>
      </c>
    </row>
    <row r="138" spans="1:30" x14ac:dyDescent="0.3">
      <c r="A138" s="5" t="s">
        <v>68</v>
      </c>
      <c r="B138" s="5" t="s">
        <v>95</v>
      </c>
      <c r="C138" s="15">
        <v>2196271.9550000001</v>
      </c>
      <c r="D138" s="15">
        <v>8773.4439999999995</v>
      </c>
      <c r="E138" s="19">
        <v>0</v>
      </c>
      <c r="F138" s="19">
        <v>0</v>
      </c>
      <c r="G138" s="19">
        <v>0</v>
      </c>
      <c r="H138" s="15">
        <v>1125191.436</v>
      </c>
      <c r="I138" s="15">
        <v>1040062.072</v>
      </c>
      <c r="J138" s="15">
        <v>816520.90500000003</v>
      </c>
      <c r="K138" s="15">
        <v>16409.167000000001</v>
      </c>
      <c r="L138" s="19">
        <v>0</v>
      </c>
      <c r="M138" s="15">
        <v>229.00299999999999</v>
      </c>
      <c r="N138" s="8" t="s">
        <v>110</v>
      </c>
      <c r="O138" s="19">
        <v>0</v>
      </c>
      <c r="P138" s="8" t="s">
        <v>110</v>
      </c>
      <c r="Q138" s="19">
        <v>0</v>
      </c>
      <c r="R138" s="8" t="s">
        <v>110</v>
      </c>
      <c r="S138" s="8" t="s">
        <v>110</v>
      </c>
      <c r="T138" s="8" t="s">
        <v>110</v>
      </c>
      <c r="U138" s="15">
        <v>166.38900000000001</v>
      </c>
      <c r="V138" s="15">
        <v>16.388999999999999</v>
      </c>
      <c r="W138" s="19">
        <v>0</v>
      </c>
      <c r="X138" s="19">
        <v>0</v>
      </c>
      <c r="Y138" s="19">
        <v>0</v>
      </c>
      <c r="Z138" s="8" t="s">
        <v>110</v>
      </c>
      <c r="AA138" s="19">
        <v>22016</v>
      </c>
      <c r="AB138" s="19">
        <v>0</v>
      </c>
      <c r="AC138" s="15">
        <v>267.53699999999998</v>
      </c>
      <c r="AD138" s="15">
        <v>2174482.9730000002</v>
      </c>
    </row>
    <row r="139" spans="1:30" x14ac:dyDescent="0.3">
      <c r="A139" s="5" t="s">
        <v>68</v>
      </c>
      <c r="B139" s="5" t="s">
        <v>96</v>
      </c>
      <c r="C139" s="14">
        <v>2185856.8020000001</v>
      </c>
      <c r="D139" s="14">
        <v>7118.6670000000004</v>
      </c>
      <c r="E139" s="18">
        <v>0</v>
      </c>
      <c r="F139" s="18">
        <v>0</v>
      </c>
      <c r="G139" s="18">
        <v>0</v>
      </c>
      <c r="H139" s="14">
        <v>1125382.2620000001</v>
      </c>
      <c r="I139" s="18">
        <v>1030637.52</v>
      </c>
      <c r="J139" s="14">
        <v>821436.70700000005</v>
      </c>
      <c r="K139" s="14">
        <v>11943.166999999999</v>
      </c>
      <c r="L139" s="18">
        <v>0</v>
      </c>
      <c r="M139" s="14">
        <v>567.35299999999995</v>
      </c>
      <c r="N139" s="7" t="s">
        <v>110</v>
      </c>
      <c r="O139" s="18">
        <v>0</v>
      </c>
      <c r="P139" s="7" t="s">
        <v>110</v>
      </c>
      <c r="Q139" s="18">
        <v>0</v>
      </c>
      <c r="R139" s="7" t="s">
        <v>110</v>
      </c>
      <c r="S139" s="7" t="s">
        <v>110</v>
      </c>
      <c r="T139" s="7" t="s">
        <v>110</v>
      </c>
      <c r="U139" s="14">
        <v>171.94399999999999</v>
      </c>
      <c r="V139" s="14">
        <v>16.388999999999999</v>
      </c>
      <c r="W139" s="18">
        <v>0</v>
      </c>
      <c r="X139" s="18">
        <v>0</v>
      </c>
      <c r="Y139" s="18">
        <v>0</v>
      </c>
      <c r="Z139" s="7" t="s">
        <v>110</v>
      </c>
      <c r="AA139" s="18">
        <v>22151</v>
      </c>
      <c r="AB139" s="18">
        <v>0</v>
      </c>
      <c r="AC139" s="14">
        <v>601.98199999999997</v>
      </c>
      <c r="AD139" s="18">
        <v>2163579.56</v>
      </c>
    </row>
    <row r="140" spans="1:30" x14ac:dyDescent="0.3">
      <c r="A140" s="5" t="s">
        <v>68</v>
      </c>
      <c r="B140" s="5" t="s">
        <v>97</v>
      </c>
      <c r="C140" s="15">
        <v>2264551.3569999998</v>
      </c>
      <c r="D140" s="15">
        <v>585.41700000000003</v>
      </c>
      <c r="E140" s="19">
        <v>0</v>
      </c>
      <c r="F140" s="19">
        <v>0</v>
      </c>
      <c r="G140" s="19">
        <v>0</v>
      </c>
      <c r="H140" s="19">
        <v>1209441</v>
      </c>
      <c r="I140" s="15">
        <v>1032262.246</v>
      </c>
      <c r="J140" s="15">
        <v>797440.96799999999</v>
      </c>
      <c r="K140" s="15">
        <v>16149.778</v>
      </c>
      <c r="L140" s="19">
        <v>0</v>
      </c>
      <c r="M140" s="15">
        <v>986.69399999999996</v>
      </c>
      <c r="N140" s="8" t="s">
        <v>110</v>
      </c>
      <c r="O140" s="19">
        <v>0</v>
      </c>
      <c r="P140" s="8" t="s">
        <v>110</v>
      </c>
      <c r="Q140" s="19">
        <v>0</v>
      </c>
      <c r="R140" s="8" t="s">
        <v>110</v>
      </c>
      <c r="S140" s="8" t="s">
        <v>110</v>
      </c>
      <c r="T140" s="8" t="s">
        <v>110</v>
      </c>
      <c r="U140" s="15">
        <v>277.22199999999998</v>
      </c>
      <c r="V140" s="15">
        <v>24.582999999999998</v>
      </c>
      <c r="W140" s="19">
        <v>0</v>
      </c>
      <c r="X140" s="19">
        <v>0</v>
      </c>
      <c r="Y140" s="19">
        <v>0</v>
      </c>
      <c r="Z140" s="8" t="s">
        <v>110</v>
      </c>
      <c r="AA140" s="19">
        <v>21276</v>
      </c>
      <c r="AB140" s="19">
        <v>0</v>
      </c>
      <c r="AC140" s="15">
        <v>1023.559</v>
      </c>
      <c r="AD140" s="15">
        <v>2242705.841</v>
      </c>
    </row>
    <row r="141" spans="1:30" x14ac:dyDescent="0.3">
      <c r="A141" s="5" t="s">
        <v>68</v>
      </c>
      <c r="B141" s="5" t="s">
        <v>98</v>
      </c>
      <c r="C141" s="18">
        <v>2170788.04</v>
      </c>
      <c r="D141" s="18">
        <v>880.76</v>
      </c>
      <c r="E141" s="18">
        <v>0</v>
      </c>
      <c r="F141" s="18">
        <v>0</v>
      </c>
      <c r="G141" s="18">
        <v>0</v>
      </c>
      <c r="H141" s="14">
        <v>1177670.1470000001</v>
      </c>
      <c r="I141" s="14">
        <v>973002.34699999995</v>
      </c>
      <c r="J141" s="14">
        <v>734528.89899999998</v>
      </c>
      <c r="K141" s="14">
        <v>16003.166999999999</v>
      </c>
      <c r="L141" s="18">
        <v>0</v>
      </c>
      <c r="M141" s="14">
        <v>745.88400000000001</v>
      </c>
      <c r="N141" s="7" t="s">
        <v>110</v>
      </c>
      <c r="O141" s="18">
        <v>0</v>
      </c>
      <c r="P141" s="7" t="s">
        <v>110</v>
      </c>
      <c r="Q141" s="18">
        <v>0</v>
      </c>
      <c r="R141" s="7" t="s">
        <v>110</v>
      </c>
      <c r="S141" s="7" t="s">
        <v>110</v>
      </c>
      <c r="T141" s="7" t="s">
        <v>110</v>
      </c>
      <c r="U141" s="14">
        <v>156.952</v>
      </c>
      <c r="V141" s="14">
        <v>24.582999999999998</v>
      </c>
      <c r="W141" s="18">
        <v>0</v>
      </c>
      <c r="X141" s="18">
        <v>0</v>
      </c>
      <c r="Y141" s="18">
        <v>0</v>
      </c>
      <c r="Z141" s="7" t="s">
        <v>110</v>
      </c>
      <c r="AA141" s="14">
        <v>18488.901999999998</v>
      </c>
      <c r="AB141" s="18">
        <v>0</v>
      </c>
      <c r="AC141" s="14">
        <v>771.54600000000005</v>
      </c>
      <c r="AD141" s="14">
        <v>2151925.963</v>
      </c>
    </row>
    <row r="142" spans="1:30" x14ac:dyDescent="0.3">
      <c r="A142" s="5" t="s">
        <v>68</v>
      </c>
      <c r="B142" s="5" t="s">
        <v>99</v>
      </c>
      <c r="C142" s="15">
        <v>2078985.9680000001</v>
      </c>
      <c r="D142" s="15">
        <v>616.41399999999999</v>
      </c>
      <c r="E142" s="19">
        <v>0</v>
      </c>
      <c r="F142" s="19">
        <v>0</v>
      </c>
      <c r="G142" s="19">
        <v>0</v>
      </c>
      <c r="H142" s="15">
        <v>1115521.193</v>
      </c>
      <c r="I142" s="15">
        <v>949568.402</v>
      </c>
      <c r="J142" s="15">
        <v>721871.40899999999</v>
      </c>
      <c r="K142" s="19">
        <v>18730.810000000001</v>
      </c>
      <c r="L142" s="19">
        <v>0</v>
      </c>
      <c r="M142" s="19">
        <v>970.96</v>
      </c>
      <c r="N142" s="8" t="s">
        <v>110</v>
      </c>
      <c r="O142" s="19">
        <v>0</v>
      </c>
      <c r="P142" s="8" t="s">
        <v>110</v>
      </c>
      <c r="Q142" s="19">
        <v>0</v>
      </c>
      <c r="R142" s="8" t="s">
        <v>110</v>
      </c>
      <c r="S142" s="8" t="s">
        <v>110</v>
      </c>
      <c r="T142" s="8" t="s">
        <v>110</v>
      </c>
      <c r="U142" s="19">
        <v>111.72</v>
      </c>
      <c r="V142" s="15">
        <v>19.044</v>
      </c>
      <c r="W142" s="19">
        <v>0</v>
      </c>
      <c r="X142" s="19">
        <v>0</v>
      </c>
      <c r="Y142" s="19">
        <v>0</v>
      </c>
      <c r="Z142" s="8" t="s">
        <v>110</v>
      </c>
      <c r="AA142" s="19">
        <v>12309</v>
      </c>
      <c r="AB142" s="19">
        <v>0</v>
      </c>
      <c r="AC142" s="15">
        <v>994.04399999999998</v>
      </c>
      <c r="AD142" s="15">
        <v>2065957.673</v>
      </c>
    </row>
    <row r="143" spans="1:30" x14ac:dyDescent="0.3">
      <c r="A143" s="5" t="s">
        <v>68</v>
      </c>
      <c r="B143" s="5" t="s">
        <v>100</v>
      </c>
      <c r="C143" s="18">
        <v>2211523.62</v>
      </c>
      <c r="D143" s="14">
        <v>359.19900000000001</v>
      </c>
      <c r="E143" s="18">
        <v>0</v>
      </c>
      <c r="F143" s="18">
        <v>0</v>
      </c>
      <c r="G143" s="18">
        <v>0</v>
      </c>
      <c r="H143" s="14">
        <v>1087100.987</v>
      </c>
      <c r="I143" s="14">
        <v>1097811.3089999999</v>
      </c>
      <c r="J143" s="14">
        <v>890909.39399999997</v>
      </c>
      <c r="K143" s="14">
        <v>18056.061000000002</v>
      </c>
      <c r="L143" s="18">
        <v>0</v>
      </c>
      <c r="M143" s="14">
        <v>1283.8589999999999</v>
      </c>
      <c r="N143" s="7" t="s">
        <v>110</v>
      </c>
      <c r="O143" s="18">
        <v>0</v>
      </c>
      <c r="P143" s="7" t="s">
        <v>110</v>
      </c>
      <c r="Q143" s="18">
        <v>0</v>
      </c>
      <c r="R143" s="7" t="s">
        <v>110</v>
      </c>
      <c r="S143" s="7" t="s">
        <v>110</v>
      </c>
      <c r="T143" s="7" t="s">
        <v>110</v>
      </c>
      <c r="U143" s="14">
        <v>251.37899999999999</v>
      </c>
      <c r="V143" s="14">
        <v>34.654000000000003</v>
      </c>
      <c r="W143" s="18">
        <v>0</v>
      </c>
      <c r="X143" s="18">
        <v>0</v>
      </c>
      <c r="Y143" s="18">
        <v>0</v>
      </c>
      <c r="Z143" s="7" t="s">
        <v>110</v>
      </c>
      <c r="AA143" s="14">
        <v>24968.264999999999</v>
      </c>
      <c r="AB143" s="18">
        <v>0</v>
      </c>
      <c r="AC143" s="18">
        <v>1322.44</v>
      </c>
      <c r="AD143" s="14">
        <v>2185625.5860000001</v>
      </c>
    </row>
    <row r="144" spans="1:30" x14ac:dyDescent="0.3">
      <c r="A144" s="5" t="s">
        <v>68</v>
      </c>
      <c r="B144" s="5" t="s">
        <v>101</v>
      </c>
      <c r="C144" s="15">
        <v>2280408.2110000001</v>
      </c>
      <c r="D144" s="15">
        <v>637.12099999999998</v>
      </c>
      <c r="E144" s="19">
        <v>0</v>
      </c>
      <c r="F144" s="19">
        <v>0</v>
      </c>
      <c r="G144" s="19">
        <v>0</v>
      </c>
      <c r="H144" s="15">
        <v>1113563.024</v>
      </c>
      <c r="I144" s="15">
        <v>1139156.669</v>
      </c>
      <c r="J144" s="15">
        <v>935942.96100000001</v>
      </c>
      <c r="K144" s="19">
        <v>9134.65</v>
      </c>
      <c r="L144" s="19">
        <v>0</v>
      </c>
      <c r="M144" s="15">
        <v>1232.508</v>
      </c>
      <c r="N144" s="8" t="s">
        <v>110</v>
      </c>
      <c r="O144" s="19">
        <v>0</v>
      </c>
      <c r="P144" s="8" t="s">
        <v>110</v>
      </c>
      <c r="Q144" s="19">
        <v>0</v>
      </c>
      <c r="R144" s="8" t="s">
        <v>110</v>
      </c>
      <c r="S144" s="8" t="s">
        <v>110</v>
      </c>
      <c r="T144" s="8" t="s">
        <v>110</v>
      </c>
      <c r="U144" s="15">
        <v>459.827</v>
      </c>
      <c r="V144" s="15">
        <v>5.548</v>
      </c>
      <c r="W144" s="19">
        <v>0</v>
      </c>
      <c r="X144" s="19">
        <v>0</v>
      </c>
      <c r="Y144" s="19">
        <v>0</v>
      </c>
      <c r="Z144" s="8" t="s">
        <v>110</v>
      </c>
      <c r="AA144" s="15">
        <v>25818.887999999999</v>
      </c>
      <c r="AB144" s="19">
        <v>0</v>
      </c>
      <c r="AC144" s="19">
        <v>1267.69</v>
      </c>
      <c r="AD144" s="15">
        <v>2253532.8390000002</v>
      </c>
    </row>
    <row r="145" spans="1:30" x14ac:dyDescent="0.3">
      <c r="A145" s="5" t="s">
        <v>68</v>
      </c>
      <c r="B145" s="5" t="s">
        <v>102</v>
      </c>
      <c r="C145" s="14">
        <v>2334323.443</v>
      </c>
      <c r="D145" s="14">
        <v>656.90099999999995</v>
      </c>
      <c r="E145" s="18">
        <v>0</v>
      </c>
      <c r="F145" s="18">
        <v>0</v>
      </c>
      <c r="G145" s="18">
        <v>0</v>
      </c>
      <c r="H145" s="18">
        <v>1223746.05</v>
      </c>
      <c r="I145" s="14">
        <v>1082775.6839999999</v>
      </c>
      <c r="J145" s="14">
        <v>918346.06499999994</v>
      </c>
      <c r="K145" s="14">
        <v>1654.616</v>
      </c>
      <c r="L145" s="18">
        <v>0</v>
      </c>
      <c r="M145" s="14">
        <v>1353.229</v>
      </c>
      <c r="N145" s="7" t="s">
        <v>110</v>
      </c>
      <c r="O145" s="18">
        <v>0</v>
      </c>
      <c r="P145" s="7" t="s">
        <v>110</v>
      </c>
      <c r="Q145" s="18">
        <v>0</v>
      </c>
      <c r="R145" s="7" t="s">
        <v>110</v>
      </c>
      <c r="S145" s="7" t="s">
        <v>110</v>
      </c>
      <c r="T145" s="7" t="s">
        <v>110</v>
      </c>
      <c r="U145" s="14">
        <v>633.76400000000001</v>
      </c>
      <c r="V145" s="18">
        <v>9.35</v>
      </c>
      <c r="W145" s="18">
        <v>0</v>
      </c>
      <c r="X145" s="18">
        <v>0</v>
      </c>
      <c r="Y145" s="18">
        <v>0</v>
      </c>
      <c r="Z145" s="7" t="s">
        <v>110</v>
      </c>
      <c r="AA145" s="18">
        <v>25791.58</v>
      </c>
      <c r="AB145" s="18">
        <v>0</v>
      </c>
      <c r="AC145" s="14">
        <v>1849.155</v>
      </c>
      <c r="AD145" s="14">
        <v>2307019.7740000002</v>
      </c>
    </row>
    <row r="146" spans="1:30" x14ac:dyDescent="0.3">
      <c r="A146" s="5" t="s">
        <v>68</v>
      </c>
      <c r="B146" s="5" t="s">
        <v>103</v>
      </c>
      <c r="C146" s="15">
        <v>2344888.344</v>
      </c>
      <c r="D146" s="15">
        <v>468.94200000000001</v>
      </c>
      <c r="E146" s="19">
        <v>0</v>
      </c>
      <c r="F146" s="19">
        <v>0</v>
      </c>
      <c r="G146" s="19">
        <v>0</v>
      </c>
      <c r="H146" s="15">
        <v>1153889.037</v>
      </c>
      <c r="I146" s="15">
        <v>1158067.8030000001</v>
      </c>
      <c r="J146" s="15">
        <v>1000531.882</v>
      </c>
      <c r="K146" s="15">
        <v>3570.4879999999998</v>
      </c>
      <c r="L146" s="19">
        <v>0</v>
      </c>
      <c r="M146" s="15">
        <v>1484.567</v>
      </c>
      <c r="N146" s="8" t="s">
        <v>110</v>
      </c>
      <c r="O146" s="19">
        <v>0</v>
      </c>
      <c r="P146" s="8" t="s">
        <v>110</v>
      </c>
      <c r="Q146" s="19">
        <v>0</v>
      </c>
      <c r="R146" s="8" t="s">
        <v>110</v>
      </c>
      <c r="S146" s="8" t="s">
        <v>110</v>
      </c>
      <c r="T146" s="8" t="s">
        <v>110</v>
      </c>
      <c r="U146" s="15">
        <v>854.73299999999995</v>
      </c>
      <c r="V146" s="15">
        <v>52.944000000000003</v>
      </c>
      <c r="W146" s="19">
        <v>0</v>
      </c>
      <c r="X146" s="19">
        <v>0</v>
      </c>
      <c r="Y146" s="19">
        <v>0</v>
      </c>
      <c r="Z146" s="8" t="s">
        <v>110</v>
      </c>
      <c r="AA146" s="15">
        <v>30977.994999999999</v>
      </c>
      <c r="AB146" s="19">
        <v>0</v>
      </c>
      <c r="AC146" s="15">
        <v>2125.3359999999998</v>
      </c>
      <c r="AD146" s="19">
        <v>2312212.5699999998</v>
      </c>
    </row>
    <row r="148" spans="1:30" x14ac:dyDescent="0.3">
      <c r="A148" s="1" t="s">
        <v>111</v>
      </c>
    </row>
    <row r="149" spans="1:30" x14ac:dyDescent="0.3">
      <c r="A149" s="1" t="s">
        <v>110</v>
      </c>
      <c r="B149" s="2" t="s">
        <v>112</v>
      </c>
    </row>
  </sheetData>
  <mergeCells count="1"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49"/>
  <sheetViews>
    <sheetView workbookViewId="0">
      <pane xSplit="2" ySplit="10" topLeftCell="C11" activePane="bottomRight" state="frozen"/>
      <selection pane="topRight"/>
      <selection pane="bottomLeft"/>
      <selection pane="bottomRight"/>
    </sheetView>
  </sheetViews>
  <sheetFormatPr defaultRowHeight="11.4" customHeight="1" x14ac:dyDescent="0.3"/>
  <cols>
    <col min="1" max="2" width="13" customWidth="1"/>
    <col min="3" max="3" width="10" customWidth="1"/>
    <col min="4" max="5" width="17.88671875" customWidth="1"/>
    <col min="6" max="7" width="19.88671875" customWidth="1"/>
    <col min="8" max="8" width="11" customWidth="1"/>
    <col min="9" max="9" width="19.88671875" customWidth="1"/>
    <col min="10" max="11" width="10" customWidth="1"/>
    <col min="12" max="13" width="19.88671875" customWidth="1"/>
    <col min="14" max="16" width="10" customWidth="1"/>
    <col min="17" max="17" width="13" customWidth="1"/>
    <col min="18" max="18" width="17.88671875" customWidth="1"/>
    <col min="19" max="19" width="16.88671875" customWidth="1"/>
    <col min="20" max="21" width="19.88671875" customWidth="1"/>
    <col min="22" max="22" width="10" customWidth="1"/>
    <col min="23" max="24" width="19.88671875" customWidth="1"/>
    <col min="25" max="25" width="18.88671875" customWidth="1"/>
    <col min="26" max="26" width="12" customWidth="1"/>
    <col min="27" max="27" width="11" customWidth="1"/>
    <col min="28" max="29" width="10" customWidth="1"/>
    <col min="30" max="30" width="13" customWidth="1"/>
  </cols>
  <sheetData>
    <row r="1" spans="1:30" x14ac:dyDescent="0.3">
      <c r="A1" s="2" t="s">
        <v>104</v>
      </c>
    </row>
    <row r="2" spans="1:30" x14ac:dyDescent="0.3">
      <c r="A2" s="2" t="s">
        <v>105</v>
      </c>
      <c r="B2" s="1" t="s">
        <v>0</v>
      </c>
    </row>
    <row r="3" spans="1:30" x14ac:dyDescent="0.3">
      <c r="A3" s="2" t="s">
        <v>106</v>
      </c>
      <c r="B3" s="2" t="s">
        <v>6</v>
      </c>
    </row>
    <row r="4" spans="1:30" x14ac:dyDescent="0.3"/>
    <row r="5" spans="1:30" x14ac:dyDescent="0.3">
      <c r="A5" s="1" t="s">
        <v>12</v>
      </c>
      <c r="C5" s="2" t="s">
        <v>16</v>
      </c>
    </row>
    <row r="6" spans="1:30" x14ac:dyDescent="0.3">
      <c r="A6" s="1" t="s">
        <v>13</v>
      </c>
      <c r="C6" s="2" t="s">
        <v>22</v>
      </c>
    </row>
    <row r="7" spans="1:30" x14ac:dyDescent="0.3">
      <c r="A7" s="1" t="s">
        <v>14</v>
      </c>
      <c r="C7" s="2" t="s">
        <v>18</v>
      </c>
    </row>
    <row r="8" spans="1:30" x14ac:dyDescent="0.3"/>
    <row r="9" spans="1:30" x14ac:dyDescent="0.3">
      <c r="A9" s="50" t="s">
        <v>107</v>
      </c>
      <c r="B9" s="50" t="s">
        <v>107</v>
      </c>
      <c r="C9" s="3" t="s">
        <v>36</v>
      </c>
      <c r="D9" s="3" t="s">
        <v>37</v>
      </c>
      <c r="E9" s="3" t="s">
        <v>38</v>
      </c>
      <c r="F9" s="3" t="s">
        <v>39</v>
      </c>
      <c r="G9" s="3" t="s">
        <v>40</v>
      </c>
      <c r="H9" s="3" t="s">
        <v>41</v>
      </c>
      <c r="I9" s="3" t="s">
        <v>42</v>
      </c>
      <c r="J9" s="3" t="s">
        <v>43</v>
      </c>
      <c r="K9" s="3" t="s">
        <v>44</v>
      </c>
      <c r="L9" s="3" t="s">
        <v>45</v>
      </c>
      <c r="M9" s="3" t="s">
        <v>46</v>
      </c>
      <c r="N9" s="3" t="s">
        <v>47</v>
      </c>
      <c r="O9" s="3" t="s">
        <v>48</v>
      </c>
      <c r="P9" s="3" t="s">
        <v>49</v>
      </c>
      <c r="Q9" s="3" t="s">
        <v>50</v>
      </c>
      <c r="R9" s="3" t="s">
        <v>51</v>
      </c>
      <c r="S9" s="3" t="s">
        <v>52</v>
      </c>
      <c r="T9" s="3" t="s">
        <v>53</v>
      </c>
      <c r="U9" s="3" t="s">
        <v>54</v>
      </c>
      <c r="V9" s="3" t="s">
        <v>55</v>
      </c>
      <c r="W9" s="3" t="s">
        <v>56</v>
      </c>
      <c r="X9" s="3" t="s">
        <v>57</v>
      </c>
      <c r="Y9" s="3" t="s">
        <v>58</v>
      </c>
      <c r="Z9" s="3" t="s">
        <v>59</v>
      </c>
      <c r="AA9" s="3" t="s">
        <v>60</v>
      </c>
      <c r="AB9" s="3" t="s">
        <v>61</v>
      </c>
      <c r="AC9" s="3" t="s">
        <v>62</v>
      </c>
      <c r="AD9" s="3" t="s">
        <v>63</v>
      </c>
    </row>
    <row r="10" spans="1:30" x14ac:dyDescent="0.3">
      <c r="A10" s="4" t="s">
        <v>108</v>
      </c>
      <c r="B10" s="4" t="s">
        <v>109</v>
      </c>
      <c r="C10" s="6" t="s">
        <v>110</v>
      </c>
      <c r="D10" s="6" t="s">
        <v>110</v>
      </c>
      <c r="E10" s="6" t="s">
        <v>110</v>
      </c>
      <c r="F10" s="6" t="s">
        <v>110</v>
      </c>
      <c r="G10" s="6" t="s">
        <v>110</v>
      </c>
      <c r="H10" s="6" t="s">
        <v>110</v>
      </c>
      <c r="I10" s="6" t="s">
        <v>110</v>
      </c>
      <c r="J10" s="6" t="s">
        <v>110</v>
      </c>
      <c r="K10" s="6" t="s">
        <v>110</v>
      </c>
      <c r="L10" s="6" t="s">
        <v>110</v>
      </c>
      <c r="M10" s="6" t="s">
        <v>110</v>
      </c>
      <c r="N10" s="6" t="s">
        <v>110</v>
      </c>
      <c r="O10" s="6" t="s">
        <v>110</v>
      </c>
      <c r="P10" s="6" t="s">
        <v>110</v>
      </c>
      <c r="Q10" s="6" t="s">
        <v>110</v>
      </c>
      <c r="R10" s="6" t="s">
        <v>110</v>
      </c>
      <c r="S10" s="6" t="s">
        <v>110</v>
      </c>
      <c r="T10" s="6" t="s">
        <v>110</v>
      </c>
      <c r="U10" s="6" t="s">
        <v>110</v>
      </c>
      <c r="V10" s="6" t="s">
        <v>110</v>
      </c>
      <c r="W10" s="6" t="s">
        <v>110</v>
      </c>
      <c r="X10" s="6" t="s">
        <v>110</v>
      </c>
      <c r="Y10" s="6" t="s">
        <v>110</v>
      </c>
      <c r="Z10" s="6" t="s">
        <v>110</v>
      </c>
      <c r="AA10" s="6" t="s">
        <v>110</v>
      </c>
      <c r="AB10" s="6" t="s">
        <v>110</v>
      </c>
      <c r="AC10" s="6" t="s">
        <v>110</v>
      </c>
      <c r="AD10" s="6" t="s">
        <v>110</v>
      </c>
    </row>
    <row r="11" spans="1:30" x14ac:dyDescent="0.3">
      <c r="A11" s="5" t="s">
        <v>65</v>
      </c>
      <c r="B11" s="5" t="s">
        <v>70</v>
      </c>
      <c r="C11" s="14">
        <v>1915.4639999999999</v>
      </c>
      <c r="D11" s="14">
        <v>-1486.0920000000001</v>
      </c>
      <c r="E11" s="18">
        <v>0</v>
      </c>
      <c r="F11" s="18">
        <v>0</v>
      </c>
      <c r="G11" s="18">
        <v>0</v>
      </c>
      <c r="H11" s="18">
        <v>-281.5</v>
      </c>
      <c r="I11" s="14">
        <v>3683.056</v>
      </c>
      <c r="J11" s="14">
        <v>-296.52800000000002</v>
      </c>
      <c r="K11" s="14">
        <v>2614.7779999999998</v>
      </c>
      <c r="L11" s="18">
        <v>0</v>
      </c>
      <c r="M11" s="18">
        <v>0</v>
      </c>
      <c r="N11" s="7" t="s">
        <v>110</v>
      </c>
      <c r="O11" s="7" t="s">
        <v>110</v>
      </c>
      <c r="P11" s="7" t="s">
        <v>110</v>
      </c>
      <c r="Q11" s="7" t="s">
        <v>110</v>
      </c>
      <c r="R11" s="7" t="s">
        <v>110</v>
      </c>
      <c r="S11" s="7" t="s">
        <v>110</v>
      </c>
      <c r="T11" s="7" t="s">
        <v>110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7" t="s">
        <v>110</v>
      </c>
      <c r="AA11" s="7" t="s">
        <v>110</v>
      </c>
      <c r="AB11" s="7" t="s">
        <v>110</v>
      </c>
      <c r="AC11" s="18">
        <v>0</v>
      </c>
      <c r="AD11" s="14">
        <v>1915.4639999999999</v>
      </c>
    </row>
    <row r="12" spans="1:30" x14ac:dyDescent="0.3">
      <c r="A12" s="5" t="s">
        <v>65</v>
      </c>
      <c r="B12" s="5" t="s">
        <v>71</v>
      </c>
      <c r="C12" s="15">
        <v>5852.2070000000003</v>
      </c>
      <c r="D12" s="19">
        <v>5549.29</v>
      </c>
      <c r="E12" s="19">
        <v>0</v>
      </c>
      <c r="F12" s="19">
        <v>0</v>
      </c>
      <c r="G12" s="19">
        <v>0</v>
      </c>
      <c r="H12" s="19">
        <v>-1985.25</v>
      </c>
      <c r="I12" s="15">
        <v>2288.1669999999999</v>
      </c>
      <c r="J12" s="15">
        <v>-367.69400000000002</v>
      </c>
      <c r="K12" s="15">
        <v>2558.6669999999999</v>
      </c>
      <c r="L12" s="19">
        <v>0</v>
      </c>
      <c r="M12" s="19">
        <v>0</v>
      </c>
      <c r="N12" s="8" t="s">
        <v>110</v>
      </c>
      <c r="O12" s="8" t="s">
        <v>110</v>
      </c>
      <c r="P12" s="8" t="s">
        <v>110</v>
      </c>
      <c r="Q12" s="8" t="s">
        <v>110</v>
      </c>
      <c r="R12" s="8" t="s">
        <v>110</v>
      </c>
      <c r="S12" s="8" t="s">
        <v>110</v>
      </c>
      <c r="T12" s="8" t="s">
        <v>110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8" t="s">
        <v>110</v>
      </c>
      <c r="AA12" s="8" t="s">
        <v>110</v>
      </c>
      <c r="AB12" s="8" t="s">
        <v>110</v>
      </c>
      <c r="AC12" s="19">
        <v>0</v>
      </c>
      <c r="AD12" s="15">
        <v>5852.2070000000003</v>
      </c>
    </row>
    <row r="13" spans="1:30" x14ac:dyDescent="0.3">
      <c r="A13" s="5" t="s">
        <v>65</v>
      </c>
      <c r="B13" s="5" t="s">
        <v>72</v>
      </c>
      <c r="C13" s="14">
        <v>-5069.4009999999998</v>
      </c>
      <c r="D13" s="14">
        <v>-6189.8180000000002</v>
      </c>
      <c r="E13" s="18">
        <v>0</v>
      </c>
      <c r="F13" s="18">
        <v>0</v>
      </c>
      <c r="G13" s="18">
        <v>0</v>
      </c>
      <c r="H13" s="18">
        <v>-1034.25</v>
      </c>
      <c r="I13" s="14">
        <v>2154.6669999999999</v>
      </c>
      <c r="J13" s="18">
        <v>-2562</v>
      </c>
      <c r="K13" s="14">
        <v>2839.2220000000002</v>
      </c>
      <c r="L13" s="18">
        <v>0</v>
      </c>
      <c r="M13" s="18">
        <v>0</v>
      </c>
      <c r="N13" s="7" t="s">
        <v>110</v>
      </c>
      <c r="O13" s="7" t="s">
        <v>110</v>
      </c>
      <c r="P13" s="7" t="s">
        <v>110</v>
      </c>
      <c r="Q13" s="7" t="s">
        <v>110</v>
      </c>
      <c r="R13" s="7" t="s">
        <v>110</v>
      </c>
      <c r="S13" s="7" t="s">
        <v>110</v>
      </c>
      <c r="T13" s="7" t="s">
        <v>110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7" t="s">
        <v>110</v>
      </c>
      <c r="AA13" s="7" t="s">
        <v>110</v>
      </c>
      <c r="AB13" s="7" t="s">
        <v>110</v>
      </c>
      <c r="AC13" s="18">
        <v>0</v>
      </c>
      <c r="AD13" s="14">
        <v>-5069.4009999999998</v>
      </c>
    </row>
    <row r="14" spans="1:30" x14ac:dyDescent="0.3">
      <c r="A14" s="5" t="s">
        <v>65</v>
      </c>
      <c r="B14" s="5" t="s">
        <v>73</v>
      </c>
      <c r="C14" s="19">
        <v>14119.24</v>
      </c>
      <c r="D14" s="15">
        <v>9607.1849999999995</v>
      </c>
      <c r="E14" s="19">
        <v>0</v>
      </c>
      <c r="F14" s="19">
        <v>0</v>
      </c>
      <c r="G14" s="19">
        <v>0</v>
      </c>
      <c r="H14" s="19">
        <v>-1326.5</v>
      </c>
      <c r="I14" s="15">
        <v>5838.5559999999996</v>
      </c>
      <c r="J14" s="15">
        <v>1565.6669999999999</v>
      </c>
      <c r="K14" s="15">
        <v>-1133.444</v>
      </c>
      <c r="L14" s="19">
        <v>0</v>
      </c>
      <c r="M14" s="19">
        <v>0</v>
      </c>
      <c r="N14" s="8" t="s">
        <v>110</v>
      </c>
      <c r="O14" s="8" t="s">
        <v>110</v>
      </c>
      <c r="P14" s="8" t="s">
        <v>110</v>
      </c>
      <c r="Q14" s="8" t="s">
        <v>110</v>
      </c>
      <c r="R14" s="8" t="s">
        <v>110</v>
      </c>
      <c r="S14" s="8" t="s">
        <v>110</v>
      </c>
      <c r="T14" s="8" t="s">
        <v>110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8" t="s">
        <v>110</v>
      </c>
      <c r="AA14" s="8" t="s">
        <v>110</v>
      </c>
      <c r="AB14" s="8" t="s">
        <v>110</v>
      </c>
      <c r="AC14" s="19">
        <v>0</v>
      </c>
      <c r="AD14" s="19">
        <v>14119.24</v>
      </c>
    </row>
    <row r="15" spans="1:30" x14ac:dyDescent="0.3">
      <c r="A15" s="5" t="s">
        <v>65</v>
      </c>
      <c r="B15" s="5" t="s">
        <v>74</v>
      </c>
      <c r="C15" s="18">
        <v>7706.75</v>
      </c>
      <c r="D15" s="14">
        <v>8603.1389999999992</v>
      </c>
      <c r="E15" s="18">
        <v>0</v>
      </c>
      <c r="F15" s="18">
        <v>0</v>
      </c>
      <c r="G15" s="18">
        <v>0</v>
      </c>
      <c r="H15" s="18">
        <v>-1205.75</v>
      </c>
      <c r="I15" s="14">
        <v>309.36099999999999</v>
      </c>
      <c r="J15" s="14">
        <v>1020.056</v>
      </c>
      <c r="K15" s="14">
        <v>-22.443999999999999</v>
      </c>
      <c r="L15" s="18">
        <v>0</v>
      </c>
      <c r="M15" s="18">
        <v>0</v>
      </c>
      <c r="N15" s="7" t="s">
        <v>110</v>
      </c>
      <c r="O15" s="7" t="s">
        <v>110</v>
      </c>
      <c r="P15" s="7" t="s">
        <v>110</v>
      </c>
      <c r="Q15" s="7" t="s">
        <v>110</v>
      </c>
      <c r="R15" s="7" t="s">
        <v>110</v>
      </c>
      <c r="S15" s="7" t="s">
        <v>110</v>
      </c>
      <c r="T15" s="7" t="s">
        <v>110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7" t="s">
        <v>110</v>
      </c>
      <c r="AA15" s="7" t="s">
        <v>110</v>
      </c>
      <c r="AB15" s="7" t="s">
        <v>110</v>
      </c>
      <c r="AC15" s="18">
        <v>0</v>
      </c>
      <c r="AD15" s="18">
        <v>7706.75</v>
      </c>
    </row>
    <row r="16" spans="1:30" x14ac:dyDescent="0.3">
      <c r="A16" s="5" t="s">
        <v>65</v>
      </c>
      <c r="B16" s="5" t="s">
        <v>75</v>
      </c>
      <c r="C16" s="15">
        <v>-14824.755999999999</v>
      </c>
      <c r="D16" s="15">
        <v>-13554.630999999999</v>
      </c>
      <c r="E16" s="19">
        <v>0</v>
      </c>
      <c r="F16" s="19">
        <v>0</v>
      </c>
      <c r="G16" s="19">
        <v>0</v>
      </c>
      <c r="H16" s="19">
        <v>-407</v>
      </c>
      <c r="I16" s="15">
        <v>-863.12400000000002</v>
      </c>
      <c r="J16" s="15">
        <v>-1518.222</v>
      </c>
      <c r="K16" s="15">
        <v>-572.33299999999997</v>
      </c>
      <c r="L16" s="19">
        <v>0</v>
      </c>
      <c r="M16" s="19">
        <v>0</v>
      </c>
      <c r="N16" s="8" t="s">
        <v>110</v>
      </c>
      <c r="O16" s="8" t="s">
        <v>110</v>
      </c>
      <c r="P16" s="8" t="s">
        <v>110</v>
      </c>
      <c r="Q16" s="8" t="s">
        <v>110</v>
      </c>
      <c r="R16" s="8" t="s">
        <v>110</v>
      </c>
      <c r="S16" s="8" t="s">
        <v>110</v>
      </c>
      <c r="T16" s="8" t="s">
        <v>110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8" t="s">
        <v>110</v>
      </c>
      <c r="AA16" s="8" t="s">
        <v>110</v>
      </c>
      <c r="AB16" s="8" t="s">
        <v>110</v>
      </c>
      <c r="AC16" s="19">
        <v>0</v>
      </c>
      <c r="AD16" s="15">
        <v>-14824.755999999999</v>
      </c>
    </row>
    <row r="17" spans="1:30" x14ac:dyDescent="0.3">
      <c r="A17" s="5" t="s">
        <v>65</v>
      </c>
      <c r="B17" s="5" t="s">
        <v>76</v>
      </c>
      <c r="C17" s="14">
        <v>12762.888000000001</v>
      </c>
      <c r="D17" s="14">
        <v>14018.617</v>
      </c>
      <c r="E17" s="18">
        <v>0</v>
      </c>
      <c r="F17" s="18">
        <v>0</v>
      </c>
      <c r="G17" s="18">
        <v>0</v>
      </c>
      <c r="H17" s="18">
        <v>-3173</v>
      </c>
      <c r="I17" s="14">
        <v>1917.271</v>
      </c>
      <c r="J17" s="18">
        <v>1494.5</v>
      </c>
      <c r="K17" s="14">
        <v>-870.52800000000002</v>
      </c>
      <c r="L17" s="18">
        <v>0</v>
      </c>
      <c r="M17" s="18">
        <v>0</v>
      </c>
      <c r="N17" s="7" t="s">
        <v>110</v>
      </c>
      <c r="O17" s="7" t="s">
        <v>110</v>
      </c>
      <c r="P17" s="7" t="s">
        <v>110</v>
      </c>
      <c r="Q17" s="7" t="s">
        <v>110</v>
      </c>
      <c r="R17" s="7" t="s">
        <v>110</v>
      </c>
      <c r="S17" s="7" t="s">
        <v>110</v>
      </c>
      <c r="T17" s="7" t="s">
        <v>110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7" t="s">
        <v>110</v>
      </c>
      <c r="AA17" s="7" t="s">
        <v>110</v>
      </c>
      <c r="AB17" s="7" t="s">
        <v>110</v>
      </c>
      <c r="AC17" s="18">
        <v>0</v>
      </c>
      <c r="AD17" s="14">
        <v>12762.888000000001</v>
      </c>
    </row>
    <row r="18" spans="1:30" x14ac:dyDescent="0.3">
      <c r="A18" s="5" t="s">
        <v>65</v>
      </c>
      <c r="B18" s="5" t="s">
        <v>77</v>
      </c>
      <c r="C18" s="15">
        <v>-16376.934999999999</v>
      </c>
      <c r="D18" s="15">
        <v>-15555.358</v>
      </c>
      <c r="E18" s="19">
        <v>0</v>
      </c>
      <c r="F18" s="19">
        <v>0</v>
      </c>
      <c r="G18" s="19">
        <v>0</v>
      </c>
      <c r="H18" s="19">
        <v>-3766</v>
      </c>
      <c r="I18" s="15">
        <v>2944.4229999999998</v>
      </c>
      <c r="J18" s="15">
        <v>621.11099999999999</v>
      </c>
      <c r="K18" s="15">
        <v>1569.5419999999999</v>
      </c>
      <c r="L18" s="19">
        <v>0</v>
      </c>
      <c r="M18" s="19">
        <v>0</v>
      </c>
      <c r="N18" s="8" t="s">
        <v>110</v>
      </c>
      <c r="O18" s="8" t="s">
        <v>110</v>
      </c>
      <c r="P18" s="8" t="s">
        <v>110</v>
      </c>
      <c r="Q18" s="8" t="s">
        <v>110</v>
      </c>
      <c r="R18" s="8" t="s">
        <v>110</v>
      </c>
      <c r="S18" s="8" t="s">
        <v>110</v>
      </c>
      <c r="T18" s="8" t="s">
        <v>110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8" t="s">
        <v>110</v>
      </c>
      <c r="AA18" s="8" t="s">
        <v>110</v>
      </c>
      <c r="AB18" s="8" t="s">
        <v>110</v>
      </c>
      <c r="AC18" s="19">
        <v>0</v>
      </c>
      <c r="AD18" s="15">
        <v>-16376.934999999999</v>
      </c>
    </row>
    <row r="19" spans="1:30" x14ac:dyDescent="0.3">
      <c r="A19" s="5" t="s">
        <v>65</v>
      </c>
      <c r="B19" s="5" t="s">
        <v>78</v>
      </c>
      <c r="C19" s="14">
        <v>5650.8370000000004</v>
      </c>
      <c r="D19" s="14">
        <v>10450.528</v>
      </c>
      <c r="E19" s="18">
        <v>0</v>
      </c>
      <c r="F19" s="18">
        <v>0</v>
      </c>
      <c r="G19" s="18">
        <v>0</v>
      </c>
      <c r="H19" s="18">
        <v>-516.25</v>
      </c>
      <c r="I19" s="14">
        <v>-4283.4409999999998</v>
      </c>
      <c r="J19" s="14">
        <v>692.77800000000002</v>
      </c>
      <c r="K19" s="18">
        <v>1422.75</v>
      </c>
      <c r="L19" s="18">
        <v>0</v>
      </c>
      <c r="M19" s="18">
        <v>0</v>
      </c>
      <c r="N19" s="7" t="s">
        <v>110</v>
      </c>
      <c r="O19" s="7" t="s">
        <v>110</v>
      </c>
      <c r="P19" s="7" t="s">
        <v>110</v>
      </c>
      <c r="Q19" s="7" t="s">
        <v>110</v>
      </c>
      <c r="R19" s="7" t="s">
        <v>110</v>
      </c>
      <c r="S19" s="7" t="s">
        <v>110</v>
      </c>
      <c r="T19" s="7" t="s">
        <v>110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7" t="s">
        <v>110</v>
      </c>
      <c r="AA19" s="7" t="s">
        <v>110</v>
      </c>
      <c r="AB19" s="7" t="s">
        <v>110</v>
      </c>
      <c r="AC19" s="18">
        <v>0</v>
      </c>
      <c r="AD19" s="14">
        <v>5650.8370000000004</v>
      </c>
    </row>
    <row r="20" spans="1:30" x14ac:dyDescent="0.3">
      <c r="A20" s="5" t="s">
        <v>65</v>
      </c>
      <c r="B20" s="5" t="s">
        <v>79</v>
      </c>
      <c r="C20" s="15">
        <v>12205.161</v>
      </c>
      <c r="D20" s="15">
        <v>5263.6080000000002</v>
      </c>
      <c r="E20" s="19">
        <v>0</v>
      </c>
      <c r="F20" s="19">
        <v>0</v>
      </c>
      <c r="G20" s="19">
        <v>0</v>
      </c>
      <c r="H20" s="19">
        <v>403.25</v>
      </c>
      <c r="I20" s="15">
        <v>6538.3029999999999</v>
      </c>
      <c r="J20" s="15">
        <v>-1696.1110000000001</v>
      </c>
      <c r="K20" s="15">
        <v>3127.7919999999999</v>
      </c>
      <c r="L20" s="19">
        <v>0</v>
      </c>
      <c r="M20" s="19">
        <v>0</v>
      </c>
      <c r="N20" s="8" t="s">
        <v>110</v>
      </c>
      <c r="O20" s="8" t="s">
        <v>110</v>
      </c>
      <c r="P20" s="8" t="s">
        <v>110</v>
      </c>
      <c r="Q20" s="8" t="s">
        <v>110</v>
      </c>
      <c r="R20" s="8" t="s">
        <v>110</v>
      </c>
      <c r="S20" s="8" t="s">
        <v>110</v>
      </c>
      <c r="T20" s="8" t="s">
        <v>110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8" t="s">
        <v>110</v>
      </c>
      <c r="AA20" s="8" t="s">
        <v>110</v>
      </c>
      <c r="AB20" s="8" t="s">
        <v>110</v>
      </c>
      <c r="AC20" s="19">
        <v>0</v>
      </c>
      <c r="AD20" s="15">
        <v>12205.161</v>
      </c>
    </row>
    <row r="21" spans="1:30" x14ac:dyDescent="0.3">
      <c r="A21" s="5" t="s">
        <v>65</v>
      </c>
      <c r="B21" s="5" t="s">
        <v>80</v>
      </c>
      <c r="C21" s="14">
        <v>4991.7870000000003</v>
      </c>
      <c r="D21" s="14">
        <v>2354.5709999999999</v>
      </c>
      <c r="E21" s="18">
        <v>0</v>
      </c>
      <c r="F21" s="18">
        <v>0</v>
      </c>
      <c r="G21" s="18">
        <v>0</v>
      </c>
      <c r="H21" s="14">
        <v>-932.99800000000005</v>
      </c>
      <c r="I21" s="14">
        <v>3570.2139999999999</v>
      </c>
      <c r="J21" s="14">
        <v>-621.11099999999999</v>
      </c>
      <c r="K21" s="14">
        <v>2359.9580000000001</v>
      </c>
      <c r="L21" s="18">
        <v>0</v>
      </c>
      <c r="M21" s="18">
        <v>0</v>
      </c>
      <c r="N21" s="7" t="s">
        <v>110</v>
      </c>
      <c r="O21" s="7" t="s">
        <v>110</v>
      </c>
      <c r="P21" s="7" t="s">
        <v>110</v>
      </c>
      <c r="Q21" s="7" t="s">
        <v>110</v>
      </c>
      <c r="R21" s="7" t="s">
        <v>110</v>
      </c>
      <c r="S21" s="7" t="s">
        <v>110</v>
      </c>
      <c r="T21" s="7" t="s">
        <v>110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7" t="s">
        <v>110</v>
      </c>
      <c r="AA21" s="7" t="s">
        <v>110</v>
      </c>
      <c r="AB21" s="7" t="s">
        <v>110</v>
      </c>
      <c r="AC21" s="18">
        <v>0</v>
      </c>
      <c r="AD21" s="14">
        <v>4991.7870000000003</v>
      </c>
    </row>
    <row r="22" spans="1:30" x14ac:dyDescent="0.3">
      <c r="A22" s="5" t="s">
        <v>65</v>
      </c>
      <c r="B22" s="5" t="s">
        <v>81</v>
      </c>
      <c r="C22" s="19">
        <v>104.94</v>
      </c>
      <c r="D22" s="15">
        <v>1675.3240000000001</v>
      </c>
      <c r="E22" s="19">
        <v>0</v>
      </c>
      <c r="F22" s="19">
        <v>0</v>
      </c>
      <c r="G22" s="19">
        <v>0</v>
      </c>
      <c r="H22" s="15">
        <v>1115.2529999999999</v>
      </c>
      <c r="I22" s="15">
        <v>-2685.636</v>
      </c>
      <c r="J22" s="15">
        <v>11.944000000000001</v>
      </c>
      <c r="K22" s="15">
        <v>-56.457999999999998</v>
      </c>
      <c r="L22" s="19">
        <v>0</v>
      </c>
      <c r="M22" s="19">
        <v>0</v>
      </c>
      <c r="N22" s="8" t="s">
        <v>110</v>
      </c>
      <c r="O22" s="8" t="s">
        <v>110</v>
      </c>
      <c r="P22" s="8" t="s">
        <v>110</v>
      </c>
      <c r="Q22" s="8" t="s">
        <v>110</v>
      </c>
      <c r="R22" s="8" t="s">
        <v>110</v>
      </c>
      <c r="S22" s="8" t="s">
        <v>110</v>
      </c>
      <c r="T22" s="8" t="s">
        <v>110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8" t="s">
        <v>110</v>
      </c>
      <c r="AA22" s="8" t="s">
        <v>110</v>
      </c>
      <c r="AB22" s="8" t="s">
        <v>110</v>
      </c>
      <c r="AC22" s="19">
        <v>0</v>
      </c>
      <c r="AD22" s="19">
        <v>104.94</v>
      </c>
    </row>
    <row r="23" spans="1:30" x14ac:dyDescent="0.3">
      <c r="A23" s="5" t="s">
        <v>65</v>
      </c>
      <c r="B23" s="5" t="s">
        <v>82</v>
      </c>
      <c r="C23" s="14">
        <v>8846.8320000000003</v>
      </c>
      <c r="D23" s="14">
        <v>5661.1469999999999</v>
      </c>
      <c r="E23" s="18">
        <v>0</v>
      </c>
      <c r="F23" s="18">
        <v>0</v>
      </c>
      <c r="G23" s="18">
        <v>0</v>
      </c>
      <c r="H23" s="14">
        <v>102.001</v>
      </c>
      <c r="I23" s="14">
        <v>3083.683</v>
      </c>
      <c r="J23" s="14">
        <v>812.22199999999998</v>
      </c>
      <c r="K23" s="14">
        <v>350.04199999999997</v>
      </c>
      <c r="L23" s="18">
        <v>0</v>
      </c>
      <c r="M23" s="18">
        <v>0</v>
      </c>
      <c r="N23" s="7" t="s">
        <v>110</v>
      </c>
      <c r="O23" s="7" t="s">
        <v>110</v>
      </c>
      <c r="P23" s="7" t="s">
        <v>110</v>
      </c>
      <c r="Q23" s="7" t="s">
        <v>110</v>
      </c>
      <c r="R23" s="7" t="s">
        <v>110</v>
      </c>
      <c r="S23" s="7" t="s">
        <v>110</v>
      </c>
      <c r="T23" s="7" t="s">
        <v>110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7" t="s">
        <v>110</v>
      </c>
      <c r="AA23" s="7" t="s">
        <v>110</v>
      </c>
      <c r="AB23" s="7" t="s">
        <v>110</v>
      </c>
      <c r="AC23" s="18">
        <v>0</v>
      </c>
      <c r="AD23" s="14">
        <v>8846.8320000000003</v>
      </c>
    </row>
    <row r="24" spans="1:30" x14ac:dyDescent="0.3">
      <c r="A24" s="5" t="s">
        <v>65</v>
      </c>
      <c r="B24" s="5" t="s">
        <v>83</v>
      </c>
      <c r="C24" s="15">
        <v>2090.7460000000001</v>
      </c>
      <c r="D24" s="15">
        <v>1147.569</v>
      </c>
      <c r="E24" s="19">
        <v>0</v>
      </c>
      <c r="F24" s="19">
        <v>0</v>
      </c>
      <c r="G24" s="19">
        <v>0</v>
      </c>
      <c r="H24" s="15">
        <v>611.24699999999996</v>
      </c>
      <c r="I24" s="15">
        <v>331.93099999999998</v>
      </c>
      <c r="J24" s="15">
        <v>-848.05600000000004</v>
      </c>
      <c r="K24" s="15">
        <v>-530.70799999999997</v>
      </c>
      <c r="L24" s="19">
        <v>0</v>
      </c>
      <c r="M24" s="19">
        <v>0</v>
      </c>
      <c r="N24" s="8" t="s">
        <v>110</v>
      </c>
      <c r="O24" s="8" t="s">
        <v>110</v>
      </c>
      <c r="P24" s="8" t="s">
        <v>110</v>
      </c>
      <c r="Q24" s="8" t="s">
        <v>110</v>
      </c>
      <c r="R24" s="8" t="s">
        <v>110</v>
      </c>
      <c r="S24" s="8" t="s">
        <v>110</v>
      </c>
      <c r="T24" s="8" t="s">
        <v>110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8" t="s">
        <v>110</v>
      </c>
      <c r="AA24" s="8" t="s">
        <v>110</v>
      </c>
      <c r="AB24" s="8" t="s">
        <v>110</v>
      </c>
      <c r="AC24" s="19">
        <v>0</v>
      </c>
      <c r="AD24" s="15">
        <v>2090.7460000000001</v>
      </c>
    </row>
    <row r="25" spans="1:30" x14ac:dyDescent="0.3">
      <c r="A25" s="5" t="s">
        <v>65</v>
      </c>
      <c r="B25" s="5" t="s">
        <v>84</v>
      </c>
      <c r="C25" s="18">
        <v>-1316.1</v>
      </c>
      <c r="D25" s="14">
        <v>-701.35599999999999</v>
      </c>
      <c r="E25" s="18">
        <v>0</v>
      </c>
      <c r="F25" s="18">
        <v>0</v>
      </c>
      <c r="G25" s="18">
        <v>0</v>
      </c>
      <c r="H25" s="14">
        <v>-1936.9949999999999</v>
      </c>
      <c r="I25" s="18">
        <v>1322.25</v>
      </c>
      <c r="J25" s="14">
        <v>-441.94400000000002</v>
      </c>
      <c r="K25" s="14">
        <v>-293.58300000000003</v>
      </c>
      <c r="L25" s="18">
        <v>0</v>
      </c>
      <c r="M25" s="18">
        <v>0</v>
      </c>
      <c r="N25" s="7" t="s">
        <v>110</v>
      </c>
      <c r="O25" s="7" t="s">
        <v>110</v>
      </c>
      <c r="P25" s="7" t="s">
        <v>110</v>
      </c>
      <c r="Q25" s="7" t="s">
        <v>110</v>
      </c>
      <c r="R25" s="7" t="s">
        <v>110</v>
      </c>
      <c r="S25" s="7" t="s">
        <v>110</v>
      </c>
      <c r="T25" s="7" t="s">
        <v>110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7" t="s">
        <v>110</v>
      </c>
      <c r="AA25" s="7" t="s">
        <v>110</v>
      </c>
      <c r="AB25" s="7" t="s">
        <v>110</v>
      </c>
      <c r="AC25" s="18">
        <v>0</v>
      </c>
      <c r="AD25" s="18">
        <v>-1316.1</v>
      </c>
    </row>
    <row r="26" spans="1:30" x14ac:dyDescent="0.3">
      <c r="A26" s="5" t="s">
        <v>65</v>
      </c>
      <c r="B26" s="5" t="s">
        <v>85</v>
      </c>
      <c r="C26" s="15">
        <v>-3874.4920000000002</v>
      </c>
      <c r="D26" s="15">
        <v>2425.2820000000002</v>
      </c>
      <c r="E26" s="19">
        <v>0</v>
      </c>
      <c r="F26" s="19">
        <v>0</v>
      </c>
      <c r="G26" s="19">
        <v>0</v>
      </c>
      <c r="H26" s="15">
        <v>306.50299999999999</v>
      </c>
      <c r="I26" s="15">
        <v>-6606.2780000000002</v>
      </c>
      <c r="J26" s="15">
        <v>1313.8889999999999</v>
      </c>
      <c r="K26" s="19">
        <v>-1016.25</v>
      </c>
      <c r="L26" s="19">
        <v>0</v>
      </c>
      <c r="M26" s="19">
        <v>0</v>
      </c>
      <c r="N26" s="8" t="s">
        <v>110</v>
      </c>
      <c r="O26" s="8" t="s">
        <v>110</v>
      </c>
      <c r="P26" s="8" t="s">
        <v>110</v>
      </c>
      <c r="Q26" s="8" t="s">
        <v>110</v>
      </c>
      <c r="R26" s="8" t="s">
        <v>110</v>
      </c>
      <c r="S26" s="8" t="s">
        <v>110</v>
      </c>
      <c r="T26" s="8" t="s">
        <v>110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8" t="s">
        <v>110</v>
      </c>
      <c r="AA26" s="8" t="s">
        <v>110</v>
      </c>
      <c r="AB26" s="8" t="s">
        <v>110</v>
      </c>
      <c r="AC26" s="19">
        <v>0</v>
      </c>
      <c r="AD26" s="15">
        <v>-3874.4920000000002</v>
      </c>
    </row>
    <row r="27" spans="1:30" x14ac:dyDescent="0.3">
      <c r="A27" s="5" t="s">
        <v>65</v>
      </c>
      <c r="B27" s="5" t="s">
        <v>86</v>
      </c>
      <c r="C27" s="14">
        <v>6198.3519999999999</v>
      </c>
      <c r="D27" s="14">
        <v>4073.634</v>
      </c>
      <c r="E27" s="18">
        <v>0</v>
      </c>
      <c r="F27" s="18">
        <v>0</v>
      </c>
      <c r="G27" s="18">
        <v>0</v>
      </c>
      <c r="H27" s="14">
        <v>-1148.241</v>
      </c>
      <c r="I27" s="14">
        <v>3272.9580000000001</v>
      </c>
      <c r="J27" s="18">
        <v>107.5</v>
      </c>
      <c r="K27" s="14">
        <v>-350.04199999999997</v>
      </c>
      <c r="L27" s="18">
        <v>0</v>
      </c>
      <c r="M27" s="18">
        <v>0</v>
      </c>
      <c r="N27" s="7" t="s">
        <v>110</v>
      </c>
      <c r="O27" s="7" t="s">
        <v>110</v>
      </c>
      <c r="P27" s="7" t="s">
        <v>110</v>
      </c>
      <c r="Q27" s="7" t="s">
        <v>110</v>
      </c>
      <c r="R27" s="7" t="s">
        <v>110</v>
      </c>
      <c r="S27" s="7" t="s">
        <v>110</v>
      </c>
      <c r="T27" s="7" t="s">
        <v>110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7" t="s">
        <v>110</v>
      </c>
      <c r="AA27" s="7" t="s">
        <v>110</v>
      </c>
      <c r="AB27" s="7" t="s">
        <v>110</v>
      </c>
      <c r="AC27" s="18">
        <v>0</v>
      </c>
      <c r="AD27" s="14">
        <v>6198.3519999999999</v>
      </c>
    </row>
    <row r="28" spans="1:30" x14ac:dyDescent="0.3">
      <c r="A28" s="5" t="s">
        <v>65</v>
      </c>
      <c r="B28" s="5" t="s">
        <v>87</v>
      </c>
      <c r="C28" s="19">
        <v>-121.07</v>
      </c>
      <c r="D28" s="15">
        <v>-186.73599999999999</v>
      </c>
      <c r="E28" s="19">
        <v>0</v>
      </c>
      <c r="F28" s="19">
        <v>0</v>
      </c>
      <c r="G28" s="19">
        <v>0</v>
      </c>
      <c r="H28" s="19">
        <v>-1820.75</v>
      </c>
      <c r="I28" s="15">
        <v>1886.4169999999999</v>
      </c>
      <c r="J28" s="15">
        <v>-477.77800000000002</v>
      </c>
      <c r="K28" s="15">
        <v>654.91700000000003</v>
      </c>
      <c r="L28" s="19">
        <v>0</v>
      </c>
      <c r="M28" s="19">
        <v>0</v>
      </c>
      <c r="N28" s="8" t="s">
        <v>110</v>
      </c>
      <c r="O28" s="8" t="s">
        <v>110</v>
      </c>
      <c r="P28" s="8" t="s">
        <v>110</v>
      </c>
      <c r="Q28" s="8" t="s">
        <v>110</v>
      </c>
      <c r="R28" s="8" t="s">
        <v>110</v>
      </c>
      <c r="S28" s="8" t="s">
        <v>110</v>
      </c>
      <c r="T28" s="8" t="s">
        <v>110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8" t="s">
        <v>110</v>
      </c>
      <c r="AA28" s="8" t="s">
        <v>110</v>
      </c>
      <c r="AB28" s="8" t="s">
        <v>110</v>
      </c>
      <c r="AC28" s="19">
        <v>0</v>
      </c>
      <c r="AD28" s="19">
        <v>-121.07</v>
      </c>
    </row>
    <row r="29" spans="1:30" x14ac:dyDescent="0.3">
      <c r="A29" s="5" t="s">
        <v>65</v>
      </c>
      <c r="B29" s="5" t="s">
        <v>88</v>
      </c>
      <c r="C29" s="14">
        <v>-12293.785</v>
      </c>
      <c r="D29" s="14">
        <v>-3941.0889999999999</v>
      </c>
      <c r="E29" s="18">
        <v>0</v>
      </c>
      <c r="F29" s="18">
        <v>0</v>
      </c>
      <c r="G29" s="18">
        <v>0</v>
      </c>
      <c r="H29" s="14">
        <v>-129.001</v>
      </c>
      <c r="I29" s="14">
        <v>-8223.6939999999995</v>
      </c>
      <c r="J29" s="14">
        <v>95.555999999999997</v>
      </c>
      <c r="K29" s="14">
        <v>426.44400000000002</v>
      </c>
      <c r="L29" s="18">
        <v>0</v>
      </c>
      <c r="M29" s="18">
        <v>0</v>
      </c>
      <c r="N29" s="7" t="s">
        <v>110</v>
      </c>
      <c r="O29" s="7" t="s">
        <v>110</v>
      </c>
      <c r="P29" s="7" t="s">
        <v>110</v>
      </c>
      <c r="Q29" s="7" t="s">
        <v>110</v>
      </c>
      <c r="R29" s="7" t="s">
        <v>110</v>
      </c>
      <c r="S29" s="7" t="s">
        <v>110</v>
      </c>
      <c r="T29" s="7" t="s">
        <v>110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7" t="s">
        <v>110</v>
      </c>
      <c r="AA29" s="7" t="s">
        <v>110</v>
      </c>
      <c r="AB29" s="7" t="s">
        <v>110</v>
      </c>
      <c r="AC29" s="18">
        <v>0</v>
      </c>
      <c r="AD29" s="14">
        <v>-12293.785</v>
      </c>
    </row>
    <row r="30" spans="1:30" x14ac:dyDescent="0.3">
      <c r="A30" s="5" t="s">
        <v>65</v>
      </c>
      <c r="B30" s="5" t="s">
        <v>89</v>
      </c>
      <c r="C30" s="15">
        <v>-3393.0970000000002</v>
      </c>
      <c r="D30" s="15">
        <v>936.40700000000004</v>
      </c>
      <c r="E30" s="19">
        <v>0</v>
      </c>
      <c r="F30" s="19">
        <v>0</v>
      </c>
      <c r="G30" s="19">
        <v>0</v>
      </c>
      <c r="H30" s="15">
        <v>-541.25400000000002</v>
      </c>
      <c r="I30" s="19">
        <v>-3788.25</v>
      </c>
      <c r="J30" s="15">
        <v>-1051.1110000000001</v>
      </c>
      <c r="K30" s="15">
        <v>-1234.444</v>
      </c>
      <c r="L30" s="19">
        <v>0</v>
      </c>
      <c r="M30" s="19">
        <v>0</v>
      </c>
      <c r="N30" s="8" t="s">
        <v>110</v>
      </c>
      <c r="O30" s="8" t="s">
        <v>110</v>
      </c>
      <c r="P30" s="8" t="s">
        <v>110</v>
      </c>
      <c r="Q30" s="8" t="s">
        <v>110</v>
      </c>
      <c r="R30" s="8" t="s">
        <v>110</v>
      </c>
      <c r="S30" s="8" t="s">
        <v>110</v>
      </c>
      <c r="T30" s="8" t="s">
        <v>110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8" t="s">
        <v>110</v>
      </c>
      <c r="AA30" s="8" t="s">
        <v>110</v>
      </c>
      <c r="AB30" s="8" t="s">
        <v>110</v>
      </c>
      <c r="AC30" s="19">
        <v>0</v>
      </c>
      <c r="AD30" s="15">
        <v>-3393.0970000000002</v>
      </c>
    </row>
    <row r="31" spans="1:30" x14ac:dyDescent="0.3">
      <c r="A31" s="5" t="s">
        <v>65</v>
      </c>
      <c r="B31" s="5" t="s">
        <v>90</v>
      </c>
      <c r="C31" s="14">
        <v>12438.226000000001</v>
      </c>
      <c r="D31" s="18">
        <v>13565.55</v>
      </c>
      <c r="E31" s="18">
        <v>0</v>
      </c>
      <c r="F31" s="18">
        <v>0</v>
      </c>
      <c r="G31" s="18">
        <v>0</v>
      </c>
      <c r="H31" s="14">
        <v>1174.759</v>
      </c>
      <c r="I31" s="14">
        <v>-2302.0830000000001</v>
      </c>
      <c r="J31" s="18">
        <v>967.5</v>
      </c>
      <c r="K31" s="14">
        <v>-3142.2220000000002</v>
      </c>
      <c r="L31" s="18">
        <v>0</v>
      </c>
      <c r="M31" s="18">
        <v>0</v>
      </c>
      <c r="N31" s="7" t="s">
        <v>110</v>
      </c>
      <c r="O31" s="7" t="s">
        <v>110</v>
      </c>
      <c r="P31" s="7" t="s">
        <v>110</v>
      </c>
      <c r="Q31" s="7" t="s">
        <v>110</v>
      </c>
      <c r="R31" s="7" t="s">
        <v>110</v>
      </c>
      <c r="S31" s="7" t="s">
        <v>110</v>
      </c>
      <c r="T31" s="7" t="s">
        <v>110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7" t="s">
        <v>110</v>
      </c>
      <c r="AA31" s="7" t="s">
        <v>110</v>
      </c>
      <c r="AB31" s="7" t="s">
        <v>110</v>
      </c>
      <c r="AC31" s="18">
        <v>0</v>
      </c>
      <c r="AD31" s="14">
        <v>12438.226000000001</v>
      </c>
    </row>
    <row r="32" spans="1:30" x14ac:dyDescent="0.3">
      <c r="A32" s="5" t="s">
        <v>65</v>
      </c>
      <c r="B32" s="5" t="s">
        <v>91</v>
      </c>
      <c r="C32" s="15">
        <v>2668.125</v>
      </c>
      <c r="D32" s="15">
        <v>-4120.183</v>
      </c>
      <c r="E32" s="19">
        <v>0</v>
      </c>
      <c r="F32" s="19">
        <v>0</v>
      </c>
      <c r="G32" s="19">
        <v>0</v>
      </c>
      <c r="H32" s="15">
        <v>-1595.521</v>
      </c>
      <c r="I32" s="15">
        <v>8715.1110000000008</v>
      </c>
      <c r="J32" s="15">
        <v>406.11099999999999</v>
      </c>
      <c r="K32" s="15">
        <v>3748.2220000000002</v>
      </c>
      <c r="L32" s="19">
        <v>0</v>
      </c>
      <c r="M32" s="15">
        <v>-331.28100000000001</v>
      </c>
      <c r="N32" s="8" t="s">
        <v>110</v>
      </c>
      <c r="O32" s="8" t="s">
        <v>110</v>
      </c>
      <c r="P32" s="8" t="s">
        <v>110</v>
      </c>
      <c r="Q32" s="8" t="s">
        <v>110</v>
      </c>
      <c r="R32" s="8" t="s">
        <v>110</v>
      </c>
      <c r="S32" s="8" t="s">
        <v>110</v>
      </c>
      <c r="T32" s="8" t="s">
        <v>110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8" t="s">
        <v>110</v>
      </c>
      <c r="AA32" s="8" t="s">
        <v>110</v>
      </c>
      <c r="AB32" s="8" t="s">
        <v>110</v>
      </c>
      <c r="AC32" s="15">
        <v>-331.28100000000001</v>
      </c>
      <c r="AD32" s="15">
        <v>2999.4059999999999</v>
      </c>
    </row>
    <row r="33" spans="1:30" x14ac:dyDescent="0.3">
      <c r="A33" s="5" t="s">
        <v>65</v>
      </c>
      <c r="B33" s="5" t="s">
        <v>92</v>
      </c>
      <c r="C33" s="14">
        <v>4688.8370000000004</v>
      </c>
      <c r="D33" s="14">
        <v>1823.981</v>
      </c>
      <c r="E33" s="18">
        <v>0</v>
      </c>
      <c r="F33" s="18">
        <v>0</v>
      </c>
      <c r="G33" s="18">
        <v>0</v>
      </c>
      <c r="H33" s="14">
        <v>2055.277</v>
      </c>
      <c r="I33" s="14">
        <v>887.27800000000002</v>
      </c>
      <c r="J33" s="18">
        <v>-1612.5</v>
      </c>
      <c r="K33" s="14">
        <v>841.66700000000003</v>
      </c>
      <c r="L33" s="18">
        <v>0</v>
      </c>
      <c r="M33" s="14">
        <v>-77.697999999999993</v>
      </c>
      <c r="N33" s="7" t="s">
        <v>110</v>
      </c>
      <c r="O33" s="7" t="s">
        <v>110</v>
      </c>
      <c r="P33" s="7" t="s">
        <v>110</v>
      </c>
      <c r="Q33" s="7" t="s">
        <v>110</v>
      </c>
      <c r="R33" s="7" t="s">
        <v>110</v>
      </c>
      <c r="S33" s="7" t="s">
        <v>110</v>
      </c>
      <c r="T33" s="7" t="s">
        <v>110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7" t="s">
        <v>110</v>
      </c>
      <c r="AA33" s="7" t="s">
        <v>110</v>
      </c>
      <c r="AB33" s="7" t="s">
        <v>110</v>
      </c>
      <c r="AC33" s="14">
        <v>-77.697999999999993</v>
      </c>
      <c r="AD33" s="14">
        <v>4766.5360000000001</v>
      </c>
    </row>
    <row r="34" spans="1:30" x14ac:dyDescent="0.3">
      <c r="A34" s="5" t="s">
        <v>65</v>
      </c>
      <c r="B34" s="5" t="s">
        <v>93</v>
      </c>
      <c r="C34" s="15">
        <v>-2468.085</v>
      </c>
      <c r="D34" s="15">
        <v>3408.192</v>
      </c>
      <c r="E34" s="19">
        <v>0</v>
      </c>
      <c r="F34" s="19">
        <v>0</v>
      </c>
      <c r="G34" s="19">
        <v>0</v>
      </c>
      <c r="H34" s="15">
        <v>-2274.7249999999999</v>
      </c>
      <c r="I34" s="15">
        <v>-3594.9169999999999</v>
      </c>
      <c r="J34" s="15">
        <v>-382.22199999999998</v>
      </c>
      <c r="K34" s="15">
        <v>-2165.8890000000001</v>
      </c>
      <c r="L34" s="19">
        <v>0</v>
      </c>
      <c r="M34" s="15">
        <v>-6.6340000000000003</v>
      </c>
      <c r="N34" s="8" t="s">
        <v>110</v>
      </c>
      <c r="O34" s="8" t="s">
        <v>110</v>
      </c>
      <c r="P34" s="8" t="s">
        <v>110</v>
      </c>
      <c r="Q34" s="8" t="s">
        <v>110</v>
      </c>
      <c r="R34" s="8" t="s">
        <v>110</v>
      </c>
      <c r="S34" s="8" t="s">
        <v>110</v>
      </c>
      <c r="T34" s="8" t="s">
        <v>110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8" t="s">
        <v>110</v>
      </c>
      <c r="AA34" s="8" t="s">
        <v>110</v>
      </c>
      <c r="AB34" s="8" t="s">
        <v>110</v>
      </c>
      <c r="AC34" s="15">
        <v>-6.6340000000000003</v>
      </c>
      <c r="AD34" s="19">
        <v>-2461.4499999999998</v>
      </c>
    </row>
    <row r="35" spans="1:30" x14ac:dyDescent="0.3">
      <c r="A35" s="5" t="s">
        <v>65</v>
      </c>
      <c r="B35" s="5" t="s">
        <v>94</v>
      </c>
      <c r="C35" s="18">
        <v>-4130.9399999999996</v>
      </c>
      <c r="D35" s="14">
        <v>-1448.972</v>
      </c>
      <c r="E35" s="18">
        <v>0</v>
      </c>
      <c r="F35" s="18">
        <v>0</v>
      </c>
      <c r="G35" s="18">
        <v>0</v>
      </c>
      <c r="H35" s="14">
        <v>-234.036</v>
      </c>
      <c r="I35" s="14">
        <v>-2510.1570000000002</v>
      </c>
      <c r="J35" s="14">
        <v>1516.944</v>
      </c>
      <c r="K35" s="14">
        <v>-1537.444</v>
      </c>
      <c r="L35" s="18">
        <v>0</v>
      </c>
      <c r="M35" s="14">
        <v>62.225000000000001</v>
      </c>
      <c r="N35" s="7" t="s">
        <v>110</v>
      </c>
      <c r="O35" s="7" t="s">
        <v>110</v>
      </c>
      <c r="P35" s="7" t="s">
        <v>110</v>
      </c>
      <c r="Q35" s="7" t="s">
        <v>110</v>
      </c>
      <c r="R35" s="7" t="s">
        <v>110</v>
      </c>
      <c r="S35" s="7" t="s">
        <v>110</v>
      </c>
      <c r="T35" s="7" t="s">
        <v>110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7" t="s">
        <v>110</v>
      </c>
      <c r="AA35" s="7" t="s">
        <v>110</v>
      </c>
      <c r="AB35" s="7" t="s">
        <v>110</v>
      </c>
      <c r="AC35" s="14">
        <v>61.558999999999997</v>
      </c>
      <c r="AD35" s="14">
        <v>-4192.4989999999998</v>
      </c>
    </row>
    <row r="36" spans="1:30" x14ac:dyDescent="0.3">
      <c r="A36" s="5" t="s">
        <v>65</v>
      </c>
      <c r="B36" s="5" t="s">
        <v>95</v>
      </c>
      <c r="C36" s="15">
        <v>-5628.7470000000003</v>
      </c>
      <c r="D36" s="15">
        <v>3174.1909999999998</v>
      </c>
      <c r="E36" s="19">
        <v>0</v>
      </c>
      <c r="F36" s="19">
        <v>0</v>
      </c>
      <c r="G36" s="19">
        <v>0</v>
      </c>
      <c r="H36" s="15">
        <v>978.10500000000002</v>
      </c>
      <c r="I36" s="15">
        <v>-9781.1730000000007</v>
      </c>
      <c r="J36" s="15">
        <v>-889.56299999999999</v>
      </c>
      <c r="K36" s="19">
        <v>-3194.81</v>
      </c>
      <c r="L36" s="19">
        <v>0</v>
      </c>
      <c r="M36" s="15">
        <v>0.129</v>
      </c>
      <c r="N36" s="8" t="s">
        <v>110</v>
      </c>
      <c r="O36" s="8" t="s">
        <v>110</v>
      </c>
      <c r="P36" s="8" t="s">
        <v>110</v>
      </c>
      <c r="Q36" s="8" t="s">
        <v>110</v>
      </c>
      <c r="R36" s="8" t="s">
        <v>110</v>
      </c>
      <c r="S36" s="8" t="s">
        <v>110</v>
      </c>
      <c r="T36" s="8" t="s">
        <v>110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8" t="s">
        <v>110</v>
      </c>
      <c r="AA36" s="8" t="s">
        <v>110</v>
      </c>
      <c r="AB36" s="8" t="s">
        <v>110</v>
      </c>
      <c r="AC36" s="15">
        <v>8.3320000000000007</v>
      </c>
      <c r="AD36" s="15">
        <v>-5637.0789999999997</v>
      </c>
    </row>
    <row r="37" spans="1:30" x14ac:dyDescent="0.3">
      <c r="A37" s="5" t="s">
        <v>65</v>
      </c>
      <c r="B37" s="5" t="s">
        <v>96</v>
      </c>
      <c r="C37" s="14">
        <v>7329.2030000000004</v>
      </c>
      <c r="D37" s="14">
        <v>3791.2460000000001</v>
      </c>
      <c r="E37" s="18">
        <v>0</v>
      </c>
      <c r="F37" s="18">
        <v>0</v>
      </c>
      <c r="G37" s="18">
        <v>0</v>
      </c>
      <c r="H37" s="14">
        <v>1267.7439999999999</v>
      </c>
      <c r="I37" s="14">
        <v>2144.2130000000002</v>
      </c>
      <c r="J37" s="14">
        <v>317.209</v>
      </c>
      <c r="K37" s="14">
        <v>2178.6370000000002</v>
      </c>
      <c r="L37" s="18">
        <v>0</v>
      </c>
      <c r="M37" s="18">
        <v>126</v>
      </c>
      <c r="N37" s="7" t="s">
        <v>110</v>
      </c>
      <c r="O37" s="7" t="s">
        <v>110</v>
      </c>
      <c r="P37" s="7" t="s">
        <v>110</v>
      </c>
      <c r="Q37" s="7" t="s">
        <v>110</v>
      </c>
      <c r="R37" s="7" t="s">
        <v>110</v>
      </c>
      <c r="S37" s="7" t="s">
        <v>110</v>
      </c>
      <c r="T37" s="7" t="s">
        <v>110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7" t="s">
        <v>110</v>
      </c>
      <c r="AA37" s="7" t="s">
        <v>110</v>
      </c>
      <c r="AB37" s="7" t="s">
        <v>110</v>
      </c>
      <c r="AC37" s="14">
        <v>157.84700000000001</v>
      </c>
      <c r="AD37" s="14">
        <v>7171.3559999999998</v>
      </c>
    </row>
    <row r="38" spans="1:30" x14ac:dyDescent="0.3">
      <c r="A38" s="5" t="s">
        <v>65</v>
      </c>
      <c r="B38" s="5" t="s">
        <v>97</v>
      </c>
      <c r="C38" s="15">
        <v>7913.2479999999996</v>
      </c>
      <c r="D38" s="15">
        <v>-3160.7159999999999</v>
      </c>
      <c r="E38" s="19">
        <v>0</v>
      </c>
      <c r="F38" s="19">
        <v>0</v>
      </c>
      <c r="G38" s="19">
        <v>0</v>
      </c>
      <c r="H38" s="15">
        <v>-702.21400000000006</v>
      </c>
      <c r="I38" s="15">
        <v>11911.999</v>
      </c>
      <c r="J38" s="15">
        <v>383.03399999999999</v>
      </c>
      <c r="K38" s="15">
        <v>5456.8220000000001</v>
      </c>
      <c r="L38" s="19">
        <v>0</v>
      </c>
      <c r="M38" s="15">
        <v>-135.821</v>
      </c>
      <c r="N38" s="8" t="s">
        <v>110</v>
      </c>
      <c r="O38" s="8" t="s">
        <v>110</v>
      </c>
      <c r="P38" s="8" t="s">
        <v>110</v>
      </c>
      <c r="Q38" s="8" t="s">
        <v>110</v>
      </c>
      <c r="R38" s="8" t="s">
        <v>110</v>
      </c>
      <c r="S38" s="8" t="s">
        <v>110</v>
      </c>
      <c r="T38" s="8" t="s">
        <v>110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8" t="s">
        <v>110</v>
      </c>
      <c r="AA38" s="8" t="s">
        <v>110</v>
      </c>
      <c r="AB38" s="8" t="s">
        <v>110</v>
      </c>
      <c r="AC38" s="15">
        <v>-165.78399999999999</v>
      </c>
      <c r="AD38" s="15">
        <v>8079.0330000000004</v>
      </c>
    </row>
    <row r="39" spans="1:30" x14ac:dyDescent="0.3">
      <c r="A39" s="5" t="s">
        <v>65</v>
      </c>
      <c r="B39" s="5" t="s">
        <v>98</v>
      </c>
      <c r="C39" s="14">
        <v>4823.5619999999999</v>
      </c>
      <c r="D39" s="14">
        <v>-73.631</v>
      </c>
      <c r="E39" s="18">
        <v>0</v>
      </c>
      <c r="F39" s="18">
        <v>0</v>
      </c>
      <c r="G39" s="18">
        <v>0</v>
      </c>
      <c r="H39" s="18">
        <v>1.85</v>
      </c>
      <c r="I39" s="18">
        <v>4878.42</v>
      </c>
      <c r="J39" s="14">
        <v>-302.80399999999997</v>
      </c>
      <c r="K39" s="14">
        <v>1919.606</v>
      </c>
      <c r="L39" s="18">
        <v>0</v>
      </c>
      <c r="M39" s="14">
        <v>16.922999999999998</v>
      </c>
      <c r="N39" s="7" t="s">
        <v>110</v>
      </c>
      <c r="O39" s="7" t="s">
        <v>110</v>
      </c>
      <c r="P39" s="7" t="s">
        <v>110</v>
      </c>
      <c r="Q39" s="7" t="s">
        <v>110</v>
      </c>
      <c r="R39" s="7" t="s">
        <v>110</v>
      </c>
      <c r="S39" s="7" t="s">
        <v>110</v>
      </c>
      <c r="T39" s="7" t="s">
        <v>110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7" t="s">
        <v>110</v>
      </c>
      <c r="AA39" s="7" t="s">
        <v>110</v>
      </c>
      <c r="AB39" s="7" t="s">
        <v>110</v>
      </c>
      <c r="AC39" s="14">
        <v>17.033000000000001</v>
      </c>
      <c r="AD39" s="14">
        <v>4806.5290000000005</v>
      </c>
    </row>
    <row r="40" spans="1:30" x14ac:dyDescent="0.3">
      <c r="A40" s="5" t="s">
        <v>65</v>
      </c>
      <c r="B40" s="5" t="s">
        <v>99</v>
      </c>
      <c r="C40" s="19">
        <v>-16513.93</v>
      </c>
      <c r="D40" s="15">
        <v>-5107.4070000000002</v>
      </c>
      <c r="E40" s="19">
        <v>0</v>
      </c>
      <c r="F40" s="19">
        <v>0</v>
      </c>
      <c r="G40" s="19">
        <v>0</v>
      </c>
      <c r="H40" s="15">
        <v>-627.56200000000001</v>
      </c>
      <c r="I40" s="15">
        <v>-10698.869000000001</v>
      </c>
      <c r="J40" s="15">
        <v>-1804.232</v>
      </c>
      <c r="K40" s="15">
        <v>-4416.5550000000003</v>
      </c>
      <c r="L40" s="19">
        <v>0</v>
      </c>
      <c r="M40" s="15">
        <v>-80.091999999999999</v>
      </c>
      <c r="N40" s="8" t="s">
        <v>110</v>
      </c>
      <c r="O40" s="8" t="s">
        <v>110</v>
      </c>
      <c r="P40" s="8" t="s">
        <v>110</v>
      </c>
      <c r="Q40" s="8" t="s">
        <v>110</v>
      </c>
      <c r="R40" s="8" t="s">
        <v>110</v>
      </c>
      <c r="S40" s="8" t="s">
        <v>110</v>
      </c>
      <c r="T40" s="8" t="s">
        <v>110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8" t="s">
        <v>110</v>
      </c>
      <c r="AA40" s="8" t="s">
        <v>110</v>
      </c>
      <c r="AB40" s="8" t="s">
        <v>110</v>
      </c>
      <c r="AC40" s="15">
        <v>-132.28800000000001</v>
      </c>
      <c r="AD40" s="15">
        <v>-16381.642</v>
      </c>
    </row>
    <row r="41" spans="1:30" x14ac:dyDescent="0.3">
      <c r="A41" s="5" t="s">
        <v>65</v>
      </c>
      <c r="B41" s="5" t="s">
        <v>100</v>
      </c>
      <c r="C41" s="14">
        <v>-4385.2070000000003</v>
      </c>
      <c r="D41" s="18">
        <v>3107.65</v>
      </c>
      <c r="E41" s="18">
        <v>0</v>
      </c>
      <c r="F41" s="18">
        <v>0</v>
      </c>
      <c r="G41" s="18">
        <v>0</v>
      </c>
      <c r="H41" s="14">
        <v>1523.0530000000001</v>
      </c>
      <c r="I41" s="14">
        <v>-8762.5120000000006</v>
      </c>
      <c r="J41" s="14">
        <v>-408.38099999999997</v>
      </c>
      <c r="K41" s="14">
        <v>-3834.5819999999999</v>
      </c>
      <c r="L41" s="18">
        <v>0</v>
      </c>
      <c r="M41" s="14">
        <v>-253.398</v>
      </c>
      <c r="N41" s="7" t="s">
        <v>110</v>
      </c>
      <c r="O41" s="7" t="s">
        <v>110</v>
      </c>
      <c r="P41" s="7" t="s">
        <v>110</v>
      </c>
      <c r="Q41" s="7" t="s">
        <v>110</v>
      </c>
      <c r="R41" s="7" t="s">
        <v>110</v>
      </c>
      <c r="S41" s="7" t="s">
        <v>110</v>
      </c>
      <c r="T41" s="7" t="s">
        <v>110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7" t="s">
        <v>110</v>
      </c>
      <c r="AA41" s="7" t="s">
        <v>110</v>
      </c>
      <c r="AB41" s="7" t="s">
        <v>110</v>
      </c>
      <c r="AC41" s="14">
        <v>-39.768000000000001</v>
      </c>
      <c r="AD41" s="14">
        <v>-4345.4380000000001</v>
      </c>
    </row>
    <row r="42" spans="1:30" x14ac:dyDescent="0.3">
      <c r="A42" s="5" t="s">
        <v>65</v>
      </c>
      <c r="B42" s="5" t="s">
        <v>101</v>
      </c>
      <c r="C42" s="15">
        <v>26310.013999999999</v>
      </c>
      <c r="D42" s="15">
        <v>11600.486000000001</v>
      </c>
      <c r="E42" s="19">
        <v>0</v>
      </c>
      <c r="F42" s="19">
        <v>0</v>
      </c>
      <c r="G42" s="19">
        <v>0</v>
      </c>
      <c r="H42" s="15">
        <v>1447.971</v>
      </c>
      <c r="I42" s="15">
        <v>13911.063</v>
      </c>
      <c r="J42" s="15">
        <v>814.75400000000002</v>
      </c>
      <c r="K42" s="15">
        <v>7277.2309999999998</v>
      </c>
      <c r="L42" s="19">
        <v>0</v>
      </c>
      <c r="M42" s="15">
        <v>-649.50599999999997</v>
      </c>
      <c r="N42" s="8" t="s">
        <v>110</v>
      </c>
      <c r="O42" s="8" t="s">
        <v>110</v>
      </c>
      <c r="P42" s="8" t="s">
        <v>110</v>
      </c>
      <c r="Q42" s="8" t="s">
        <v>110</v>
      </c>
      <c r="R42" s="8" t="s">
        <v>110</v>
      </c>
      <c r="S42" s="8" t="s">
        <v>110</v>
      </c>
      <c r="T42" s="8" t="s">
        <v>110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8" t="s">
        <v>110</v>
      </c>
      <c r="AA42" s="8" t="s">
        <v>110</v>
      </c>
      <c r="AB42" s="8" t="s">
        <v>110</v>
      </c>
      <c r="AC42" s="19">
        <v>-365.88</v>
      </c>
      <c r="AD42" s="15">
        <v>26675.895</v>
      </c>
    </row>
    <row r="43" spans="1:30" x14ac:dyDescent="0.3">
      <c r="A43" s="5" t="s">
        <v>65</v>
      </c>
      <c r="B43" s="5" t="s">
        <v>102</v>
      </c>
      <c r="C43" s="14">
        <v>-3406.9580000000001</v>
      </c>
      <c r="D43" s="14">
        <v>-689.92700000000002</v>
      </c>
      <c r="E43" s="18">
        <v>0</v>
      </c>
      <c r="F43" s="18">
        <v>0</v>
      </c>
      <c r="G43" s="18">
        <v>0</v>
      </c>
      <c r="H43" s="14">
        <v>-2426.172</v>
      </c>
      <c r="I43" s="18">
        <v>-689.47</v>
      </c>
      <c r="J43" s="14">
        <v>1791.0930000000001</v>
      </c>
      <c r="K43" s="14">
        <v>-4631.2209999999995</v>
      </c>
      <c r="L43" s="18">
        <v>0</v>
      </c>
      <c r="M43" s="14">
        <v>398.61099999999999</v>
      </c>
      <c r="N43" s="7" t="s">
        <v>110</v>
      </c>
      <c r="O43" s="7" t="s">
        <v>110</v>
      </c>
      <c r="P43" s="7" t="s">
        <v>110</v>
      </c>
      <c r="Q43" s="7" t="s">
        <v>110</v>
      </c>
      <c r="R43" s="7" t="s">
        <v>110</v>
      </c>
      <c r="S43" s="7" t="s">
        <v>110</v>
      </c>
      <c r="T43" s="7" t="s">
        <v>110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7" t="s">
        <v>110</v>
      </c>
      <c r="AA43" s="7" t="s">
        <v>110</v>
      </c>
      <c r="AB43" s="7" t="s">
        <v>110</v>
      </c>
      <c r="AC43" s="14">
        <v>-260.71300000000002</v>
      </c>
      <c r="AD43" s="14">
        <v>-3146.2449999999999</v>
      </c>
    </row>
    <row r="44" spans="1:30" x14ac:dyDescent="0.3">
      <c r="A44" s="5" t="s">
        <v>65</v>
      </c>
      <c r="B44" s="5" t="s">
        <v>103</v>
      </c>
      <c r="C44" s="15">
        <v>3442.3449999999998</v>
      </c>
      <c r="D44" s="15">
        <v>-687.19899999999996</v>
      </c>
      <c r="E44" s="19">
        <v>0</v>
      </c>
      <c r="F44" s="19">
        <v>0</v>
      </c>
      <c r="G44" s="19">
        <v>0</v>
      </c>
      <c r="H44" s="15">
        <v>-131.36500000000001</v>
      </c>
      <c r="I44" s="15">
        <v>4095.9160000000002</v>
      </c>
      <c r="J44" s="15">
        <v>651.36599999999999</v>
      </c>
      <c r="K44" s="15">
        <v>3804.625</v>
      </c>
      <c r="L44" s="19">
        <v>0</v>
      </c>
      <c r="M44" s="15">
        <v>164.99299999999999</v>
      </c>
      <c r="N44" s="8" t="s">
        <v>110</v>
      </c>
      <c r="O44" s="8" t="s">
        <v>110</v>
      </c>
      <c r="P44" s="8" t="s">
        <v>110</v>
      </c>
      <c r="Q44" s="8" t="s">
        <v>110</v>
      </c>
      <c r="R44" s="8" t="s">
        <v>110</v>
      </c>
      <c r="S44" s="8" t="s">
        <v>110</v>
      </c>
      <c r="T44" s="8" t="s">
        <v>110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8" t="s">
        <v>110</v>
      </c>
      <c r="AA44" s="8" t="s">
        <v>110</v>
      </c>
      <c r="AB44" s="8" t="s">
        <v>110</v>
      </c>
      <c r="AC44" s="15">
        <v>123.17100000000001</v>
      </c>
      <c r="AD44" s="15">
        <v>3319.174</v>
      </c>
    </row>
    <row r="45" spans="1:30" x14ac:dyDescent="0.3">
      <c r="A45" s="5" t="s">
        <v>66</v>
      </c>
      <c r="B45" s="5" t="s">
        <v>70</v>
      </c>
      <c r="C45" s="18">
        <v>-7478.33</v>
      </c>
      <c r="D45" s="14">
        <v>-3319.1060000000002</v>
      </c>
      <c r="E45" s="18">
        <v>0</v>
      </c>
      <c r="F45" s="14">
        <v>-6901.7780000000002</v>
      </c>
      <c r="G45" s="18">
        <v>0</v>
      </c>
      <c r="H45" s="18">
        <v>0</v>
      </c>
      <c r="I45" s="14">
        <v>7.2759999999999998</v>
      </c>
      <c r="J45" s="14">
        <v>6367.3029999999999</v>
      </c>
      <c r="K45" s="14">
        <v>1548.6669999999999</v>
      </c>
      <c r="L45" s="18">
        <v>0</v>
      </c>
      <c r="M45" s="14">
        <v>2735.2779999999998</v>
      </c>
      <c r="N45" s="7" t="s">
        <v>110</v>
      </c>
      <c r="O45" s="7" t="s">
        <v>110</v>
      </c>
      <c r="P45" s="7" t="s">
        <v>110</v>
      </c>
      <c r="Q45" s="7" t="s">
        <v>110</v>
      </c>
      <c r="R45" s="7" t="s">
        <v>110</v>
      </c>
      <c r="S45" s="7" t="s">
        <v>110</v>
      </c>
      <c r="T45" s="7" t="s">
        <v>110</v>
      </c>
      <c r="U45" s="14">
        <v>2735.2779999999998</v>
      </c>
      <c r="V45" s="18">
        <v>0</v>
      </c>
      <c r="W45" s="18">
        <v>0</v>
      </c>
      <c r="X45" s="18">
        <v>0</v>
      </c>
      <c r="Y45" s="18">
        <v>0</v>
      </c>
      <c r="Z45" s="7" t="s">
        <v>110</v>
      </c>
      <c r="AA45" s="7" t="s">
        <v>110</v>
      </c>
      <c r="AB45" s="7" t="s">
        <v>110</v>
      </c>
      <c r="AC45" s="14">
        <v>2735.2779999999998</v>
      </c>
      <c r="AD45" s="14">
        <v>-10213.608</v>
      </c>
    </row>
    <row r="46" spans="1:30" x14ac:dyDescent="0.3">
      <c r="A46" s="5" t="s">
        <v>66</v>
      </c>
      <c r="B46" s="5" t="s">
        <v>71</v>
      </c>
      <c r="C46" s="15">
        <v>19254.079000000002</v>
      </c>
      <c r="D46" s="15">
        <v>3383.6509999999998</v>
      </c>
      <c r="E46" s="19">
        <v>0</v>
      </c>
      <c r="F46" s="15">
        <v>5503.1670000000004</v>
      </c>
      <c r="G46" s="19">
        <v>0</v>
      </c>
      <c r="H46" s="19">
        <v>0</v>
      </c>
      <c r="I46" s="15">
        <v>7607.817</v>
      </c>
      <c r="J46" s="15">
        <v>336.95600000000002</v>
      </c>
      <c r="K46" s="19">
        <v>1212</v>
      </c>
      <c r="L46" s="19">
        <v>0</v>
      </c>
      <c r="M46" s="15">
        <v>2759.444</v>
      </c>
      <c r="N46" s="8" t="s">
        <v>110</v>
      </c>
      <c r="O46" s="8" t="s">
        <v>110</v>
      </c>
      <c r="P46" s="8" t="s">
        <v>110</v>
      </c>
      <c r="Q46" s="8" t="s">
        <v>110</v>
      </c>
      <c r="R46" s="8" t="s">
        <v>110</v>
      </c>
      <c r="S46" s="8" t="s">
        <v>110</v>
      </c>
      <c r="T46" s="8" t="s">
        <v>110</v>
      </c>
      <c r="U46" s="15">
        <v>2759.444</v>
      </c>
      <c r="V46" s="19">
        <v>0</v>
      </c>
      <c r="W46" s="19">
        <v>0</v>
      </c>
      <c r="X46" s="19">
        <v>0</v>
      </c>
      <c r="Y46" s="19">
        <v>0</v>
      </c>
      <c r="Z46" s="8" t="s">
        <v>110</v>
      </c>
      <c r="AA46" s="8" t="s">
        <v>110</v>
      </c>
      <c r="AB46" s="8" t="s">
        <v>110</v>
      </c>
      <c r="AC46" s="15">
        <v>2759.444</v>
      </c>
      <c r="AD46" s="15">
        <v>16494.634999999998</v>
      </c>
    </row>
    <row r="47" spans="1:30" x14ac:dyDescent="0.3">
      <c r="A47" s="5" t="s">
        <v>66</v>
      </c>
      <c r="B47" s="5" t="s">
        <v>72</v>
      </c>
      <c r="C47" s="14">
        <v>3863.6109999999999</v>
      </c>
      <c r="D47" s="18">
        <v>4125.07</v>
      </c>
      <c r="E47" s="18">
        <v>0</v>
      </c>
      <c r="F47" s="14">
        <v>-4316.5559999999996</v>
      </c>
      <c r="G47" s="18">
        <v>0</v>
      </c>
      <c r="H47" s="18">
        <v>0</v>
      </c>
      <c r="I47" s="14">
        <v>3307.875</v>
      </c>
      <c r="J47" s="14">
        <v>5228.625</v>
      </c>
      <c r="K47" s="14">
        <v>-1571.1110000000001</v>
      </c>
      <c r="L47" s="18">
        <v>0</v>
      </c>
      <c r="M47" s="14">
        <v>747.22199999999998</v>
      </c>
      <c r="N47" s="7" t="s">
        <v>110</v>
      </c>
      <c r="O47" s="7" t="s">
        <v>110</v>
      </c>
      <c r="P47" s="7" t="s">
        <v>110</v>
      </c>
      <c r="Q47" s="7" t="s">
        <v>110</v>
      </c>
      <c r="R47" s="7" t="s">
        <v>110</v>
      </c>
      <c r="S47" s="7" t="s">
        <v>110</v>
      </c>
      <c r="T47" s="7" t="s">
        <v>110</v>
      </c>
      <c r="U47" s="14">
        <v>747.22199999999998</v>
      </c>
      <c r="V47" s="18">
        <v>0</v>
      </c>
      <c r="W47" s="18">
        <v>0</v>
      </c>
      <c r="X47" s="18">
        <v>0</v>
      </c>
      <c r="Y47" s="18">
        <v>0</v>
      </c>
      <c r="Z47" s="7" t="s">
        <v>110</v>
      </c>
      <c r="AA47" s="7" t="s">
        <v>110</v>
      </c>
      <c r="AB47" s="7" t="s">
        <v>110</v>
      </c>
      <c r="AC47" s="14">
        <v>747.22199999999998</v>
      </c>
      <c r="AD47" s="14">
        <v>3116.3890000000001</v>
      </c>
    </row>
    <row r="48" spans="1:30" x14ac:dyDescent="0.3">
      <c r="A48" s="5" t="s">
        <v>66</v>
      </c>
      <c r="B48" s="5" t="s">
        <v>73</v>
      </c>
      <c r="C48" s="15">
        <v>13466.049000000001</v>
      </c>
      <c r="D48" s="15">
        <v>1411.3050000000001</v>
      </c>
      <c r="E48" s="19">
        <v>0</v>
      </c>
      <c r="F48" s="15">
        <v>4510.8890000000001</v>
      </c>
      <c r="G48" s="19">
        <v>0</v>
      </c>
      <c r="H48" s="19">
        <v>0</v>
      </c>
      <c r="I48" s="15">
        <v>7170.5230000000001</v>
      </c>
      <c r="J48" s="15">
        <v>4519.8559999999998</v>
      </c>
      <c r="K48" s="15">
        <v>965.11099999999999</v>
      </c>
      <c r="L48" s="19">
        <v>0</v>
      </c>
      <c r="M48" s="15">
        <v>373.33300000000003</v>
      </c>
      <c r="N48" s="8" t="s">
        <v>110</v>
      </c>
      <c r="O48" s="8" t="s">
        <v>110</v>
      </c>
      <c r="P48" s="8" t="s">
        <v>110</v>
      </c>
      <c r="Q48" s="8" t="s">
        <v>110</v>
      </c>
      <c r="R48" s="8" t="s">
        <v>110</v>
      </c>
      <c r="S48" s="8" t="s">
        <v>110</v>
      </c>
      <c r="T48" s="8" t="s">
        <v>110</v>
      </c>
      <c r="U48" s="15">
        <v>373.33300000000003</v>
      </c>
      <c r="V48" s="19">
        <v>0</v>
      </c>
      <c r="W48" s="19">
        <v>0</v>
      </c>
      <c r="X48" s="19">
        <v>0</v>
      </c>
      <c r="Y48" s="19">
        <v>0</v>
      </c>
      <c r="Z48" s="8" t="s">
        <v>110</v>
      </c>
      <c r="AA48" s="8" t="s">
        <v>110</v>
      </c>
      <c r="AB48" s="8" t="s">
        <v>110</v>
      </c>
      <c r="AC48" s="15">
        <v>373.33300000000003</v>
      </c>
      <c r="AD48" s="15">
        <v>13092.716</v>
      </c>
    </row>
    <row r="49" spans="1:30" x14ac:dyDescent="0.3">
      <c r="A49" s="5" t="s">
        <v>66</v>
      </c>
      <c r="B49" s="5" t="s">
        <v>74</v>
      </c>
      <c r="C49" s="14">
        <v>-26824.991000000002</v>
      </c>
      <c r="D49" s="14">
        <v>-4161.7039999999997</v>
      </c>
      <c r="E49" s="18">
        <v>0</v>
      </c>
      <c r="F49" s="14">
        <v>-4858.3329999999996</v>
      </c>
      <c r="G49" s="18">
        <v>0</v>
      </c>
      <c r="H49" s="18">
        <v>0</v>
      </c>
      <c r="I49" s="14">
        <v>-17755.786</v>
      </c>
      <c r="J49" s="14">
        <v>-8493.8140000000003</v>
      </c>
      <c r="K49" s="18">
        <v>202</v>
      </c>
      <c r="L49" s="18">
        <v>0</v>
      </c>
      <c r="M49" s="14">
        <v>-49.167000000000002</v>
      </c>
      <c r="N49" s="7" t="s">
        <v>110</v>
      </c>
      <c r="O49" s="7" t="s">
        <v>110</v>
      </c>
      <c r="P49" s="7" t="s">
        <v>110</v>
      </c>
      <c r="Q49" s="7" t="s">
        <v>110</v>
      </c>
      <c r="R49" s="7" t="s">
        <v>110</v>
      </c>
      <c r="S49" s="7" t="s">
        <v>110</v>
      </c>
      <c r="T49" s="7" t="s">
        <v>110</v>
      </c>
      <c r="U49" s="14">
        <v>-49.167000000000002</v>
      </c>
      <c r="V49" s="18">
        <v>0</v>
      </c>
      <c r="W49" s="18">
        <v>0</v>
      </c>
      <c r="X49" s="18">
        <v>0</v>
      </c>
      <c r="Y49" s="18">
        <v>0</v>
      </c>
      <c r="Z49" s="7" t="s">
        <v>110</v>
      </c>
      <c r="AA49" s="7" t="s">
        <v>110</v>
      </c>
      <c r="AB49" s="7" t="s">
        <v>110</v>
      </c>
      <c r="AC49" s="14">
        <v>-49.167000000000002</v>
      </c>
      <c r="AD49" s="14">
        <v>-26775.824000000001</v>
      </c>
    </row>
    <row r="50" spans="1:30" x14ac:dyDescent="0.3">
      <c r="A50" s="5" t="s">
        <v>66</v>
      </c>
      <c r="B50" s="5" t="s">
        <v>75</v>
      </c>
      <c r="C50" s="15">
        <v>7477.6189999999997</v>
      </c>
      <c r="D50" s="19">
        <v>5275.4</v>
      </c>
      <c r="E50" s="19">
        <v>0</v>
      </c>
      <c r="F50" s="15">
        <v>-3124.056</v>
      </c>
      <c r="G50" s="19">
        <v>0</v>
      </c>
      <c r="H50" s="19">
        <v>0</v>
      </c>
      <c r="I50" s="15">
        <v>5182.1080000000002</v>
      </c>
      <c r="J50" s="15">
        <v>6193.1639999999998</v>
      </c>
      <c r="K50" s="15">
        <v>-3961.444</v>
      </c>
      <c r="L50" s="19">
        <v>134</v>
      </c>
      <c r="M50" s="15">
        <v>144.167</v>
      </c>
      <c r="N50" s="8" t="s">
        <v>110</v>
      </c>
      <c r="O50" s="8" t="s">
        <v>110</v>
      </c>
      <c r="P50" s="8" t="s">
        <v>110</v>
      </c>
      <c r="Q50" s="8" t="s">
        <v>110</v>
      </c>
      <c r="R50" s="8" t="s">
        <v>110</v>
      </c>
      <c r="S50" s="8" t="s">
        <v>110</v>
      </c>
      <c r="T50" s="8" t="s">
        <v>110</v>
      </c>
      <c r="U50" s="15">
        <v>144.167</v>
      </c>
      <c r="V50" s="19">
        <v>0</v>
      </c>
      <c r="W50" s="19">
        <v>0</v>
      </c>
      <c r="X50" s="19">
        <v>0</v>
      </c>
      <c r="Y50" s="19">
        <v>0</v>
      </c>
      <c r="Z50" s="8" t="s">
        <v>110</v>
      </c>
      <c r="AA50" s="8" t="s">
        <v>110</v>
      </c>
      <c r="AB50" s="8" t="s">
        <v>110</v>
      </c>
      <c r="AC50" s="15">
        <v>144.167</v>
      </c>
      <c r="AD50" s="15">
        <v>7333.4530000000004</v>
      </c>
    </row>
    <row r="51" spans="1:30" x14ac:dyDescent="0.3">
      <c r="A51" s="5" t="s">
        <v>66</v>
      </c>
      <c r="B51" s="5" t="s">
        <v>76</v>
      </c>
      <c r="C51" s="14">
        <v>9021.0990000000002</v>
      </c>
      <c r="D51" s="14">
        <v>7632.0929999999998</v>
      </c>
      <c r="E51" s="18">
        <v>0</v>
      </c>
      <c r="F51" s="14">
        <v>-1401.556</v>
      </c>
      <c r="G51" s="18">
        <v>0</v>
      </c>
      <c r="H51" s="18">
        <v>0</v>
      </c>
      <c r="I51" s="14">
        <v>2790.5610000000001</v>
      </c>
      <c r="J51" s="14">
        <v>3416.1170000000002</v>
      </c>
      <c r="K51" s="14">
        <v>684.55600000000004</v>
      </c>
      <c r="L51" s="14">
        <v>-78.167000000000002</v>
      </c>
      <c r="M51" s="18">
        <v>0</v>
      </c>
      <c r="N51" s="7" t="s">
        <v>110</v>
      </c>
      <c r="O51" s="7" t="s">
        <v>110</v>
      </c>
      <c r="P51" s="7" t="s">
        <v>110</v>
      </c>
      <c r="Q51" s="7" t="s">
        <v>110</v>
      </c>
      <c r="R51" s="7" t="s">
        <v>110</v>
      </c>
      <c r="S51" s="7" t="s">
        <v>110</v>
      </c>
      <c r="T51" s="7" t="s">
        <v>110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7" t="s">
        <v>110</v>
      </c>
      <c r="AA51" s="7" t="s">
        <v>110</v>
      </c>
      <c r="AB51" s="7" t="s">
        <v>110</v>
      </c>
      <c r="AC51" s="18">
        <v>0</v>
      </c>
      <c r="AD51" s="14">
        <v>9021.0990000000002</v>
      </c>
    </row>
    <row r="52" spans="1:30" x14ac:dyDescent="0.3">
      <c r="A52" s="5" t="s">
        <v>66</v>
      </c>
      <c r="B52" s="5" t="s">
        <v>77</v>
      </c>
      <c r="C52" s="15">
        <v>-5864.9840000000004</v>
      </c>
      <c r="D52" s="15">
        <v>-315.22300000000001</v>
      </c>
      <c r="E52" s="19">
        <v>0</v>
      </c>
      <c r="F52" s="15">
        <v>-6530.7780000000002</v>
      </c>
      <c r="G52" s="19">
        <v>0</v>
      </c>
      <c r="H52" s="19">
        <v>0</v>
      </c>
      <c r="I52" s="15">
        <v>981.01700000000005</v>
      </c>
      <c r="J52" s="15">
        <v>1068.989</v>
      </c>
      <c r="K52" s="19">
        <v>2121</v>
      </c>
      <c r="L52" s="19">
        <v>67</v>
      </c>
      <c r="M52" s="19">
        <v>0</v>
      </c>
      <c r="N52" s="8" t="s">
        <v>110</v>
      </c>
      <c r="O52" s="8" t="s">
        <v>110</v>
      </c>
      <c r="P52" s="8" t="s">
        <v>110</v>
      </c>
      <c r="Q52" s="8" t="s">
        <v>110</v>
      </c>
      <c r="R52" s="8" t="s">
        <v>110</v>
      </c>
      <c r="S52" s="8" t="s">
        <v>110</v>
      </c>
      <c r="T52" s="8" t="s">
        <v>110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8" t="s">
        <v>110</v>
      </c>
      <c r="AA52" s="8" t="s">
        <v>110</v>
      </c>
      <c r="AB52" s="8" t="s">
        <v>110</v>
      </c>
      <c r="AC52" s="19">
        <v>0</v>
      </c>
      <c r="AD52" s="15">
        <v>-5864.9840000000004</v>
      </c>
    </row>
    <row r="53" spans="1:30" x14ac:dyDescent="0.3">
      <c r="A53" s="5" t="s">
        <v>66</v>
      </c>
      <c r="B53" s="5" t="s">
        <v>78</v>
      </c>
      <c r="C53" s="14">
        <v>23927.506000000001</v>
      </c>
      <c r="D53" s="14">
        <v>3940.8609999999999</v>
      </c>
      <c r="E53" s="18">
        <v>0</v>
      </c>
      <c r="F53" s="18">
        <v>17228.75</v>
      </c>
      <c r="G53" s="18">
        <v>0</v>
      </c>
      <c r="H53" s="18">
        <v>0</v>
      </c>
      <c r="I53" s="14">
        <v>2757.8939999999998</v>
      </c>
      <c r="J53" s="14">
        <v>1557.0060000000001</v>
      </c>
      <c r="K53" s="14">
        <v>617.22199999999998</v>
      </c>
      <c r="L53" s="14">
        <v>-44.667000000000002</v>
      </c>
      <c r="M53" s="18">
        <v>0</v>
      </c>
      <c r="N53" s="7" t="s">
        <v>110</v>
      </c>
      <c r="O53" s="7" t="s">
        <v>110</v>
      </c>
      <c r="P53" s="7" t="s">
        <v>110</v>
      </c>
      <c r="Q53" s="7" t="s">
        <v>110</v>
      </c>
      <c r="R53" s="7" t="s">
        <v>110</v>
      </c>
      <c r="S53" s="7" t="s">
        <v>110</v>
      </c>
      <c r="T53" s="7" t="s">
        <v>110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7" t="s">
        <v>110</v>
      </c>
      <c r="AA53" s="7" t="s">
        <v>110</v>
      </c>
      <c r="AB53" s="7" t="s">
        <v>110</v>
      </c>
      <c r="AC53" s="18">
        <v>0</v>
      </c>
      <c r="AD53" s="14">
        <v>23927.506000000001</v>
      </c>
    </row>
    <row r="54" spans="1:30" x14ac:dyDescent="0.3">
      <c r="A54" s="5" t="s">
        <v>66</v>
      </c>
      <c r="B54" s="5" t="s">
        <v>79</v>
      </c>
      <c r="C54" s="15">
        <v>12681.328</v>
      </c>
      <c r="D54" s="15">
        <v>10973.138999999999</v>
      </c>
      <c r="E54" s="19">
        <v>0</v>
      </c>
      <c r="F54" s="19">
        <v>-3663.5</v>
      </c>
      <c r="G54" s="19">
        <v>0</v>
      </c>
      <c r="H54" s="19">
        <v>0</v>
      </c>
      <c r="I54" s="15">
        <v>5371.6890000000003</v>
      </c>
      <c r="J54" s="15">
        <v>2742.1889999999999</v>
      </c>
      <c r="K54" s="15">
        <v>269.33300000000003</v>
      </c>
      <c r="L54" s="15">
        <v>-212.167</v>
      </c>
      <c r="M54" s="19">
        <v>0</v>
      </c>
      <c r="N54" s="8" t="s">
        <v>110</v>
      </c>
      <c r="O54" s="8" t="s">
        <v>110</v>
      </c>
      <c r="P54" s="8" t="s">
        <v>110</v>
      </c>
      <c r="Q54" s="8" t="s">
        <v>110</v>
      </c>
      <c r="R54" s="8" t="s">
        <v>110</v>
      </c>
      <c r="S54" s="8" t="s">
        <v>110</v>
      </c>
      <c r="T54" s="8" t="s">
        <v>110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8" t="s">
        <v>110</v>
      </c>
      <c r="AA54" s="8" t="s">
        <v>110</v>
      </c>
      <c r="AB54" s="8" t="s">
        <v>110</v>
      </c>
      <c r="AC54" s="19">
        <v>0</v>
      </c>
      <c r="AD54" s="15">
        <v>12681.328</v>
      </c>
    </row>
    <row r="55" spans="1:30" x14ac:dyDescent="0.3">
      <c r="A55" s="5" t="s">
        <v>66</v>
      </c>
      <c r="B55" s="5" t="s">
        <v>80</v>
      </c>
      <c r="C55" s="18">
        <v>-397.59</v>
      </c>
      <c r="D55" s="14">
        <v>999.79200000000003</v>
      </c>
      <c r="E55" s="18">
        <v>0</v>
      </c>
      <c r="F55" s="14">
        <v>4757.3810000000003</v>
      </c>
      <c r="G55" s="18">
        <v>0</v>
      </c>
      <c r="H55" s="18">
        <v>0</v>
      </c>
      <c r="I55" s="14">
        <v>-6154.7629999999999</v>
      </c>
      <c r="J55" s="18">
        <v>-2097.4499999999998</v>
      </c>
      <c r="K55" s="14">
        <v>3093.9169999999999</v>
      </c>
      <c r="L55" s="14">
        <v>250.02099999999999</v>
      </c>
      <c r="M55" s="18">
        <v>0</v>
      </c>
      <c r="N55" s="7" t="s">
        <v>110</v>
      </c>
      <c r="O55" s="7" t="s">
        <v>110</v>
      </c>
      <c r="P55" s="7" t="s">
        <v>110</v>
      </c>
      <c r="Q55" s="7" t="s">
        <v>110</v>
      </c>
      <c r="R55" s="7" t="s">
        <v>110</v>
      </c>
      <c r="S55" s="7" t="s">
        <v>110</v>
      </c>
      <c r="T55" s="7" t="s">
        <v>110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7" t="s">
        <v>110</v>
      </c>
      <c r="AA55" s="7" t="s">
        <v>110</v>
      </c>
      <c r="AB55" s="7" t="s">
        <v>110</v>
      </c>
      <c r="AC55" s="18">
        <v>0</v>
      </c>
      <c r="AD55" s="18">
        <v>-397.59</v>
      </c>
    </row>
    <row r="56" spans="1:30" x14ac:dyDescent="0.3">
      <c r="A56" s="5" t="s">
        <v>66</v>
      </c>
      <c r="B56" s="5" t="s">
        <v>81</v>
      </c>
      <c r="C56" s="15">
        <v>-980.78700000000003</v>
      </c>
      <c r="D56" s="15">
        <v>-473.10300000000001</v>
      </c>
      <c r="E56" s="19">
        <v>0</v>
      </c>
      <c r="F56" s="15">
        <v>4672.634</v>
      </c>
      <c r="G56" s="19">
        <v>0</v>
      </c>
      <c r="H56" s="19">
        <v>0</v>
      </c>
      <c r="I56" s="15">
        <v>-5180.3180000000002</v>
      </c>
      <c r="J56" s="19">
        <v>-3009.9</v>
      </c>
      <c r="K56" s="15">
        <v>1118.8330000000001</v>
      </c>
      <c r="L56" s="15">
        <v>29.998999999999999</v>
      </c>
      <c r="M56" s="19">
        <v>0</v>
      </c>
      <c r="N56" s="8" t="s">
        <v>110</v>
      </c>
      <c r="O56" s="8" t="s">
        <v>110</v>
      </c>
      <c r="P56" s="8" t="s">
        <v>110</v>
      </c>
      <c r="Q56" s="8" t="s">
        <v>110</v>
      </c>
      <c r="R56" s="8" t="s">
        <v>110</v>
      </c>
      <c r="S56" s="8" t="s">
        <v>110</v>
      </c>
      <c r="T56" s="8" t="s">
        <v>110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8" t="s">
        <v>110</v>
      </c>
      <c r="AA56" s="8" t="s">
        <v>110</v>
      </c>
      <c r="AB56" s="8" t="s">
        <v>110</v>
      </c>
      <c r="AC56" s="19">
        <v>0</v>
      </c>
      <c r="AD56" s="15">
        <v>-980.78700000000003</v>
      </c>
    </row>
    <row r="57" spans="1:30" x14ac:dyDescent="0.3">
      <c r="A57" s="5" t="s">
        <v>66</v>
      </c>
      <c r="B57" s="5" t="s">
        <v>82</v>
      </c>
      <c r="C57" s="14">
        <v>12200.683999999999</v>
      </c>
      <c r="D57" s="14">
        <v>5772.8850000000002</v>
      </c>
      <c r="E57" s="18">
        <v>0</v>
      </c>
      <c r="F57" s="14">
        <v>206.74799999999999</v>
      </c>
      <c r="G57" s="18">
        <v>0</v>
      </c>
      <c r="H57" s="18">
        <v>0</v>
      </c>
      <c r="I57" s="14">
        <v>6222.2030000000004</v>
      </c>
      <c r="J57" s="18">
        <v>4384.5</v>
      </c>
      <c r="K57" s="18">
        <v>-1712.5</v>
      </c>
      <c r="L57" s="14">
        <v>70.063999999999993</v>
      </c>
      <c r="M57" s="14">
        <v>-1.1519999999999999</v>
      </c>
      <c r="N57" s="7" t="s">
        <v>110</v>
      </c>
      <c r="O57" s="7" t="s">
        <v>110</v>
      </c>
      <c r="P57" s="7" t="s">
        <v>110</v>
      </c>
      <c r="Q57" s="7" t="s">
        <v>110</v>
      </c>
      <c r="R57" s="7" t="s">
        <v>110</v>
      </c>
      <c r="S57" s="7" t="s">
        <v>110</v>
      </c>
      <c r="T57" s="7" t="s">
        <v>110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7" t="s">
        <v>110</v>
      </c>
      <c r="AA57" s="7" t="s">
        <v>110</v>
      </c>
      <c r="AB57" s="7" t="s">
        <v>110</v>
      </c>
      <c r="AC57" s="14">
        <v>-1.1519999999999999</v>
      </c>
      <c r="AD57" s="14">
        <v>12201.835999999999</v>
      </c>
    </row>
    <row r="58" spans="1:30" x14ac:dyDescent="0.3">
      <c r="A58" s="5" t="s">
        <v>66</v>
      </c>
      <c r="B58" s="5" t="s">
        <v>83</v>
      </c>
      <c r="C58" s="15">
        <v>-4970.6270000000004</v>
      </c>
      <c r="D58" s="15">
        <v>-8789.6460000000006</v>
      </c>
      <c r="E58" s="19">
        <v>0</v>
      </c>
      <c r="F58" s="15">
        <v>6915.2920000000004</v>
      </c>
      <c r="G58" s="19">
        <v>0</v>
      </c>
      <c r="H58" s="19">
        <v>0</v>
      </c>
      <c r="I58" s="15">
        <v>-3094.2190000000001</v>
      </c>
      <c r="J58" s="19">
        <v>1137.5999999999999</v>
      </c>
      <c r="K58" s="15">
        <v>79.917000000000002</v>
      </c>
      <c r="L58" s="15">
        <v>-251.292</v>
      </c>
      <c r="M58" s="15">
        <v>-2.0539999999999998</v>
      </c>
      <c r="N58" s="8" t="s">
        <v>110</v>
      </c>
      <c r="O58" s="8" t="s">
        <v>110</v>
      </c>
      <c r="P58" s="8" t="s">
        <v>110</v>
      </c>
      <c r="Q58" s="8" t="s">
        <v>110</v>
      </c>
      <c r="R58" s="8" t="s">
        <v>110</v>
      </c>
      <c r="S58" s="8" t="s">
        <v>110</v>
      </c>
      <c r="T58" s="8" t="s">
        <v>110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8" t="s">
        <v>110</v>
      </c>
      <c r="AA58" s="8" t="s">
        <v>110</v>
      </c>
      <c r="AB58" s="8" t="s">
        <v>110</v>
      </c>
      <c r="AC58" s="15">
        <v>-2.0539999999999998</v>
      </c>
      <c r="AD58" s="15">
        <v>-4968.5730000000003</v>
      </c>
    </row>
    <row r="59" spans="1:30" x14ac:dyDescent="0.3">
      <c r="A59" s="5" t="s">
        <v>66</v>
      </c>
      <c r="B59" s="5" t="s">
        <v>84</v>
      </c>
      <c r="C59" s="14">
        <v>16474.100999999999</v>
      </c>
      <c r="D59" s="14">
        <v>-1471.3430000000001</v>
      </c>
      <c r="E59" s="18">
        <v>0</v>
      </c>
      <c r="F59" s="14">
        <v>14721.222</v>
      </c>
      <c r="G59" s="18">
        <v>0</v>
      </c>
      <c r="H59" s="18">
        <v>0</v>
      </c>
      <c r="I59" s="14">
        <v>3222.2249999999999</v>
      </c>
      <c r="J59" s="18">
        <v>-2618.85</v>
      </c>
      <c r="K59" s="14">
        <v>1141.6669999999999</v>
      </c>
      <c r="L59" s="18">
        <v>250.91</v>
      </c>
      <c r="M59" s="14">
        <v>1.998</v>
      </c>
      <c r="N59" s="7" t="s">
        <v>110</v>
      </c>
      <c r="O59" s="7" t="s">
        <v>110</v>
      </c>
      <c r="P59" s="7" t="s">
        <v>110</v>
      </c>
      <c r="Q59" s="7" t="s">
        <v>110</v>
      </c>
      <c r="R59" s="7" t="s">
        <v>110</v>
      </c>
      <c r="S59" s="7" t="s">
        <v>110</v>
      </c>
      <c r="T59" s="7" t="s">
        <v>110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7" t="s">
        <v>110</v>
      </c>
      <c r="AA59" s="7" t="s">
        <v>110</v>
      </c>
      <c r="AB59" s="7" t="s">
        <v>110</v>
      </c>
      <c r="AC59" s="14">
        <v>1.998</v>
      </c>
      <c r="AD59" s="14">
        <v>16472.103999999999</v>
      </c>
    </row>
    <row r="60" spans="1:30" x14ac:dyDescent="0.3">
      <c r="A60" s="5" t="s">
        <v>66</v>
      </c>
      <c r="B60" s="5" t="s">
        <v>85</v>
      </c>
      <c r="C60" s="15">
        <v>-7146.3509999999997</v>
      </c>
      <c r="D60" s="15">
        <v>-748.79200000000003</v>
      </c>
      <c r="E60" s="19">
        <v>0</v>
      </c>
      <c r="F60" s="15">
        <v>-5539.1570000000002</v>
      </c>
      <c r="G60" s="19">
        <v>0</v>
      </c>
      <c r="H60" s="19">
        <v>0</v>
      </c>
      <c r="I60" s="15">
        <v>-858.40300000000002</v>
      </c>
      <c r="J60" s="19">
        <v>3199.5</v>
      </c>
      <c r="K60" s="15">
        <v>-936.16700000000003</v>
      </c>
      <c r="L60" s="15">
        <v>100.181</v>
      </c>
      <c r="M60" s="19">
        <v>0</v>
      </c>
      <c r="N60" s="8" t="s">
        <v>110</v>
      </c>
      <c r="O60" s="8" t="s">
        <v>110</v>
      </c>
      <c r="P60" s="8" t="s">
        <v>110</v>
      </c>
      <c r="Q60" s="8" t="s">
        <v>110</v>
      </c>
      <c r="R60" s="8" t="s">
        <v>110</v>
      </c>
      <c r="S60" s="8" t="s">
        <v>110</v>
      </c>
      <c r="T60" s="8" t="s">
        <v>110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8" t="s">
        <v>110</v>
      </c>
      <c r="AA60" s="8" t="s">
        <v>110</v>
      </c>
      <c r="AB60" s="8" t="s">
        <v>110</v>
      </c>
      <c r="AC60" s="19">
        <v>0</v>
      </c>
      <c r="AD60" s="15">
        <v>-7146.3509999999997</v>
      </c>
    </row>
    <row r="61" spans="1:30" x14ac:dyDescent="0.3">
      <c r="A61" s="5" t="s">
        <v>66</v>
      </c>
      <c r="B61" s="5" t="s">
        <v>86</v>
      </c>
      <c r="C61" s="14">
        <v>-6365.2550000000001</v>
      </c>
      <c r="D61" s="14">
        <v>6838.4179999999997</v>
      </c>
      <c r="E61" s="18">
        <v>0</v>
      </c>
      <c r="F61" s="18">
        <v>-10675.95</v>
      </c>
      <c r="G61" s="18">
        <v>0</v>
      </c>
      <c r="H61" s="18">
        <v>0</v>
      </c>
      <c r="I61" s="14">
        <v>-2526.241</v>
      </c>
      <c r="J61" s="18">
        <v>-2085.6</v>
      </c>
      <c r="K61" s="14">
        <v>148.417</v>
      </c>
      <c r="L61" s="14">
        <v>-106.611</v>
      </c>
      <c r="M61" s="14">
        <v>-1.482</v>
      </c>
      <c r="N61" s="7" t="s">
        <v>110</v>
      </c>
      <c r="O61" s="7" t="s">
        <v>110</v>
      </c>
      <c r="P61" s="7" t="s">
        <v>110</v>
      </c>
      <c r="Q61" s="7" t="s">
        <v>110</v>
      </c>
      <c r="R61" s="7" t="s">
        <v>110</v>
      </c>
      <c r="S61" s="7" t="s">
        <v>110</v>
      </c>
      <c r="T61" s="7" t="s">
        <v>110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7" t="s">
        <v>110</v>
      </c>
      <c r="AA61" s="7" t="s">
        <v>110</v>
      </c>
      <c r="AB61" s="7" t="s">
        <v>110</v>
      </c>
      <c r="AC61" s="14">
        <v>-1.482</v>
      </c>
      <c r="AD61" s="14">
        <v>-6363.7730000000001</v>
      </c>
    </row>
    <row r="62" spans="1:30" x14ac:dyDescent="0.3">
      <c r="A62" s="5" t="s">
        <v>66</v>
      </c>
      <c r="B62" s="5" t="s">
        <v>87</v>
      </c>
      <c r="C62" s="15">
        <v>17732.436000000002</v>
      </c>
      <c r="D62" s="15">
        <v>2707.0279999999998</v>
      </c>
      <c r="E62" s="19">
        <v>0</v>
      </c>
      <c r="F62" s="15">
        <v>15896.041999999999</v>
      </c>
      <c r="G62" s="19">
        <v>0</v>
      </c>
      <c r="H62" s="19">
        <v>0</v>
      </c>
      <c r="I62" s="15">
        <v>-865.69600000000003</v>
      </c>
      <c r="J62" s="19">
        <v>-402.9</v>
      </c>
      <c r="K62" s="15">
        <v>-1415.6669999999999</v>
      </c>
      <c r="L62" s="15">
        <v>-73.561999999999998</v>
      </c>
      <c r="M62" s="15">
        <v>-4.9379999999999997</v>
      </c>
      <c r="N62" s="8" t="s">
        <v>110</v>
      </c>
      <c r="O62" s="8" t="s">
        <v>110</v>
      </c>
      <c r="P62" s="8" t="s">
        <v>110</v>
      </c>
      <c r="Q62" s="8" t="s">
        <v>110</v>
      </c>
      <c r="R62" s="8" t="s">
        <v>110</v>
      </c>
      <c r="S62" s="8" t="s">
        <v>110</v>
      </c>
      <c r="T62" s="8" t="s">
        <v>110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8" t="s">
        <v>110</v>
      </c>
      <c r="AA62" s="8" t="s">
        <v>110</v>
      </c>
      <c r="AB62" s="8" t="s">
        <v>110</v>
      </c>
      <c r="AC62" s="15">
        <v>-4.9379999999999997</v>
      </c>
      <c r="AD62" s="15">
        <v>17737.374</v>
      </c>
    </row>
    <row r="63" spans="1:30" x14ac:dyDescent="0.3">
      <c r="A63" s="5" t="s">
        <v>66</v>
      </c>
      <c r="B63" s="5" t="s">
        <v>88</v>
      </c>
      <c r="C63" s="14">
        <v>896.298</v>
      </c>
      <c r="D63" s="14">
        <v>-4940.2979999999998</v>
      </c>
      <c r="E63" s="18">
        <v>0</v>
      </c>
      <c r="F63" s="14">
        <v>10680.437</v>
      </c>
      <c r="G63" s="18">
        <v>0</v>
      </c>
      <c r="H63" s="18">
        <v>0</v>
      </c>
      <c r="I63" s="14">
        <v>-4855.4449999999997</v>
      </c>
      <c r="J63" s="18">
        <v>-237</v>
      </c>
      <c r="K63" s="14">
        <v>341.125</v>
      </c>
      <c r="L63" s="14">
        <v>31.393999999999998</v>
      </c>
      <c r="M63" s="14">
        <v>11.605</v>
      </c>
      <c r="N63" s="7" t="s">
        <v>110</v>
      </c>
      <c r="O63" s="7" t="s">
        <v>110</v>
      </c>
      <c r="P63" s="7" t="s">
        <v>110</v>
      </c>
      <c r="Q63" s="7" t="s">
        <v>110</v>
      </c>
      <c r="R63" s="7" t="s">
        <v>110</v>
      </c>
      <c r="S63" s="7" t="s">
        <v>110</v>
      </c>
      <c r="T63" s="7" t="s">
        <v>110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7" t="s">
        <v>110</v>
      </c>
      <c r="AA63" s="7" t="s">
        <v>110</v>
      </c>
      <c r="AB63" s="7" t="s">
        <v>110</v>
      </c>
      <c r="AC63" s="14">
        <v>11.605</v>
      </c>
      <c r="AD63" s="14">
        <v>884.69299999999998</v>
      </c>
    </row>
    <row r="64" spans="1:30" x14ac:dyDescent="0.3">
      <c r="A64" s="5" t="s">
        <v>66</v>
      </c>
      <c r="B64" s="5" t="s">
        <v>89</v>
      </c>
      <c r="C64" s="15">
        <v>-11041.289000000001</v>
      </c>
      <c r="D64" s="15">
        <v>-3370.203</v>
      </c>
      <c r="E64" s="19">
        <v>0</v>
      </c>
      <c r="F64" s="15">
        <v>-5105.3710000000001</v>
      </c>
      <c r="G64" s="19">
        <v>0</v>
      </c>
      <c r="H64" s="19">
        <v>0</v>
      </c>
      <c r="I64" s="19">
        <v>-2567.8000000000002</v>
      </c>
      <c r="J64" s="19">
        <v>2524.0500000000002</v>
      </c>
      <c r="K64" s="15">
        <v>1591.9169999999999</v>
      </c>
      <c r="L64" s="15">
        <v>157.97900000000001</v>
      </c>
      <c r="M64" s="15">
        <v>2.085</v>
      </c>
      <c r="N64" s="8" t="s">
        <v>110</v>
      </c>
      <c r="O64" s="8" t="s">
        <v>110</v>
      </c>
      <c r="P64" s="8" t="s">
        <v>110</v>
      </c>
      <c r="Q64" s="8" t="s">
        <v>110</v>
      </c>
      <c r="R64" s="8" t="s">
        <v>110</v>
      </c>
      <c r="S64" s="8" t="s">
        <v>110</v>
      </c>
      <c r="T64" s="8" t="s">
        <v>110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8" t="s">
        <v>110</v>
      </c>
      <c r="AA64" s="8" t="s">
        <v>110</v>
      </c>
      <c r="AB64" s="8" t="s">
        <v>110</v>
      </c>
      <c r="AC64" s="15">
        <v>2.085</v>
      </c>
      <c r="AD64" s="15">
        <v>-11043.374</v>
      </c>
    </row>
    <row r="65" spans="1:30" x14ac:dyDescent="0.3">
      <c r="A65" s="5" t="s">
        <v>66</v>
      </c>
      <c r="B65" s="5" t="s">
        <v>90</v>
      </c>
      <c r="C65" s="14">
        <v>21193.098000000002</v>
      </c>
      <c r="D65" s="14">
        <v>7307.3450000000003</v>
      </c>
      <c r="E65" s="18">
        <v>0</v>
      </c>
      <c r="F65" s="14">
        <v>5655.9930000000004</v>
      </c>
      <c r="G65" s="18">
        <v>0</v>
      </c>
      <c r="H65" s="18">
        <v>0</v>
      </c>
      <c r="I65" s="14">
        <v>8224.8610000000008</v>
      </c>
      <c r="J65" s="18">
        <v>-1422</v>
      </c>
      <c r="K65" s="14">
        <v>284.27100000000002</v>
      </c>
      <c r="L65" s="18">
        <v>0</v>
      </c>
      <c r="M65" s="14">
        <v>4.8979999999999997</v>
      </c>
      <c r="N65" s="7" t="s">
        <v>110</v>
      </c>
      <c r="O65" s="7" t="s">
        <v>110</v>
      </c>
      <c r="P65" s="7" t="s">
        <v>110</v>
      </c>
      <c r="Q65" s="7" t="s">
        <v>110</v>
      </c>
      <c r="R65" s="7" t="s">
        <v>110</v>
      </c>
      <c r="S65" s="7" t="s">
        <v>110</v>
      </c>
      <c r="T65" s="7" t="s">
        <v>110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7" t="s">
        <v>110</v>
      </c>
      <c r="AA65" s="7" t="s">
        <v>110</v>
      </c>
      <c r="AB65" s="7" t="s">
        <v>110</v>
      </c>
      <c r="AC65" s="14">
        <v>4.8979999999999997</v>
      </c>
      <c r="AD65" s="18">
        <v>21188.2</v>
      </c>
    </row>
    <row r="66" spans="1:30" x14ac:dyDescent="0.3">
      <c r="A66" s="5" t="s">
        <v>66</v>
      </c>
      <c r="B66" s="5" t="s">
        <v>91</v>
      </c>
      <c r="C66" s="15">
        <v>-4122.8980000000001</v>
      </c>
      <c r="D66" s="15">
        <v>-7038.1049999999996</v>
      </c>
      <c r="E66" s="19">
        <v>0</v>
      </c>
      <c r="F66" s="15">
        <v>3703.877</v>
      </c>
      <c r="G66" s="19">
        <v>0</v>
      </c>
      <c r="H66" s="19">
        <v>0</v>
      </c>
      <c r="I66" s="15">
        <v>-790.25199999999995</v>
      </c>
      <c r="J66" s="19">
        <v>1504.95</v>
      </c>
      <c r="K66" s="15">
        <v>11.375999999999999</v>
      </c>
      <c r="L66" s="15">
        <v>-158.333</v>
      </c>
      <c r="M66" s="15">
        <v>1.5820000000000001</v>
      </c>
      <c r="N66" s="8" t="s">
        <v>110</v>
      </c>
      <c r="O66" s="8" t="s">
        <v>110</v>
      </c>
      <c r="P66" s="8" t="s">
        <v>110</v>
      </c>
      <c r="Q66" s="8" t="s">
        <v>110</v>
      </c>
      <c r="R66" s="8" t="s">
        <v>110</v>
      </c>
      <c r="S66" s="8" t="s">
        <v>110</v>
      </c>
      <c r="T66" s="8" t="s">
        <v>110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8" t="s">
        <v>110</v>
      </c>
      <c r="AA66" s="8" t="s">
        <v>110</v>
      </c>
      <c r="AB66" s="8" t="s">
        <v>110</v>
      </c>
      <c r="AC66" s="15">
        <v>1.5820000000000001</v>
      </c>
      <c r="AD66" s="19">
        <v>-4124.4799999999996</v>
      </c>
    </row>
    <row r="67" spans="1:30" x14ac:dyDescent="0.3">
      <c r="A67" s="5" t="s">
        <v>66</v>
      </c>
      <c r="B67" s="5" t="s">
        <v>92</v>
      </c>
      <c r="C67" s="14">
        <v>14666.832</v>
      </c>
      <c r="D67" s="14">
        <v>4588.2690000000002</v>
      </c>
      <c r="E67" s="18">
        <v>0</v>
      </c>
      <c r="F67" s="14">
        <v>6356.0249999999996</v>
      </c>
      <c r="G67" s="18">
        <v>0</v>
      </c>
      <c r="H67" s="18">
        <v>0</v>
      </c>
      <c r="I67" s="14">
        <v>3721.6990000000001</v>
      </c>
      <c r="J67" s="18">
        <v>-1161.3</v>
      </c>
      <c r="K67" s="14">
        <v>1344.1179999999999</v>
      </c>
      <c r="L67" s="14">
        <v>87.742000000000004</v>
      </c>
      <c r="M67" s="14">
        <v>0.83799999999999997</v>
      </c>
      <c r="N67" s="7" t="s">
        <v>110</v>
      </c>
      <c r="O67" s="7" t="s">
        <v>110</v>
      </c>
      <c r="P67" s="7" t="s">
        <v>110</v>
      </c>
      <c r="Q67" s="7" t="s">
        <v>110</v>
      </c>
      <c r="R67" s="7" t="s">
        <v>110</v>
      </c>
      <c r="S67" s="7" t="s">
        <v>110</v>
      </c>
      <c r="T67" s="7" t="s">
        <v>110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7" t="s">
        <v>110</v>
      </c>
      <c r="AA67" s="7" t="s">
        <v>110</v>
      </c>
      <c r="AB67" s="7" t="s">
        <v>110</v>
      </c>
      <c r="AC67" s="14">
        <v>0.83799999999999997</v>
      </c>
      <c r="AD67" s="14">
        <v>14665.994000000001</v>
      </c>
    </row>
    <row r="68" spans="1:30" x14ac:dyDescent="0.3">
      <c r="A68" s="5" t="s">
        <v>66</v>
      </c>
      <c r="B68" s="5" t="s">
        <v>93</v>
      </c>
      <c r="C68" s="15">
        <v>-8259.1720000000005</v>
      </c>
      <c r="D68" s="15">
        <v>5140.5249999999996</v>
      </c>
      <c r="E68" s="19">
        <v>0</v>
      </c>
      <c r="F68" s="15">
        <v>-4171.1120000000001</v>
      </c>
      <c r="G68" s="19">
        <v>0</v>
      </c>
      <c r="H68" s="19">
        <v>0</v>
      </c>
      <c r="I68" s="15">
        <v>-9228.4320000000007</v>
      </c>
      <c r="J68" s="19">
        <v>-983.55</v>
      </c>
      <c r="K68" s="15">
        <v>-100.938</v>
      </c>
      <c r="L68" s="15">
        <v>61.667000000000002</v>
      </c>
      <c r="M68" s="15">
        <v>-0.153</v>
      </c>
      <c r="N68" s="8" t="s">
        <v>110</v>
      </c>
      <c r="O68" s="8" t="s">
        <v>110</v>
      </c>
      <c r="P68" s="8" t="s">
        <v>110</v>
      </c>
      <c r="Q68" s="8" t="s">
        <v>110</v>
      </c>
      <c r="R68" s="8" t="s">
        <v>110</v>
      </c>
      <c r="S68" s="8" t="s">
        <v>110</v>
      </c>
      <c r="T68" s="8" t="s">
        <v>110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8" t="s">
        <v>110</v>
      </c>
      <c r="AA68" s="8" t="s">
        <v>110</v>
      </c>
      <c r="AB68" s="8" t="s">
        <v>110</v>
      </c>
      <c r="AC68" s="15">
        <v>-0.153</v>
      </c>
      <c r="AD68" s="15">
        <v>-8259.0190000000002</v>
      </c>
    </row>
    <row r="69" spans="1:30" x14ac:dyDescent="0.3">
      <c r="A69" s="5" t="s">
        <v>66</v>
      </c>
      <c r="B69" s="5" t="s">
        <v>94</v>
      </c>
      <c r="C69" s="14">
        <v>-6712.8980000000001</v>
      </c>
      <c r="D69" s="18">
        <v>-6243.16</v>
      </c>
      <c r="E69" s="18">
        <v>0</v>
      </c>
      <c r="F69" s="14">
        <v>-2183.0509999999999</v>
      </c>
      <c r="G69" s="18">
        <v>0</v>
      </c>
      <c r="H69" s="18">
        <v>0</v>
      </c>
      <c r="I69" s="14">
        <v>1828.251</v>
      </c>
      <c r="J69" s="18">
        <v>971.7</v>
      </c>
      <c r="K69" s="14">
        <v>-235.53299999999999</v>
      </c>
      <c r="L69" s="14">
        <v>-154.167</v>
      </c>
      <c r="M69" s="14">
        <v>-114.938</v>
      </c>
      <c r="N69" s="7" t="s">
        <v>110</v>
      </c>
      <c r="O69" s="7" t="s">
        <v>110</v>
      </c>
      <c r="P69" s="7" t="s">
        <v>110</v>
      </c>
      <c r="Q69" s="7" t="s">
        <v>110</v>
      </c>
      <c r="R69" s="7" t="s">
        <v>110</v>
      </c>
      <c r="S69" s="7" t="s">
        <v>110</v>
      </c>
      <c r="T69" s="7" t="s">
        <v>110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7" t="s">
        <v>110</v>
      </c>
      <c r="AA69" s="7" t="s">
        <v>110</v>
      </c>
      <c r="AB69" s="7" t="s">
        <v>110</v>
      </c>
      <c r="AC69" s="14">
        <v>-114.938</v>
      </c>
      <c r="AD69" s="14">
        <v>-6597.9589999999998</v>
      </c>
    </row>
    <row r="70" spans="1:30" x14ac:dyDescent="0.3">
      <c r="A70" s="5" t="s">
        <v>66</v>
      </c>
      <c r="B70" s="5" t="s">
        <v>95</v>
      </c>
      <c r="C70" s="15">
        <v>-918.88499999999999</v>
      </c>
      <c r="D70" s="15">
        <v>2765.002</v>
      </c>
      <c r="E70" s="19">
        <v>0</v>
      </c>
      <c r="F70" s="15">
        <v>6200.6670000000004</v>
      </c>
      <c r="G70" s="19">
        <v>0</v>
      </c>
      <c r="H70" s="19">
        <v>0</v>
      </c>
      <c r="I70" s="15">
        <v>-9877.634</v>
      </c>
      <c r="J70" s="19">
        <v>-5154.75</v>
      </c>
      <c r="K70" s="15">
        <v>-2309.317</v>
      </c>
      <c r="L70" s="15">
        <v>30.832999999999998</v>
      </c>
      <c r="M70" s="19">
        <v>-6.92</v>
      </c>
      <c r="N70" s="8" t="s">
        <v>110</v>
      </c>
      <c r="O70" s="8" t="s">
        <v>110</v>
      </c>
      <c r="P70" s="8" t="s">
        <v>110</v>
      </c>
      <c r="Q70" s="8" t="s">
        <v>110</v>
      </c>
      <c r="R70" s="8" t="s">
        <v>110</v>
      </c>
      <c r="S70" s="8" t="s">
        <v>110</v>
      </c>
      <c r="T70" s="8" t="s">
        <v>110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8" t="s">
        <v>110</v>
      </c>
      <c r="AA70" s="8" t="s">
        <v>110</v>
      </c>
      <c r="AB70" s="8" t="s">
        <v>110</v>
      </c>
      <c r="AC70" s="19">
        <v>-6.92</v>
      </c>
      <c r="AD70" s="15">
        <v>-911.96500000000003</v>
      </c>
    </row>
    <row r="71" spans="1:30" x14ac:dyDescent="0.3">
      <c r="A71" s="5" t="s">
        <v>66</v>
      </c>
      <c r="B71" s="5" t="s">
        <v>96</v>
      </c>
      <c r="C71" s="14">
        <v>12497.886</v>
      </c>
      <c r="D71" s="14">
        <v>2826.8240000000001</v>
      </c>
      <c r="E71" s="18">
        <v>0</v>
      </c>
      <c r="F71" s="14">
        <v>7152.1109999999999</v>
      </c>
      <c r="G71" s="18">
        <v>0</v>
      </c>
      <c r="H71" s="18">
        <v>0</v>
      </c>
      <c r="I71" s="14">
        <v>2513.6190000000001</v>
      </c>
      <c r="J71" s="18">
        <v>-699.15</v>
      </c>
      <c r="K71" s="14">
        <v>1167.0820000000001</v>
      </c>
      <c r="L71" s="14">
        <v>82.221999999999994</v>
      </c>
      <c r="M71" s="14">
        <v>5.3319999999999999</v>
      </c>
      <c r="N71" s="7" t="s">
        <v>110</v>
      </c>
      <c r="O71" s="7" t="s">
        <v>110</v>
      </c>
      <c r="P71" s="7" t="s">
        <v>110</v>
      </c>
      <c r="Q71" s="7" t="s">
        <v>110</v>
      </c>
      <c r="R71" s="7" t="s">
        <v>110</v>
      </c>
      <c r="S71" s="7" t="s">
        <v>110</v>
      </c>
      <c r="T71" s="7" t="s">
        <v>110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7" t="s">
        <v>110</v>
      </c>
      <c r="AA71" s="7" t="s">
        <v>110</v>
      </c>
      <c r="AB71" s="7" t="s">
        <v>110</v>
      </c>
      <c r="AC71" s="14">
        <v>5.3319999999999999</v>
      </c>
      <c r="AD71" s="14">
        <v>12492.554</v>
      </c>
    </row>
    <row r="72" spans="1:30" x14ac:dyDescent="0.3">
      <c r="A72" s="5" t="s">
        <v>66</v>
      </c>
      <c r="B72" s="5" t="s">
        <v>97</v>
      </c>
      <c r="C72" s="19">
        <v>13037.17</v>
      </c>
      <c r="D72" s="15">
        <v>2815.8240000000001</v>
      </c>
      <c r="E72" s="19">
        <v>0</v>
      </c>
      <c r="F72" s="15">
        <v>6353.4939999999997</v>
      </c>
      <c r="G72" s="19">
        <v>0</v>
      </c>
      <c r="H72" s="19">
        <v>250</v>
      </c>
      <c r="I72" s="15">
        <v>3617.212</v>
      </c>
      <c r="J72" s="19">
        <v>1611.6</v>
      </c>
      <c r="K72" s="15">
        <v>-235.667</v>
      </c>
      <c r="L72" s="15">
        <v>10.278</v>
      </c>
      <c r="M72" s="19">
        <v>0.64</v>
      </c>
      <c r="N72" s="8" t="s">
        <v>110</v>
      </c>
      <c r="O72" s="8" t="s">
        <v>110</v>
      </c>
      <c r="P72" s="8" t="s">
        <v>110</v>
      </c>
      <c r="Q72" s="8" t="s">
        <v>110</v>
      </c>
      <c r="R72" s="8" t="s">
        <v>110</v>
      </c>
      <c r="S72" s="8" t="s">
        <v>110</v>
      </c>
      <c r="T72" s="8" t="s">
        <v>110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8" t="s">
        <v>110</v>
      </c>
      <c r="AA72" s="8" t="s">
        <v>110</v>
      </c>
      <c r="AB72" s="8" t="s">
        <v>110</v>
      </c>
      <c r="AC72" s="15">
        <v>1.7450000000000001</v>
      </c>
      <c r="AD72" s="15">
        <v>13035.425999999999</v>
      </c>
    </row>
    <row r="73" spans="1:30" x14ac:dyDescent="0.3">
      <c r="A73" s="5" t="s">
        <v>66</v>
      </c>
      <c r="B73" s="5" t="s">
        <v>98</v>
      </c>
      <c r="C73" s="14">
        <v>-3452.7150000000001</v>
      </c>
      <c r="D73" s="14">
        <v>-212.417</v>
      </c>
      <c r="E73" s="18">
        <v>0</v>
      </c>
      <c r="F73" s="18">
        <v>-4536.95</v>
      </c>
      <c r="G73" s="18">
        <v>0</v>
      </c>
      <c r="H73" s="14">
        <v>-64.134</v>
      </c>
      <c r="I73" s="14">
        <v>1360.211</v>
      </c>
      <c r="J73" s="18">
        <v>-142.19999999999999</v>
      </c>
      <c r="K73" s="14">
        <v>-718.22199999999998</v>
      </c>
      <c r="L73" s="14">
        <v>22.699000000000002</v>
      </c>
      <c r="M73" s="14">
        <v>0.57399999999999995</v>
      </c>
      <c r="N73" s="7" t="s">
        <v>110</v>
      </c>
      <c r="O73" s="7" t="s">
        <v>110</v>
      </c>
      <c r="P73" s="7" t="s">
        <v>110</v>
      </c>
      <c r="Q73" s="7" t="s">
        <v>110</v>
      </c>
      <c r="R73" s="7" t="s">
        <v>110</v>
      </c>
      <c r="S73" s="7" t="s">
        <v>110</v>
      </c>
      <c r="T73" s="7" t="s">
        <v>110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7" t="s">
        <v>110</v>
      </c>
      <c r="AA73" s="7" t="s">
        <v>110</v>
      </c>
      <c r="AB73" s="7" t="s">
        <v>110</v>
      </c>
      <c r="AC73" s="14">
        <v>0.317</v>
      </c>
      <c r="AD73" s="14">
        <v>-3453.0329999999999</v>
      </c>
    </row>
    <row r="74" spans="1:30" x14ac:dyDescent="0.3">
      <c r="A74" s="5" t="s">
        <v>66</v>
      </c>
      <c r="B74" s="5" t="s">
        <v>99</v>
      </c>
      <c r="C74" s="15">
        <v>8078.4859999999999</v>
      </c>
      <c r="D74" s="15">
        <v>281.51100000000002</v>
      </c>
      <c r="E74" s="19">
        <v>0</v>
      </c>
      <c r="F74" s="15">
        <v>3380.2939999999999</v>
      </c>
      <c r="G74" s="19">
        <v>0</v>
      </c>
      <c r="H74" s="15">
        <v>-139.53899999999999</v>
      </c>
      <c r="I74" s="15">
        <v>4555.6559999999999</v>
      </c>
      <c r="J74" s="19">
        <v>1493.1</v>
      </c>
      <c r="K74" s="15">
        <v>1369.1110000000001</v>
      </c>
      <c r="L74" s="15">
        <v>22.126000000000001</v>
      </c>
      <c r="M74" s="15">
        <v>0.56399999999999995</v>
      </c>
      <c r="N74" s="8" t="s">
        <v>110</v>
      </c>
      <c r="O74" s="8" t="s">
        <v>110</v>
      </c>
      <c r="P74" s="8" t="s">
        <v>110</v>
      </c>
      <c r="Q74" s="8" t="s">
        <v>110</v>
      </c>
      <c r="R74" s="8" t="s">
        <v>110</v>
      </c>
      <c r="S74" s="8" t="s">
        <v>110</v>
      </c>
      <c r="T74" s="8" t="s">
        <v>110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8" t="s">
        <v>110</v>
      </c>
      <c r="AA74" s="8" t="s">
        <v>110</v>
      </c>
      <c r="AB74" s="8" t="s">
        <v>110</v>
      </c>
      <c r="AC74" s="15">
        <v>2.8000000000000001E-2</v>
      </c>
      <c r="AD74" s="15">
        <v>8078.4579999999996</v>
      </c>
    </row>
    <row r="75" spans="1:30" x14ac:dyDescent="0.3">
      <c r="A75" s="5" t="s">
        <v>66</v>
      </c>
      <c r="B75" s="5" t="s">
        <v>100</v>
      </c>
      <c r="C75" s="14">
        <v>3777.3159999999998</v>
      </c>
      <c r="D75" s="14">
        <v>1666.1980000000001</v>
      </c>
      <c r="E75" s="18">
        <v>0</v>
      </c>
      <c r="F75" s="14">
        <v>5156.5559999999996</v>
      </c>
      <c r="G75" s="18">
        <v>0</v>
      </c>
      <c r="H75" s="18">
        <v>-72.150000000000006</v>
      </c>
      <c r="I75" s="18">
        <v>-2976.34</v>
      </c>
      <c r="J75" s="18">
        <v>343.65</v>
      </c>
      <c r="K75" s="14">
        <v>258.11099999999999</v>
      </c>
      <c r="L75" s="18">
        <v>0</v>
      </c>
      <c r="M75" s="14">
        <v>3.0529999999999999</v>
      </c>
      <c r="N75" s="7" t="s">
        <v>110</v>
      </c>
      <c r="O75" s="7" t="s">
        <v>110</v>
      </c>
      <c r="P75" s="7" t="s">
        <v>110</v>
      </c>
      <c r="Q75" s="7" t="s">
        <v>110</v>
      </c>
      <c r="R75" s="7" t="s">
        <v>110</v>
      </c>
      <c r="S75" s="7" t="s">
        <v>110</v>
      </c>
      <c r="T75" s="7" t="s">
        <v>110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7" t="s">
        <v>110</v>
      </c>
      <c r="AA75" s="7" t="s">
        <v>110</v>
      </c>
      <c r="AB75" s="7" t="s">
        <v>110</v>
      </c>
      <c r="AC75" s="14">
        <v>2.7639999999999998</v>
      </c>
      <c r="AD75" s="14">
        <v>3774.5520000000001</v>
      </c>
    </row>
    <row r="76" spans="1:30" x14ac:dyDescent="0.3">
      <c r="A76" s="5" t="s">
        <v>66</v>
      </c>
      <c r="B76" s="5" t="s">
        <v>101</v>
      </c>
      <c r="C76" s="15">
        <v>17858.674999999999</v>
      </c>
      <c r="D76" s="15">
        <v>6663.0460000000003</v>
      </c>
      <c r="E76" s="19">
        <v>0</v>
      </c>
      <c r="F76" s="19">
        <v>7696.6</v>
      </c>
      <c r="G76" s="19">
        <v>0</v>
      </c>
      <c r="H76" s="15">
        <v>92.944000000000003</v>
      </c>
      <c r="I76" s="15">
        <v>3405.078</v>
      </c>
      <c r="J76" s="19">
        <v>1516.8</v>
      </c>
      <c r="K76" s="19">
        <v>-505</v>
      </c>
      <c r="L76" s="15">
        <v>115.675</v>
      </c>
      <c r="M76" s="15">
        <v>1.0069999999999999</v>
      </c>
      <c r="N76" s="8" t="s">
        <v>110</v>
      </c>
      <c r="O76" s="8" t="s">
        <v>110</v>
      </c>
      <c r="P76" s="8" t="s">
        <v>110</v>
      </c>
      <c r="Q76" s="8" t="s">
        <v>110</v>
      </c>
      <c r="R76" s="8" t="s">
        <v>110</v>
      </c>
      <c r="S76" s="8" t="s">
        <v>110</v>
      </c>
      <c r="T76" s="8" t="s">
        <v>110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8" t="s">
        <v>110</v>
      </c>
      <c r="AA76" s="8" t="s">
        <v>110</v>
      </c>
      <c r="AB76" s="8" t="s">
        <v>110</v>
      </c>
      <c r="AC76" s="15">
        <v>1.514</v>
      </c>
      <c r="AD76" s="15">
        <v>17857.161</v>
      </c>
    </row>
    <row r="77" spans="1:30" x14ac:dyDescent="0.3">
      <c r="A77" s="5" t="s">
        <v>66</v>
      </c>
      <c r="B77" s="5" t="s">
        <v>102</v>
      </c>
      <c r="C77" s="14">
        <v>-3031.375</v>
      </c>
      <c r="D77" s="14">
        <v>-6576.7849999999999</v>
      </c>
      <c r="E77" s="18">
        <v>0</v>
      </c>
      <c r="F77" s="14">
        <v>6349.6670000000004</v>
      </c>
      <c r="G77" s="18">
        <v>0</v>
      </c>
      <c r="H77" s="14">
        <v>-396.82499999999999</v>
      </c>
      <c r="I77" s="14">
        <v>-2397.1840000000002</v>
      </c>
      <c r="J77" s="18">
        <v>948</v>
      </c>
      <c r="K77" s="14">
        <v>572.33299999999997</v>
      </c>
      <c r="L77" s="18">
        <v>0</v>
      </c>
      <c r="M77" s="14">
        <v>-10.247999999999999</v>
      </c>
      <c r="N77" s="7" t="s">
        <v>110</v>
      </c>
      <c r="O77" s="7" t="s">
        <v>110</v>
      </c>
      <c r="P77" s="7" t="s">
        <v>110</v>
      </c>
      <c r="Q77" s="7" t="s">
        <v>110</v>
      </c>
      <c r="R77" s="7" t="s">
        <v>110</v>
      </c>
      <c r="S77" s="7" t="s">
        <v>110</v>
      </c>
      <c r="T77" s="7" t="s">
        <v>110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7" t="s">
        <v>110</v>
      </c>
      <c r="AA77" s="7" t="s">
        <v>110</v>
      </c>
      <c r="AB77" s="7" t="s">
        <v>110</v>
      </c>
      <c r="AC77" s="14">
        <v>-14.545999999999999</v>
      </c>
      <c r="AD77" s="14">
        <v>-3016.8290000000002</v>
      </c>
    </row>
    <row r="78" spans="1:30" x14ac:dyDescent="0.3">
      <c r="A78" s="5" t="s">
        <v>66</v>
      </c>
      <c r="B78" s="5" t="s">
        <v>103</v>
      </c>
      <c r="C78" s="19">
        <v>20129.75</v>
      </c>
      <c r="D78" s="15">
        <v>5902.3739999999998</v>
      </c>
      <c r="E78" s="19">
        <v>0</v>
      </c>
      <c r="F78" s="19">
        <v>3377.25</v>
      </c>
      <c r="G78" s="19">
        <v>0</v>
      </c>
      <c r="H78" s="15">
        <v>-538.87199999999996</v>
      </c>
      <c r="I78" s="15">
        <v>11479.641</v>
      </c>
      <c r="J78" s="19">
        <v>1836.75</v>
      </c>
      <c r="K78" s="15">
        <v>2053.6669999999999</v>
      </c>
      <c r="L78" s="15">
        <v>-485.97199999999998</v>
      </c>
      <c r="M78" s="15">
        <v>-90.643000000000001</v>
      </c>
      <c r="N78" s="8" t="s">
        <v>110</v>
      </c>
      <c r="O78" s="8" t="s">
        <v>110</v>
      </c>
      <c r="P78" s="8" t="s">
        <v>110</v>
      </c>
      <c r="Q78" s="8" t="s">
        <v>110</v>
      </c>
      <c r="R78" s="8" t="s">
        <v>110</v>
      </c>
      <c r="S78" s="8" t="s">
        <v>110</v>
      </c>
      <c r="T78" s="8" t="s">
        <v>110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8" t="s">
        <v>110</v>
      </c>
      <c r="AA78" s="8" t="s">
        <v>110</v>
      </c>
      <c r="AB78" s="8" t="s">
        <v>110</v>
      </c>
      <c r="AC78" s="15">
        <v>-95.126999999999995</v>
      </c>
      <c r="AD78" s="15">
        <v>20224.877</v>
      </c>
    </row>
    <row r="79" spans="1:30" x14ac:dyDescent="0.3">
      <c r="A79" s="5" t="s">
        <v>67</v>
      </c>
      <c r="B79" s="5" t="s">
        <v>70</v>
      </c>
      <c r="C79" s="14">
        <v>2209.1309999999999</v>
      </c>
      <c r="D79" s="14">
        <v>1759.2529999999999</v>
      </c>
      <c r="E79" s="18">
        <v>0</v>
      </c>
      <c r="F79" s="18">
        <v>0</v>
      </c>
      <c r="G79" s="18">
        <v>0</v>
      </c>
      <c r="H79" s="18">
        <v>0</v>
      </c>
      <c r="I79" s="14">
        <v>449.87799999999999</v>
      </c>
      <c r="J79" s="14">
        <v>234.22800000000001</v>
      </c>
      <c r="K79" s="14">
        <v>1043.6669999999999</v>
      </c>
      <c r="L79" s="14">
        <v>-22.332999999999998</v>
      </c>
      <c r="M79" s="18">
        <v>0</v>
      </c>
      <c r="N79" s="7" t="s">
        <v>110</v>
      </c>
      <c r="O79" s="7" t="s">
        <v>110</v>
      </c>
      <c r="P79" s="7" t="s">
        <v>110</v>
      </c>
      <c r="Q79" s="7" t="s">
        <v>110</v>
      </c>
      <c r="R79" s="7" t="s">
        <v>110</v>
      </c>
      <c r="S79" s="7" t="s">
        <v>110</v>
      </c>
      <c r="T79" s="7" t="s">
        <v>110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7" t="s">
        <v>110</v>
      </c>
      <c r="AA79" s="7" t="s">
        <v>110</v>
      </c>
      <c r="AB79" s="7" t="s">
        <v>110</v>
      </c>
      <c r="AC79" s="18">
        <v>0</v>
      </c>
      <c r="AD79" s="14">
        <v>2209.1309999999999</v>
      </c>
    </row>
    <row r="80" spans="1:30" x14ac:dyDescent="0.3">
      <c r="A80" s="5" t="s">
        <v>67</v>
      </c>
      <c r="B80" s="5" t="s">
        <v>71</v>
      </c>
      <c r="C80" s="15">
        <v>8024.2709999999997</v>
      </c>
      <c r="D80" s="15">
        <v>2743.181</v>
      </c>
      <c r="E80" s="19">
        <v>0</v>
      </c>
      <c r="F80" s="19">
        <v>0</v>
      </c>
      <c r="G80" s="19">
        <v>0</v>
      </c>
      <c r="H80" s="19">
        <v>0</v>
      </c>
      <c r="I80" s="19">
        <v>5281.09</v>
      </c>
      <c r="J80" s="15">
        <v>890.06600000000003</v>
      </c>
      <c r="K80" s="15">
        <v>2861.6669999999999</v>
      </c>
      <c r="L80" s="15">
        <v>-11.167</v>
      </c>
      <c r="M80" s="19">
        <v>0</v>
      </c>
      <c r="N80" s="8" t="s">
        <v>110</v>
      </c>
      <c r="O80" s="8" t="s">
        <v>110</v>
      </c>
      <c r="P80" s="8" t="s">
        <v>110</v>
      </c>
      <c r="Q80" s="8" t="s">
        <v>110</v>
      </c>
      <c r="R80" s="8" t="s">
        <v>110</v>
      </c>
      <c r="S80" s="8" t="s">
        <v>110</v>
      </c>
      <c r="T80" s="8" t="s">
        <v>110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8" t="s">
        <v>110</v>
      </c>
      <c r="AA80" s="8" t="s">
        <v>110</v>
      </c>
      <c r="AB80" s="8" t="s">
        <v>110</v>
      </c>
      <c r="AC80" s="19">
        <v>0</v>
      </c>
      <c r="AD80" s="15">
        <v>8024.2709999999997</v>
      </c>
    </row>
    <row r="81" spans="1:30" x14ac:dyDescent="0.3">
      <c r="A81" s="5" t="s">
        <v>67</v>
      </c>
      <c r="B81" s="5" t="s">
        <v>72</v>
      </c>
      <c r="C81" s="14">
        <v>7431.8280000000004</v>
      </c>
      <c r="D81" s="14">
        <v>1500.961</v>
      </c>
      <c r="E81" s="18">
        <v>0</v>
      </c>
      <c r="F81" s="18">
        <v>0</v>
      </c>
      <c r="G81" s="18">
        <v>0</v>
      </c>
      <c r="H81" s="18">
        <v>0</v>
      </c>
      <c r="I81" s="14">
        <v>5930.8670000000002</v>
      </c>
      <c r="J81" s="14">
        <v>105.40300000000001</v>
      </c>
      <c r="K81" s="14">
        <v>1963.8889999999999</v>
      </c>
      <c r="L81" s="14">
        <v>22.332999999999998</v>
      </c>
      <c r="M81" s="18">
        <v>0</v>
      </c>
      <c r="N81" s="7" t="s">
        <v>110</v>
      </c>
      <c r="O81" s="7" t="s">
        <v>110</v>
      </c>
      <c r="P81" s="7" t="s">
        <v>110</v>
      </c>
      <c r="Q81" s="7" t="s">
        <v>110</v>
      </c>
      <c r="R81" s="7" t="s">
        <v>110</v>
      </c>
      <c r="S81" s="7" t="s">
        <v>110</v>
      </c>
      <c r="T81" s="7" t="s">
        <v>110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7" t="s">
        <v>110</v>
      </c>
      <c r="AA81" s="7" t="s">
        <v>110</v>
      </c>
      <c r="AB81" s="7" t="s">
        <v>110</v>
      </c>
      <c r="AC81" s="18">
        <v>0</v>
      </c>
      <c r="AD81" s="14">
        <v>7431.8280000000004</v>
      </c>
    </row>
    <row r="82" spans="1:30" x14ac:dyDescent="0.3">
      <c r="A82" s="5" t="s">
        <v>67</v>
      </c>
      <c r="B82" s="5" t="s">
        <v>73</v>
      </c>
      <c r="C82" s="15">
        <v>2318.3589999999999</v>
      </c>
      <c r="D82" s="15">
        <v>2290.614</v>
      </c>
      <c r="E82" s="19">
        <v>0</v>
      </c>
      <c r="F82" s="19">
        <v>0</v>
      </c>
      <c r="G82" s="19">
        <v>0</v>
      </c>
      <c r="H82" s="19">
        <v>0</v>
      </c>
      <c r="I82" s="15">
        <v>27.745000000000001</v>
      </c>
      <c r="J82" s="15">
        <v>1510.769</v>
      </c>
      <c r="K82" s="15">
        <v>44.889000000000003</v>
      </c>
      <c r="L82" s="15">
        <v>-11.167</v>
      </c>
      <c r="M82" s="19">
        <v>0</v>
      </c>
      <c r="N82" s="8" t="s">
        <v>110</v>
      </c>
      <c r="O82" s="8" t="s">
        <v>110</v>
      </c>
      <c r="P82" s="8" t="s">
        <v>110</v>
      </c>
      <c r="Q82" s="8" t="s">
        <v>110</v>
      </c>
      <c r="R82" s="8" t="s">
        <v>110</v>
      </c>
      <c r="S82" s="8" t="s">
        <v>110</v>
      </c>
      <c r="T82" s="8" t="s">
        <v>110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8" t="s">
        <v>110</v>
      </c>
      <c r="AA82" s="8" t="s">
        <v>110</v>
      </c>
      <c r="AB82" s="8" t="s">
        <v>110</v>
      </c>
      <c r="AC82" s="19">
        <v>0</v>
      </c>
      <c r="AD82" s="15">
        <v>2318.3589999999999</v>
      </c>
    </row>
    <row r="83" spans="1:30" x14ac:dyDescent="0.3">
      <c r="A83" s="5" t="s">
        <v>67</v>
      </c>
      <c r="B83" s="5" t="s">
        <v>74</v>
      </c>
      <c r="C83" s="14">
        <v>-4899.7629999999999</v>
      </c>
      <c r="D83" s="18">
        <v>1873.56</v>
      </c>
      <c r="E83" s="18">
        <v>0</v>
      </c>
      <c r="F83" s="18">
        <v>0</v>
      </c>
      <c r="G83" s="18">
        <v>0</v>
      </c>
      <c r="H83" s="18">
        <v>0</v>
      </c>
      <c r="I83" s="14">
        <v>-6773.3230000000003</v>
      </c>
      <c r="J83" s="14">
        <v>-5305.259</v>
      </c>
      <c r="K83" s="14">
        <v>-751.88900000000001</v>
      </c>
      <c r="L83" s="14">
        <v>22.332999999999998</v>
      </c>
      <c r="M83" s="18">
        <v>0</v>
      </c>
      <c r="N83" s="7" t="s">
        <v>110</v>
      </c>
      <c r="O83" s="7" t="s">
        <v>110</v>
      </c>
      <c r="P83" s="7" t="s">
        <v>110</v>
      </c>
      <c r="Q83" s="7" t="s">
        <v>110</v>
      </c>
      <c r="R83" s="7" t="s">
        <v>110</v>
      </c>
      <c r="S83" s="7" t="s">
        <v>110</v>
      </c>
      <c r="T83" s="7" t="s">
        <v>110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7" t="s">
        <v>110</v>
      </c>
      <c r="AA83" s="7" t="s">
        <v>110</v>
      </c>
      <c r="AB83" s="7" t="s">
        <v>110</v>
      </c>
      <c r="AC83" s="18">
        <v>0</v>
      </c>
      <c r="AD83" s="14">
        <v>-4899.7629999999999</v>
      </c>
    </row>
    <row r="84" spans="1:30" x14ac:dyDescent="0.3">
      <c r="A84" s="5" t="s">
        <v>67</v>
      </c>
      <c r="B84" s="5" t="s">
        <v>75</v>
      </c>
      <c r="C84" s="15">
        <v>8117.6660000000002</v>
      </c>
      <c r="D84" s="15">
        <v>-964.553</v>
      </c>
      <c r="E84" s="19">
        <v>0</v>
      </c>
      <c r="F84" s="19">
        <v>0</v>
      </c>
      <c r="G84" s="19">
        <v>0</v>
      </c>
      <c r="H84" s="19">
        <v>0</v>
      </c>
      <c r="I84" s="15">
        <v>9082.2180000000008</v>
      </c>
      <c r="J84" s="15">
        <v>1428.789</v>
      </c>
      <c r="K84" s="15">
        <v>2670.8890000000001</v>
      </c>
      <c r="L84" s="15">
        <v>-11.167</v>
      </c>
      <c r="M84" s="19">
        <v>0</v>
      </c>
      <c r="N84" s="8" t="s">
        <v>110</v>
      </c>
      <c r="O84" s="8" t="s">
        <v>110</v>
      </c>
      <c r="P84" s="8" t="s">
        <v>110</v>
      </c>
      <c r="Q84" s="8" t="s">
        <v>110</v>
      </c>
      <c r="R84" s="8" t="s">
        <v>110</v>
      </c>
      <c r="S84" s="8" t="s">
        <v>110</v>
      </c>
      <c r="T84" s="8" t="s">
        <v>110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8" t="s">
        <v>110</v>
      </c>
      <c r="AA84" s="8" t="s">
        <v>110</v>
      </c>
      <c r="AB84" s="8" t="s">
        <v>110</v>
      </c>
      <c r="AC84" s="19">
        <v>0</v>
      </c>
      <c r="AD84" s="15">
        <v>8117.6660000000002</v>
      </c>
    </row>
    <row r="85" spans="1:30" x14ac:dyDescent="0.3">
      <c r="A85" s="5" t="s">
        <v>67</v>
      </c>
      <c r="B85" s="5" t="s">
        <v>76</v>
      </c>
      <c r="C85" s="14">
        <v>-1091.8789999999999</v>
      </c>
      <c r="D85" s="14">
        <v>4109.1469999999999</v>
      </c>
      <c r="E85" s="18">
        <v>0</v>
      </c>
      <c r="F85" s="18">
        <v>0</v>
      </c>
      <c r="G85" s="18">
        <v>0</v>
      </c>
      <c r="H85" s="18">
        <v>0</v>
      </c>
      <c r="I85" s="14">
        <v>-5201.0259999999998</v>
      </c>
      <c r="J85" s="14">
        <v>1698.1510000000001</v>
      </c>
      <c r="K85" s="14">
        <v>-3501.3330000000001</v>
      </c>
      <c r="L85" s="14">
        <v>11.167</v>
      </c>
      <c r="M85" s="18">
        <v>0</v>
      </c>
      <c r="N85" s="7" t="s">
        <v>110</v>
      </c>
      <c r="O85" s="7" t="s">
        <v>110</v>
      </c>
      <c r="P85" s="7" t="s">
        <v>110</v>
      </c>
      <c r="Q85" s="7" t="s">
        <v>110</v>
      </c>
      <c r="R85" s="7" t="s">
        <v>110</v>
      </c>
      <c r="S85" s="7" t="s">
        <v>110</v>
      </c>
      <c r="T85" s="7" t="s">
        <v>110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7" t="s">
        <v>110</v>
      </c>
      <c r="AA85" s="7" t="s">
        <v>110</v>
      </c>
      <c r="AB85" s="7" t="s">
        <v>110</v>
      </c>
      <c r="AC85" s="18">
        <v>0</v>
      </c>
      <c r="AD85" s="14">
        <v>-1091.8789999999999</v>
      </c>
    </row>
    <row r="86" spans="1:30" x14ac:dyDescent="0.3">
      <c r="A86" s="5" t="s">
        <v>67</v>
      </c>
      <c r="B86" s="5" t="s">
        <v>77</v>
      </c>
      <c r="C86" s="19">
        <v>-2315.2199999999998</v>
      </c>
      <c r="D86" s="15">
        <v>-2071.2339999999999</v>
      </c>
      <c r="E86" s="19">
        <v>0</v>
      </c>
      <c r="F86" s="19">
        <v>0</v>
      </c>
      <c r="G86" s="19">
        <v>0</v>
      </c>
      <c r="H86" s="19">
        <v>0</v>
      </c>
      <c r="I86" s="15">
        <v>-243.98599999999999</v>
      </c>
      <c r="J86" s="15">
        <v>-1370.2329999999999</v>
      </c>
      <c r="K86" s="15">
        <v>89.778000000000006</v>
      </c>
      <c r="L86" s="15">
        <v>11.167</v>
      </c>
      <c r="M86" s="19">
        <v>0</v>
      </c>
      <c r="N86" s="8" t="s">
        <v>110</v>
      </c>
      <c r="O86" s="8" t="s">
        <v>110</v>
      </c>
      <c r="P86" s="8" t="s">
        <v>110</v>
      </c>
      <c r="Q86" s="8" t="s">
        <v>110</v>
      </c>
      <c r="R86" s="8" t="s">
        <v>110</v>
      </c>
      <c r="S86" s="8" t="s">
        <v>110</v>
      </c>
      <c r="T86" s="8" t="s">
        <v>110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8" t="s">
        <v>110</v>
      </c>
      <c r="AA86" s="8" t="s">
        <v>110</v>
      </c>
      <c r="AB86" s="8" t="s">
        <v>110</v>
      </c>
      <c r="AC86" s="19">
        <v>0</v>
      </c>
      <c r="AD86" s="19">
        <v>-2315.2199999999998</v>
      </c>
    </row>
    <row r="87" spans="1:30" x14ac:dyDescent="0.3">
      <c r="A87" s="5" t="s">
        <v>67</v>
      </c>
      <c r="B87" s="5" t="s">
        <v>78</v>
      </c>
      <c r="C87" s="14">
        <v>-8151.0519999999997</v>
      </c>
      <c r="D87" s="14">
        <v>-520.33600000000001</v>
      </c>
      <c r="E87" s="18">
        <v>0</v>
      </c>
      <c r="F87" s="18">
        <v>0</v>
      </c>
      <c r="G87" s="18">
        <v>0</v>
      </c>
      <c r="H87" s="18">
        <v>0</v>
      </c>
      <c r="I87" s="14">
        <v>-7630.7160000000003</v>
      </c>
      <c r="J87" s="14">
        <v>-1569.326</v>
      </c>
      <c r="K87" s="14">
        <v>-4084.8890000000001</v>
      </c>
      <c r="L87" s="18">
        <v>0</v>
      </c>
      <c r="M87" s="18">
        <v>0</v>
      </c>
      <c r="N87" s="7" t="s">
        <v>110</v>
      </c>
      <c r="O87" s="7" t="s">
        <v>110</v>
      </c>
      <c r="P87" s="7" t="s">
        <v>110</v>
      </c>
      <c r="Q87" s="7" t="s">
        <v>110</v>
      </c>
      <c r="R87" s="7" t="s">
        <v>110</v>
      </c>
      <c r="S87" s="7" t="s">
        <v>110</v>
      </c>
      <c r="T87" s="7" t="s">
        <v>110</v>
      </c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7" t="s">
        <v>110</v>
      </c>
      <c r="AA87" s="7" t="s">
        <v>110</v>
      </c>
      <c r="AB87" s="7" t="s">
        <v>110</v>
      </c>
      <c r="AC87" s="18">
        <v>0</v>
      </c>
      <c r="AD87" s="14">
        <v>-8151.0519999999997</v>
      </c>
    </row>
    <row r="88" spans="1:30" x14ac:dyDescent="0.3">
      <c r="A88" s="5" t="s">
        <v>67</v>
      </c>
      <c r="B88" s="5" t="s">
        <v>79</v>
      </c>
      <c r="C88" s="15">
        <v>10035.186</v>
      </c>
      <c r="D88" s="15">
        <v>-35.607999999999997</v>
      </c>
      <c r="E88" s="19">
        <v>0</v>
      </c>
      <c r="F88" s="19">
        <v>0</v>
      </c>
      <c r="G88" s="19">
        <v>0</v>
      </c>
      <c r="H88" s="19">
        <v>0</v>
      </c>
      <c r="I88" s="15">
        <v>10070.794</v>
      </c>
      <c r="J88" s="15">
        <v>163.959</v>
      </c>
      <c r="K88" s="15">
        <v>6991.4440000000004</v>
      </c>
      <c r="L88" s="19">
        <v>0</v>
      </c>
      <c r="M88" s="19">
        <v>0</v>
      </c>
      <c r="N88" s="8" t="s">
        <v>110</v>
      </c>
      <c r="O88" s="8" t="s">
        <v>110</v>
      </c>
      <c r="P88" s="8" t="s">
        <v>110</v>
      </c>
      <c r="Q88" s="8" t="s">
        <v>110</v>
      </c>
      <c r="R88" s="8" t="s">
        <v>110</v>
      </c>
      <c r="S88" s="8" t="s">
        <v>110</v>
      </c>
      <c r="T88" s="8" t="s">
        <v>110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8" t="s">
        <v>110</v>
      </c>
      <c r="AA88" s="8" t="s">
        <v>110</v>
      </c>
      <c r="AB88" s="8" t="s">
        <v>110</v>
      </c>
      <c r="AC88" s="19">
        <v>0</v>
      </c>
      <c r="AD88" s="15">
        <v>10035.186</v>
      </c>
    </row>
    <row r="89" spans="1:30" x14ac:dyDescent="0.3">
      <c r="A89" s="5" t="s">
        <v>67</v>
      </c>
      <c r="B89" s="5" t="s">
        <v>80</v>
      </c>
      <c r="C89" s="14">
        <v>-2757.2739999999999</v>
      </c>
      <c r="D89" s="14">
        <v>-1383.278</v>
      </c>
      <c r="E89" s="18">
        <v>0</v>
      </c>
      <c r="F89" s="18">
        <v>0</v>
      </c>
      <c r="G89" s="18">
        <v>0</v>
      </c>
      <c r="H89" s="18">
        <v>0</v>
      </c>
      <c r="I89" s="14">
        <v>-1373.9960000000001</v>
      </c>
      <c r="J89" s="14">
        <v>-1487.346</v>
      </c>
      <c r="K89" s="14">
        <v>2794.3330000000001</v>
      </c>
      <c r="L89" s="18">
        <v>0</v>
      </c>
      <c r="M89" s="18">
        <v>0</v>
      </c>
      <c r="N89" s="7" t="s">
        <v>110</v>
      </c>
      <c r="O89" s="7" t="s">
        <v>110</v>
      </c>
      <c r="P89" s="7" t="s">
        <v>110</v>
      </c>
      <c r="Q89" s="7" t="s">
        <v>110</v>
      </c>
      <c r="R89" s="7" t="s">
        <v>110</v>
      </c>
      <c r="S89" s="7" t="s">
        <v>110</v>
      </c>
      <c r="T89" s="7" t="s">
        <v>110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7" t="s">
        <v>110</v>
      </c>
      <c r="AA89" s="7" t="s">
        <v>110</v>
      </c>
      <c r="AB89" s="7" t="s">
        <v>110</v>
      </c>
      <c r="AC89" s="18">
        <v>0</v>
      </c>
      <c r="AD89" s="14">
        <v>-2757.2739999999999</v>
      </c>
    </row>
    <row r="90" spans="1:30" x14ac:dyDescent="0.3">
      <c r="A90" s="5" t="s">
        <v>67</v>
      </c>
      <c r="B90" s="5" t="s">
        <v>81</v>
      </c>
      <c r="C90" s="19">
        <v>-6618</v>
      </c>
      <c r="D90" s="15">
        <v>1222.8219999999999</v>
      </c>
      <c r="E90" s="19">
        <v>0</v>
      </c>
      <c r="F90" s="19">
        <v>0</v>
      </c>
      <c r="G90" s="19">
        <v>0</v>
      </c>
      <c r="H90" s="19">
        <v>0</v>
      </c>
      <c r="I90" s="15">
        <v>-7844.3609999999999</v>
      </c>
      <c r="J90" s="15">
        <v>-2506.2370000000001</v>
      </c>
      <c r="K90" s="19">
        <v>1515</v>
      </c>
      <c r="L90" s="19">
        <v>0</v>
      </c>
      <c r="M90" s="15">
        <v>3.5390000000000001</v>
      </c>
      <c r="N90" s="8" t="s">
        <v>110</v>
      </c>
      <c r="O90" s="8" t="s">
        <v>110</v>
      </c>
      <c r="P90" s="8" t="s">
        <v>110</v>
      </c>
      <c r="Q90" s="8" t="s">
        <v>110</v>
      </c>
      <c r="R90" s="8" t="s">
        <v>110</v>
      </c>
      <c r="S90" s="8" t="s">
        <v>110</v>
      </c>
      <c r="T90" s="8" t="s">
        <v>110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8" t="s">
        <v>110</v>
      </c>
      <c r="AA90" s="8" t="s">
        <v>110</v>
      </c>
      <c r="AB90" s="8" t="s">
        <v>110</v>
      </c>
      <c r="AC90" s="15">
        <v>3.5390000000000001</v>
      </c>
      <c r="AD90" s="15">
        <v>-6621.5379999999996</v>
      </c>
    </row>
    <row r="91" spans="1:30" x14ac:dyDescent="0.3">
      <c r="A91" s="5" t="s">
        <v>67</v>
      </c>
      <c r="B91" s="5" t="s">
        <v>82</v>
      </c>
      <c r="C91" s="14">
        <v>19992.114000000001</v>
      </c>
      <c r="D91" s="14">
        <v>2526.3440000000001</v>
      </c>
      <c r="E91" s="18">
        <v>0</v>
      </c>
      <c r="F91" s="18">
        <v>0</v>
      </c>
      <c r="G91" s="18">
        <v>0</v>
      </c>
      <c r="H91" s="18">
        <v>0</v>
      </c>
      <c r="I91" s="14">
        <v>17470.758999999998</v>
      </c>
      <c r="J91" s="14">
        <v>4415.1940000000004</v>
      </c>
      <c r="K91" s="14">
        <v>-336.66699999999997</v>
      </c>
      <c r="L91" s="18">
        <v>0</v>
      </c>
      <c r="M91" s="18">
        <v>-4.99</v>
      </c>
      <c r="N91" s="7" t="s">
        <v>110</v>
      </c>
      <c r="O91" s="7" t="s">
        <v>110</v>
      </c>
      <c r="P91" s="7" t="s">
        <v>110</v>
      </c>
      <c r="Q91" s="7" t="s">
        <v>110</v>
      </c>
      <c r="R91" s="7" t="s">
        <v>110</v>
      </c>
      <c r="S91" s="7" t="s">
        <v>110</v>
      </c>
      <c r="T91" s="7" t="s">
        <v>110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7" t="s">
        <v>110</v>
      </c>
      <c r="AA91" s="7" t="s">
        <v>110</v>
      </c>
      <c r="AB91" s="7" t="s">
        <v>110</v>
      </c>
      <c r="AC91" s="18">
        <v>-4.99</v>
      </c>
      <c r="AD91" s="14">
        <v>19997.103999999999</v>
      </c>
    </row>
    <row r="92" spans="1:30" x14ac:dyDescent="0.3">
      <c r="A92" s="5" t="s">
        <v>67</v>
      </c>
      <c r="B92" s="5" t="s">
        <v>83</v>
      </c>
      <c r="C92" s="15">
        <v>-12113.004999999999</v>
      </c>
      <c r="D92" s="15">
        <v>-1857.2560000000001</v>
      </c>
      <c r="E92" s="19">
        <v>0</v>
      </c>
      <c r="F92" s="19">
        <v>0</v>
      </c>
      <c r="G92" s="19">
        <v>0</v>
      </c>
      <c r="H92" s="19">
        <v>0</v>
      </c>
      <c r="I92" s="15">
        <v>-10249.813</v>
      </c>
      <c r="J92" s="15">
        <v>-4801.6689999999999</v>
      </c>
      <c r="K92" s="15">
        <v>-3209.556</v>
      </c>
      <c r="L92" s="19">
        <v>0</v>
      </c>
      <c r="M92" s="15">
        <v>-5.9370000000000003</v>
      </c>
      <c r="N92" s="8" t="s">
        <v>110</v>
      </c>
      <c r="O92" s="8" t="s">
        <v>110</v>
      </c>
      <c r="P92" s="8" t="s">
        <v>110</v>
      </c>
      <c r="Q92" s="8" t="s">
        <v>110</v>
      </c>
      <c r="R92" s="8" t="s">
        <v>110</v>
      </c>
      <c r="S92" s="8" t="s">
        <v>110</v>
      </c>
      <c r="T92" s="8" t="s">
        <v>110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8" t="s">
        <v>110</v>
      </c>
      <c r="AA92" s="8" t="s">
        <v>110</v>
      </c>
      <c r="AB92" s="8" t="s">
        <v>110</v>
      </c>
      <c r="AC92" s="15">
        <v>-5.9370000000000003</v>
      </c>
      <c r="AD92" s="15">
        <v>-12107.067999999999</v>
      </c>
    </row>
    <row r="93" spans="1:30" x14ac:dyDescent="0.3">
      <c r="A93" s="5" t="s">
        <v>67</v>
      </c>
      <c r="B93" s="5" t="s">
        <v>84</v>
      </c>
      <c r="C93" s="14">
        <v>4527.9390000000003</v>
      </c>
      <c r="D93" s="14">
        <v>680.41099999999994</v>
      </c>
      <c r="E93" s="18">
        <v>0</v>
      </c>
      <c r="F93" s="18">
        <v>0</v>
      </c>
      <c r="G93" s="18">
        <v>0</v>
      </c>
      <c r="H93" s="18">
        <v>0</v>
      </c>
      <c r="I93" s="14">
        <v>3839.393</v>
      </c>
      <c r="J93" s="14">
        <v>269.36200000000002</v>
      </c>
      <c r="K93" s="14">
        <v>3265.6669999999999</v>
      </c>
      <c r="L93" s="18">
        <v>0</v>
      </c>
      <c r="M93" s="14">
        <v>8.1349999999999998</v>
      </c>
      <c r="N93" s="7" t="s">
        <v>110</v>
      </c>
      <c r="O93" s="7" t="s">
        <v>110</v>
      </c>
      <c r="P93" s="7" t="s">
        <v>110</v>
      </c>
      <c r="Q93" s="7" t="s">
        <v>110</v>
      </c>
      <c r="R93" s="7" t="s">
        <v>110</v>
      </c>
      <c r="S93" s="7" t="s">
        <v>110</v>
      </c>
      <c r="T93" s="7" t="s">
        <v>110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7" t="s">
        <v>110</v>
      </c>
      <c r="AA93" s="7" t="s">
        <v>110</v>
      </c>
      <c r="AB93" s="7" t="s">
        <v>110</v>
      </c>
      <c r="AC93" s="14">
        <v>8.1349999999999998</v>
      </c>
      <c r="AD93" s="14">
        <v>4519.8040000000001</v>
      </c>
    </row>
    <row r="94" spans="1:30" x14ac:dyDescent="0.3">
      <c r="A94" s="5" t="s">
        <v>67</v>
      </c>
      <c r="B94" s="5" t="s">
        <v>85</v>
      </c>
      <c r="C94" s="19">
        <v>-9068.2900000000009</v>
      </c>
      <c r="D94" s="15">
        <v>-1597.8440000000001</v>
      </c>
      <c r="E94" s="19">
        <v>0</v>
      </c>
      <c r="F94" s="19">
        <v>0</v>
      </c>
      <c r="G94" s="19">
        <v>0</v>
      </c>
      <c r="H94" s="19">
        <v>0</v>
      </c>
      <c r="I94" s="15">
        <v>-7571.8459999999995</v>
      </c>
      <c r="J94" s="15">
        <v>-1042.3140000000001</v>
      </c>
      <c r="K94" s="15">
        <v>-2165.8890000000001</v>
      </c>
      <c r="L94" s="19">
        <v>0</v>
      </c>
      <c r="M94" s="15">
        <v>101.401</v>
      </c>
      <c r="N94" s="8" t="s">
        <v>110</v>
      </c>
      <c r="O94" s="8" t="s">
        <v>110</v>
      </c>
      <c r="P94" s="8" t="s">
        <v>110</v>
      </c>
      <c r="Q94" s="8" t="s">
        <v>110</v>
      </c>
      <c r="R94" s="8" t="s">
        <v>110</v>
      </c>
      <c r="S94" s="8" t="s">
        <v>110</v>
      </c>
      <c r="T94" s="8" t="s">
        <v>110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8" t="s">
        <v>110</v>
      </c>
      <c r="AA94" s="8" t="s">
        <v>110</v>
      </c>
      <c r="AB94" s="8" t="s">
        <v>110</v>
      </c>
      <c r="AC94" s="15">
        <v>101.401</v>
      </c>
      <c r="AD94" s="19">
        <v>-9169.69</v>
      </c>
    </row>
    <row r="95" spans="1:30" x14ac:dyDescent="0.3">
      <c r="A95" s="5" t="s">
        <v>67</v>
      </c>
      <c r="B95" s="5" t="s">
        <v>86</v>
      </c>
      <c r="C95" s="14">
        <v>3259.913</v>
      </c>
      <c r="D95" s="14">
        <v>1948.422</v>
      </c>
      <c r="E95" s="18">
        <v>0</v>
      </c>
      <c r="F95" s="18">
        <v>0</v>
      </c>
      <c r="G95" s="18">
        <v>0</v>
      </c>
      <c r="H95" s="18">
        <v>0</v>
      </c>
      <c r="I95" s="14">
        <v>1109.771</v>
      </c>
      <c r="J95" s="14">
        <v>6464.6869999999999</v>
      </c>
      <c r="K95" s="14">
        <v>280.55599999999998</v>
      </c>
      <c r="L95" s="18">
        <v>0</v>
      </c>
      <c r="M95" s="18">
        <v>201.72</v>
      </c>
      <c r="N95" s="7" t="s">
        <v>110</v>
      </c>
      <c r="O95" s="7" t="s">
        <v>110</v>
      </c>
      <c r="P95" s="7" t="s">
        <v>110</v>
      </c>
      <c r="Q95" s="7" t="s">
        <v>110</v>
      </c>
      <c r="R95" s="7" t="s">
        <v>110</v>
      </c>
      <c r="S95" s="7" t="s">
        <v>110</v>
      </c>
      <c r="T95" s="7" t="s">
        <v>110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7" t="s">
        <v>110</v>
      </c>
      <c r="AA95" s="7" t="s">
        <v>110</v>
      </c>
      <c r="AB95" s="7" t="s">
        <v>110</v>
      </c>
      <c r="AC95" s="18">
        <v>201.72</v>
      </c>
      <c r="AD95" s="14">
        <v>3058.1930000000002</v>
      </c>
    </row>
    <row r="96" spans="1:30" x14ac:dyDescent="0.3">
      <c r="A96" s="5" t="s">
        <v>67</v>
      </c>
      <c r="B96" s="5" t="s">
        <v>87</v>
      </c>
      <c r="C96" s="15">
        <v>2067.384</v>
      </c>
      <c r="D96" s="15">
        <v>475.416</v>
      </c>
      <c r="E96" s="19">
        <v>0</v>
      </c>
      <c r="F96" s="19">
        <v>0</v>
      </c>
      <c r="G96" s="19">
        <v>0</v>
      </c>
      <c r="H96" s="19">
        <v>0</v>
      </c>
      <c r="I96" s="15">
        <v>1573.6310000000001</v>
      </c>
      <c r="J96" s="15">
        <v>-117.114</v>
      </c>
      <c r="K96" s="15">
        <v>1436.444</v>
      </c>
      <c r="L96" s="19">
        <v>0</v>
      </c>
      <c r="M96" s="15">
        <v>18.337</v>
      </c>
      <c r="N96" s="8" t="s">
        <v>110</v>
      </c>
      <c r="O96" s="8" t="s">
        <v>110</v>
      </c>
      <c r="P96" s="8" t="s">
        <v>110</v>
      </c>
      <c r="Q96" s="8" t="s">
        <v>110</v>
      </c>
      <c r="R96" s="8" t="s">
        <v>110</v>
      </c>
      <c r="S96" s="8" t="s">
        <v>110</v>
      </c>
      <c r="T96" s="8" t="s">
        <v>110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8" t="s">
        <v>110</v>
      </c>
      <c r="AA96" s="8" t="s">
        <v>110</v>
      </c>
      <c r="AB96" s="8" t="s">
        <v>110</v>
      </c>
      <c r="AC96" s="15">
        <v>18.337</v>
      </c>
      <c r="AD96" s="15">
        <v>2049.0459999999998</v>
      </c>
    </row>
    <row r="97" spans="1:30" x14ac:dyDescent="0.3">
      <c r="A97" s="5" t="s">
        <v>67</v>
      </c>
      <c r="B97" s="5" t="s">
        <v>88</v>
      </c>
      <c r="C97" s="14">
        <v>-6142.6890000000003</v>
      </c>
      <c r="D97" s="14">
        <v>-1060.4639999999999</v>
      </c>
      <c r="E97" s="18">
        <v>0</v>
      </c>
      <c r="F97" s="18">
        <v>0</v>
      </c>
      <c r="G97" s="18">
        <v>0</v>
      </c>
      <c r="H97" s="18">
        <v>0</v>
      </c>
      <c r="I97" s="14">
        <v>-5050.2240000000002</v>
      </c>
      <c r="J97" s="14">
        <v>-4907.0720000000001</v>
      </c>
      <c r="K97" s="18">
        <v>1212</v>
      </c>
      <c r="L97" s="18">
        <v>0</v>
      </c>
      <c r="M97" s="14">
        <v>-32.000999999999998</v>
      </c>
      <c r="N97" s="7" t="s">
        <v>110</v>
      </c>
      <c r="O97" s="7" t="s">
        <v>110</v>
      </c>
      <c r="P97" s="7" t="s">
        <v>110</v>
      </c>
      <c r="Q97" s="7" t="s">
        <v>110</v>
      </c>
      <c r="R97" s="7" t="s">
        <v>110</v>
      </c>
      <c r="S97" s="7" t="s">
        <v>110</v>
      </c>
      <c r="T97" s="7" t="s">
        <v>110</v>
      </c>
      <c r="U97" s="18">
        <v>0</v>
      </c>
      <c r="V97" s="18">
        <v>0</v>
      </c>
      <c r="W97" s="18">
        <v>0</v>
      </c>
      <c r="X97" s="18">
        <v>0</v>
      </c>
      <c r="Y97" s="18">
        <v>0</v>
      </c>
      <c r="Z97" s="7" t="s">
        <v>110</v>
      </c>
      <c r="AA97" s="7" t="s">
        <v>110</v>
      </c>
      <c r="AB97" s="7" t="s">
        <v>110</v>
      </c>
      <c r="AC97" s="14">
        <v>-32.000999999999998</v>
      </c>
      <c r="AD97" s="14">
        <v>-6110.6880000000001</v>
      </c>
    </row>
    <row r="98" spans="1:30" x14ac:dyDescent="0.3">
      <c r="A98" s="5" t="s">
        <v>67</v>
      </c>
      <c r="B98" s="5" t="s">
        <v>89</v>
      </c>
      <c r="C98" s="15">
        <v>1497.713</v>
      </c>
      <c r="D98" s="15">
        <v>4237.3559999999998</v>
      </c>
      <c r="E98" s="19">
        <v>0</v>
      </c>
      <c r="F98" s="19">
        <v>0</v>
      </c>
      <c r="G98" s="19">
        <v>0</v>
      </c>
      <c r="H98" s="19">
        <v>0</v>
      </c>
      <c r="I98" s="15">
        <v>-2825.732</v>
      </c>
      <c r="J98" s="15">
        <v>3771.067</v>
      </c>
      <c r="K98" s="15">
        <v>448.88900000000001</v>
      </c>
      <c r="L98" s="19">
        <v>0</v>
      </c>
      <c r="M98" s="15">
        <v>86.088999999999999</v>
      </c>
      <c r="N98" s="8" t="s">
        <v>110</v>
      </c>
      <c r="O98" s="8" t="s">
        <v>110</v>
      </c>
      <c r="P98" s="8" t="s">
        <v>110</v>
      </c>
      <c r="Q98" s="8" t="s">
        <v>110</v>
      </c>
      <c r="R98" s="8" t="s">
        <v>110</v>
      </c>
      <c r="S98" s="8" t="s">
        <v>110</v>
      </c>
      <c r="T98" s="8" t="s">
        <v>110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8" t="s">
        <v>110</v>
      </c>
      <c r="AA98" s="8" t="s">
        <v>110</v>
      </c>
      <c r="AB98" s="8" t="s">
        <v>110</v>
      </c>
      <c r="AC98" s="15">
        <v>86.088999999999999</v>
      </c>
      <c r="AD98" s="15">
        <v>1411.624</v>
      </c>
    </row>
    <row r="99" spans="1:30" x14ac:dyDescent="0.3">
      <c r="A99" s="5" t="s">
        <v>67</v>
      </c>
      <c r="B99" s="5" t="s">
        <v>90</v>
      </c>
      <c r="C99" s="14">
        <v>8685.1550000000007</v>
      </c>
      <c r="D99" s="14">
        <v>-3414.989</v>
      </c>
      <c r="E99" s="18">
        <v>0</v>
      </c>
      <c r="F99" s="18">
        <v>0</v>
      </c>
      <c r="G99" s="18">
        <v>0</v>
      </c>
      <c r="H99" s="18">
        <v>0</v>
      </c>
      <c r="I99" s="14">
        <v>12174.439</v>
      </c>
      <c r="J99" s="14">
        <v>2342.2779999999998</v>
      </c>
      <c r="K99" s="14">
        <v>1436.444</v>
      </c>
      <c r="L99" s="18">
        <v>0</v>
      </c>
      <c r="M99" s="14">
        <v>-74.295000000000002</v>
      </c>
      <c r="N99" s="7" t="s">
        <v>110</v>
      </c>
      <c r="O99" s="7" t="s">
        <v>110</v>
      </c>
      <c r="P99" s="7" t="s">
        <v>110</v>
      </c>
      <c r="Q99" s="7" t="s">
        <v>110</v>
      </c>
      <c r="R99" s="7" t="s">
        <v>110</v>
      </c>
      <c r="S99" s="7" t="s">
        <v>110</v>
      </c>
      <c r="T99" s="7" t="s">
        <v>110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7" t="s">
        <v>110</v>
      </c>
      <c r="AA99" s="7" t="s">
        <v>110</v>
      </c>
      <c r="AB99" s="7" t="s">
        <v>110</v>
      </c>
      <c r="AC99" s="14">
        <v>-74.295000000000002</v>
      </c>
      <c r="AD99" s="18">
        <v>8759.4500000000007</v>
      </c>
    </row>
    <row r="100" spans="1:30" x14ac:dyDescent="0.3">
      <c r="A100" s="5" t="s">
        <v>67</v>
      </c>
      <c r="B100" s="5" t="s">
        <v>91</v>
      </c>
      <c r="C100" s="15">
        <v>1724.104</v>
      </c>
      <c r="D100" s="15">
        <v>-925.47799999999995</v>
      </c>
      <c r="E100" s="19">
        <v>0</v>
      </c>
      <c r="F100" s="19">
        <v>0</v>
      </c>
      <c r="G100" s="19">
        <v>0</v>
      </c>
      <c r="H100" s="19">
        <v>0</v>
      </c>
      <c r="I100" s="15">
        <v>2587.4989999999998</v>
      </c>
      <c r="J100" s="15">
        <v>-1065.7360000000001</v>
      </c>
      <c r="K100" s="15">
        <v>-2132.2220000000002</v>
      </c>
      <c r="L100" s="19">
        <v>0</v>
      </c>
      <c r="M100" s="15">
        <v>62.082999999999998</v>
      </c>
      <c r="N100" s="8" t="s">
        <v>110</v>
      </c>
      <c r="O100" s="8" t="s">
        <v>110</v>
      </c>
      <c r="P100" s="8" t="s">
        <v>110</v>
      </c>
      <c r="Q100" s="8" t="s">
        <v>110</v>
      </c>
      <c r="R100" s="8" t="s">
        <v>110</v>
      </c>
      <c r="S100" s="8" t="s">
        <v>110</v>
      </c>
      <c r="T100" s="8" t="s">
        <v>110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8" t="s">
        <v>110</v>
      </c>
      <c r="AA100" s="8" t="s">
        <v>110</v>
      </c>
      <c r="AB100" s="8" t="s">
        <v>110</v>
      </c>
      <c r="AC100" s="15">
        <v>62.082999999999998</v>
      </c>
      <c r="AD100" s="15">
        <v>1662.021</v>
      </c>
    </row>
    <row r="101" spans="1:30" x14ac:dyDescent="0.3">
      <c r="A101" s="5" t="s">
        <v>67</v>
      </c>
      <c r="B101" s="5" t="s">
        <v>92</v>
      </c>
      <c r="C101" s="14">
        <v>11839.316999999999</v>
      </c>
      <c r="D101" s="14">
        <v>3938.6219999999998</v>
      </c>
      <c r="E101" s="18">
        <v>0</v>
      </c>
      <c r="F101" s="18">
        <v>0</v>
      </c>
      <c r="G101" s="18">
        <v>0</v>
      </c>
      <c r="H101" s="18">
        <v>0</v>
      </c>
      <c r="I101" s="14">
        <v>7799.7030000000004</v>
      </c>
      <c r="J101" s="14">
        <v>1721.5740000000001</v>
      </c>
      <c r="K101" s="14">
        <v>2210.7779999999998</v>
      </c>
      <c r="L101" s="18">
        <v>0</v>
      </c>
      <c r="M101" s="14">
        <v>100.991</v>
      </c>
      <c r="N101" s="7" t="s">
        <v>110</v>
      </c>
      <c r="O101" s="7" t="s">
        <v>110</v>
      </c>
      <c r="P101" s="7" t="s">
        <v>110</v>
      </c>
      <c r="Q101" s="7" t="s">
        <v>110</v>
      </c>
      <c r="R101" s="7" t="s">
        <v>110</v>
      </c>
      <c r="S101" s="7" t="s">
        <v>110</v>
      </c>
      <c r="T101" s="7" t="s">
        <v>110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7" t="s">
        <v>110</v>
      </c>
      <c r="AA101" s="7" t="s">
        <v>110</v>
      </c>
      <c r="AB101" s="7" t="s">
        <v>110</v>
      </c>
      <c r="AC101" s="14">
        <v>100.991</v>
      </c>
      <c r="AD101" s="14">
        <v>11738.325000000001</v>
      </c>
    </row>
    <row r="102" spans="1:30" x14ac:dyDescent="0.3">
      <c r="A102" s="5" t="s">
        <v>67</v>
      </c>
      <c r="B102" s="5" t="s">
        <v>93</v>
      </c>
      <c r="C102" s="15">
        <v>1757.854</v>
      </c>
      <c r="D102" s="15">
        <v>2369.8780000000002</v>
      </c>
      <c r="E102" s="19">
        <v>0</v>
      </c>
      <c r="F102" s="19">
        <v>0</v>
      </c>
      <c r="G102" s="19">
        <v>0</v>
      </c>
      <c r="H102" s="19">
        <v>0</v>
      </c>
      <c r="I102" s="15">
        <v>-722.64800000000002</v>
      </c>
      <c r="J102" s="15">
        <v>-3232.3429999999998</v>
      </c>
      <c r="K102" s="15">
        <v>1975.1110000000001</v>
      </c>
      <c r="L102" s="19">
        <v>0</v>
      </c>
      <c r="M102" s="15">
        <v>110.624</v>
      </c>
      <c r="N102" s="8" t="s">
        <v>110</v>
      </c>
      <c r="O102" s="8" t="s">
        <v>110</v>
      </c>
      <c r="P102" s="8" t="s">
        <v>110</v>
      </c>
      <c r="Q102" s="8" t="s">
        <v>110</v>
      </c>
      <c r="R102" s="8" t="s">
        <v>110</v>
      </c>
      <c r="S102" s="8" t="s">
        <v>110</v>
      </c>
      <c r="T102" s="8" t="s">
        <v>110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8" t="s">
        <v>110</v>
      </c>
      <c r="AA102" s="8" t="s">
        <v>110</v>
      </c>
      <c r="AB102" s="8" t="s">
        <v>110</v>
      </c>
      <c r="AC102" s="15">
        <v>110.624</v>
      </c>
      <c r="AD102" s="19">
        <v>1647.23</v>
      </c>
    </row>
    <row r="103" spans="1:30" x14ac:dyDescent="0.3">
      <c r="A103" s="5" t="s">
        <v>67</v>
      </c>
      <c r="B103" s="5" t="s">
        <v>94</v>
      </c>
      <c r="C103" s="14">
        <v>-3882.0680000000002</v>
      </c>
      <c r="D103" s="14">
        <v>-269.233</v>
      </c>
      <c r="E103" s="18">
        <v>0</v>
      </c>
      <c r="F103" s="18">
        <v>0</v>
      </c>
      <c r="G103" s="18">
        <v>0</v>
      </c>
      <c r="H103" s="18">
        <v>0</v>
      </c>
      <c r="I103" s="14">
        <v>-2560.9140000000002</v>
      </c>
      <c r="J103" s="14">
        <v>1241.4069999999999</v>
      </c>
      <c r="K103" s="14">
        <v>-280.55599999999998</v>
      </c>
      <c r="L103" s="18">
        <v>0</v>
      </c>
      <c r="M103" s="18">
        <v>-1051.92</v>
      </c>
      <c r="N103" s="7" t="s">
        <v>110</v>
      </c>
      <c r="O103" s="7" t="s">
        <v>110</v>
      </c>
      <c r="P103" s="7" t="s">
        <v>110</v>
      </c>
      <c r="Q103" s="7" t="s">
        <v>110</v>
      </c>
      <c r="R103" s="7" t="s">
        <v>110</v>
      </c>
      <c r="S103" s="7" t="s">
        <v>110</v>
      </c>
      <c r="T103" s="7" t="s">
        <v>110</v>
      </c>
      <c r="U103" s="18">
        <v>0</v>
      </c>
      <c r="V103" s="18">
        <v>0</v>
      </c>
      <c r="W103" s="18">
        <v>0</v>
      </c>
      <c r="X103" s="18">
        <v>0</v>
      </c>
      <c r="Y103" s="18">
        <v>0</v>
      </c>
      <c r="Z103" s="7" t="s">
        <v>110</v>
      </c>
      <c r="AA103" s="7" t="s">
        <v>110</v>
      </c>
      <c r="AB103" s="7" t="s">
        <v>110</v>
      </c>
      <c r="AC103" s="18">
        <v>-1051.92</v>
      </c>
      <c r="AD103" s="14">
        <v>-2830.1469999999999</v>
      </c>
    </row>
    <row r="104" spans="1:30" x14ac:dyDescent="0.3">
      <c r="A104" s="5" t="s">
        <v>67</v>
      </c>
      <c r="B104" s="5" t="s">
        <v>95</v>
      </c>
      <c r="C104" s="15">
        <v>-19101.771000000001</v>
      </c>
      <c r="D104" s="15">
        <v>604.44399999999996</v>
      </c>
      <c r="E104" s="19">
        <v>0</v>
      </c>
      <c r="F104" s="19">
        <v>0</v>
      </c>
      <c r="G104" s="19">
        <v>0</v>
      </c>
      <c r="H104" s="19">
        <v>0</v>
      </c>
      <c r="I104" s="15">
        <v>-19310.719000000001</v>
      </c>
      <c r="J104" s="15">
        <v>-8279.9519999999993</v>
      </c>
      <c r="K104" s="15">
        <v>-7204.6670000000004</v>
      </c>
      <c r="L104" s="19">
        <v>0</v>
      </c>
      <c r="M104" s="15">
        <v>-395.49700000000001</v>
      </c>
      <c r="N104" s="8" t="s">
        <v>110</v>
      </c>
      <c r="O104" s="8" t="s">
        <v>110</v>
      </c>
      <c r="P104" s="8" t="s">
        <v>110</v>
      </c>
      <c r="Q104" s="8" t="s">
        <v>110</v>
      </c>
      <c r="R104" s="8" t="s">
        <v>110</v>
      </c>
      <c r="S104" s="8" t="s">
        <v>110</v>
      </c>
      <c r="T104" s="8" t="s">
        <v>110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8" t="s">
        <v>110</v>
      </c>
      <c r="AA104" s="8" t="s">
        <v>110</v>
      </c>
      <c r="AB104" s="8" t="s">
        <v>110</v>
      </c>
      <c r="AC104" s="15">
        <v>-395.49700000000001</v>
      </c>
      <c r="AD104" s="15">
        <v>-18706.274000000001</v>
      </c>
    </row>
    <row r="105" spans="1:30" x14ac:dyDescent="0.3">
      <c r="A105" s="5" t="s">
        <v>67</v>
      </c>
      <c r="B105" s="5" t="s">
        <v>96</v>
      </c>
      <c r="C105" s="14">
        <v>-14741.288</v>
      </c>
      <c r="D105" s="14">
        <v>-3489.8670000000002</v>
      </c>
      <c r="E105" s="18">
        <v>0</v>
      </c>
      <c r="F105" s="18">
        <v>0</v>
      </c>
      <c r="G105" s="18">
        <v>0</v>
      </c>
      <c r="H105" s="18">
        <v>0</v>
      </c>
      <c r="I105" s="14">
        <v>-11059.799000000001</v>
      </c>
      <c r="J105" s="14">
        <v>93.691000000000003</v>
      </c>
      <c r="K105" s="14">
        <v>1167.1110000000001</v>
      </c>
      <c r="L105" s="18">
        <v>0</v>
      </c>
      <c r="M105" s="14">
        <v>-191.62200000000001</v>
      </c>
      <c r="N105" s="7" t="s">
        <v>110</v>
      </c>
      <c r="O105" s="7" t="s">
        <v>110</v>
      </c>
      <c r="P105" s="7" t="s">
        <v>110</v>
      </c>
      <c r="Q105" s="7" t="s">
        <v>110</v>
      </c>
      <c r="R105" s="7" t="s">
        <v>110</v>
      </c>
      <c r="S105" s="7" t="s">
        <v>110</v>
      </c>
      <c r="T105" s="7" t="s">
        <v>110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7" t="s">
        <v>110</v>
      </c>
      <c r="AA105" s="7" t="s">
        <v>110</v>
      </c>
      <c r="AB105" s="7" t="s">
        <v>110</v>
      </c>
      <c r="AC105" s="14">
        <v>-191.62200000000001</v>
      </c>
      <c r="AD105" s="14">
        <v>-14549.665999999999</v>
      </c>
    </row>
    <row r="106" spans="1:30" x14ac:dyDescent="0.3">
      <c r="A106" s="5" t="s">
        <v>67</v>
      </c>
      <c r="B106" s="5" t="s">
        <v>97</v>
      </c>
      <c r="C106" s="15">
        <v>23983.574000000001</v>
      </c>
      <c r="D106" s="15">
        <v>-289.46699999999998</v>
      </c>
      <c r="E106" s="19">
        <v>0</v>
      </c>
      <c r="F106" s="19">
        <v>0</v>
      </c>
      <c r="G106" s="19">
        <v>0</v>
      </c>
      <c r="H106" s="19">
        <v>0</v>
      </c>
      <c r="I106" s="15">
        <v>20027.829000000002</v>
      </c>
      <c r="J106" s="15">
        <v>4497.1729999999998</v>
      </c>
      <c r="K106" s="15">
        <v>5313.4350000000004</v>
      </c>
      <c r="L106" s="19">
        <v>0</v>
      </c>
      <c r="M106" s="15">
        <v>4245.2110000000002</v>
      </c>
      <c r="N106" s="8" t="s">
        <v>110</v>
      </c>
      <c r="O106" s="8" t="s">
        <v>110</v>
      </c>
      <c r="P106" s="8" t="s">
        <v>110</v>
      </c>
      <c r="Q106" s="8" t="s">
        <v>110</v>
      </c>
      <c r="R106" s="8" t="s">
        <v>110</v>
      </c>
      <c r="S106" s="8" t="s">
        <v>110</v>
      </c>
      <c r="T106" s="8" t="s">
        <v>110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8" t="s">
        <v>110</v>
      </c>
      <c r="AA106" s="8" t="s">
        <v>110</v>
      </c>
      <c r="AB106" s="8" t="s">
        <v>110</v>
      </c>
      <c r="AC106" s="15">
        <v>4245.2110000000002</v>
      </c>
      <c r="AD106" s="15">
        <v>19738.363000000001</v>
      </c>
    </row>
    <row r="107" spans="1:30" x14ac:dyDescent="0.3">
      <c r="A107" s="5" t="s">
        <v>67</v>
      </c>
      <c r="B107" s="5" t="s">
        <v>98</v>
      </c>
      <c r="C107" s="14">
        <v>10505.384</v>
      </c>
      <c r="D107" s="14">
        <v>-121.411</v>
      </c>
      <c r="E107" s="18">
        <v>0</v>
      </c>
      <c r="F107" s="18">
        <v>0</v>
      </c>
      <c r="G107" s="18">
        <v>0</v>
      </c>
      <c r="H107" s="18">
        <v>0</v>
      </c>
      <c r="I107" s="14">
        <v>14620.804</v>
      </c>
      <c r="J107" s="14">
        <v>1644.5830000000001</v>
      </c>
      <c r="K107" s="14">
        <v>3047.701</v>
      </c>
      <c r="L107" s="18">
        <v>0</v>
      </c>
      <c r="M107" s="14">
        <v>-3994.009</v>
      </c>
      <c r="N107" s="7" t="s">
        <v>110</v>
      </c>
      <c r="O107" s="7" t="s">
        <v>110</v>
      </c>
      <c r="P107" s="7" t="s">
        <v>110</v>
      </c>
      <c r="Q107" s="7" t="s">
        <v>110</v>
      </c>
      <c r="R107" s="7" t="s">
        <v>110</v>
      </c>
      <c r="S107" s="7" t="s">
        <v>110</v>
      </c>
      <c r="T107" s="7" t="s">
        <v>110</v>
      </c>
      <c r="U107" s="18">
        <v>0</v>
      </c>
      <c r="V107" s="18">
        <v>0</v>
      </c>
      <c r="W107" s="18">
        <v>0</v>
      </c>
      <c r="X107" s="18">
        <v>0</v>
      </c>
      <c r="Y107" s="18">
        <v>0</v>
      </c>
      <c r="Z107" s="7" t="s">
        <v>110</v>
      </c>
      <c r="AA107" s="7" t="s">
        <v>110</v>
      </c>
      <c r="AB107" s="7" t="s">
        <v>110</v>
      </c>
      <c r="AC107" s="14">
        <v>-3994.009</v>
      </c>
      <c r="AD107" s="14">
        <v>14499.393</v>
      </c>
    </row>
    <row r="108" spans="1:30" x14ac:dyDescent="0.3">
      <c r="A108" s="5" t="s">
        <v>67</v>
      </c>
      <c r="B108" s="5" t="s">
        <v>99</v>
      </c>
      <c r="C108" s="15">
        <v>-9236.3310000000001</v>
      </c>
      <c r="D108" s="15">
        <v>-693.43299999999999</v>
      </c>
      <c r="E108" s="19">
        <v>0</v>
      </c>
      <c r="F108" s="19">
        <v>0</v>
      </c>
      <c r="G108" s="19">
        <v>0</v>
      </c>
      <c r="H108" s="19">
        <v>0</v>
      </c>
      <c r="I108" s="15">
        <v>-10031.884</v>
      </c>
      <c r="J108" s="15">
        <v>51.201999999999998</v>
      </c>
      <c r="K108" s="15">
        <v>-3298.9830000000002</v>
      </c>
      <c r="L108" s="19">
        <v>0</v>
      </c>
      <c r="M108" s="15">
        <v>1488.9860000000001</v>
      </c>
      <c r="N108" s="8" t="s">
        <v>110</v>
      </c>
      <c r="O108" s="8" t="s">
        <v>110</v>
      </c>
      <c r="P108" s="8" t="s">
        <v>110</v>
      </c>
      <c r="Q108" s="8" t="s">
        <v>110</v>
      </c>
      <c r="R108" s="8" t="s">
        <v>110</v>
      </c>
      <c r="S108" s="8" t="s">
        <v>110</v>
      </c>
      <c r="T108" s="8" t="s">
        <v>110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8" t="s">
        <v>110</v>
      </c>
      <c r="AA108" s="8" t="s">
        <v>110</v>
      </c>
      <c r="AB108" s="8" t="s">
        <v>110</v>
      </c>
      <c r="AC108" s="15">
        <v>1488.9860000000001</v>
      </c>
      <c r="AD108" s="15">
        <v>-10725.316999999999</v>
      </c>
    </row>
    <row r="109" spans="1:30" x14ac:dyDescent="0.3">
      <c r="A109" s="5" t="s">
        <v>67</v>
      </c>
      <c r="B109" s="5" t="s">
        <v>100</v>
      </c>
      <c r="C109" s="14">
        <v>-26178.955999999998</v>
      </c>
      <c r="D109" s="14">
        <v>207.81100000000001</v>
      </c>
      <c r="E109" s="18">
        <v>0</v>
      </c>
      <c r="F109" s="18">
        <v>0</v>
      </c>
      <c r="G109" s="18">
        <v>0</v>
      </c>
      <c r="H109" s="18">
        <v>0</v>
      </c>
      <c r="I109" s="14">
        <v>-23235.512999999999</v>
      </c>
      <c r="J109" s="18">
        <v>-2130.36</v>
      </c>
      <c r="K109" s="14">
        <v>851.37699999999995</v>
      </c>
      <c r="L109" s="18">
        <v>0</v>
      </c>
      <c r="M109" s="14">
        <v>-3151.2530000000002</v>
      </c>
      <c r="N109" s="7" t="s">
        <v>110</v>
      </c>
      <c r="O109" s="7" t="s">
        <v>110</v>
      </c>
      <c r="P109" s="7" t="s">
        <v>110</v>
      </c>
      <c r="Q109" s="7" t="s">
        <v>110</v>
      </c>
      <c r="R109" s="7" t="s">
        <v>110</v>
      </c>
      <c r="S109" s="7" t="s">
        <v>110</v>
      </c>
      <c r="T109" s="7" t="s">
        <v>110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7" t="s">
        <v>110</v>
      </c>
      <c r="AA109" s="7" t="s">
        <v>110</v>
      </c>
      <c r="AB109" s="7" t="s">
        <v>110</v>
      </c>
      <c r="AC109" s="14">
        <v>-3151.2530000000002</v>
      </c>
      <c r="AD109" s="14">
        <v>-23027.702000000001</v>
      </c>
    </row>
    <row r="110" spans="1:30" x14ac:dyDescent="0.3">
      <c r="A110" s="5" t="s">
        <v>67</v>
      </c>
      <c r="B110" s="5" t="s">
        <v>101</v>
      </c>
      <c r="C110" s="15">
        <v>40466.195</v>
      </c>
      <c r="D110" s="15">
        <v>1119.3219999999999</v>
      </c>
      <c r="E110" s="19">
        <v>0</v>
      </c>
      <c r="F110" s="19">
        <v>0</v>
      </c>
      <c r="G110" s="19">
        <v>0</v>
      </c>
      <c r="H110" s="19">
        <v>0</v>
      </c>
      <c r="I110" s="15">
        <v>38109.063000000002</v>
      </c>
      <c r="J110" s="15">
        <v>5720.9780000000001</v>
      </c>
      <c r="K110" s="15">
        <v>1820.807</v>
      </c>
      <c r="L110" s="19">
        <v>0</v>
      </c>
      <c r="M110" s="19">
        <v>1237.81</v>
      </c>
      <c r="N110" s="8" t="s">
        <v>110</v>
      </c>
      <c r="O110" s="8" t="s">
        <v>110</v>
      </c>
      <c r="P110" s="8" t="s">
        <v>110</v>
      </c>
      <c r="Q110" s="8" t="s">
        <v>110</v>
      </c>
      <c r="R110" s="8" t="s">
        <v>110</v>
      </c>
      <c r="S110" s="8" t="s">
        <v>110</v>
      </c>
      <c r="T110" s="8" t="s">
        <v>110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8" t="s">
        <v>110</v>
      </c>
      <c r="AA110" s="8" t="s">
        <v>110</v>
      </c>
      <c r="AB110" s="8" t="s">
        <v>110</v>
      </c>
      <c r="AC110" s="19">
        <v>1237.81</v>
      </c>
      <c r="AD110" s="15">
        <v>39228.385000000002</v>
      </c>
    </row>
    <row r="111" spans="1:30" x14ac:dyDescent="0.3">
      <c r="A111" s="5" t="s">
        <v>67</v>
      </c>
      <c r="B111" s="5" t="s">
        <v>102</v>
      </c>
      <c r="C111" s="14">
        <v>-8107.1989999999996</v>
      </c>
      <c r="D111" s="14">
        <v>-814.38900000000001</v>
      </c>
      <c r="E111" s="18">
        <v>0</v>
      </c>
      <c r="F111" s="18">
        <v>0</v>
      </c>
      <c r="G111" s="18">
        <v>0</v>
      </c>
      <c r="H111" s="14">
        <v>-182.535</v>
      </c>
      <c r="I111" s="14">
        <v>-5912.5469999999996</v>
      </c>
      <c r="J111" s="18">
        <v>-5493.18</v>
      </c>
      <c r="K111" s="14">
        <v>238.37100000000001</v>
      </c>
      <c r="L111" s="18">
        <v>0</v>
      </c>
      <c r="M111" s="14">
        <v>-1197.7280000000001</v>
      </c>
      <c r="N111" s="7" t="s">
        <v>110</v>
      </c>
      <c r="O111" s="7" t="s">
        <v>110</v>
      </c>
      <c r="P111" s="7" t="s">
        <v>110</v>
      </c>
      <c r="Q111" s="7" t="s">
        <v>110</v>
      </c>
      <c r="R111" s="7" t="s">
        <v>110</v>
      </c>
      <c r="S111" s="7" t="s">
        <v>110</v>
      </c>
      <c r="T111" s="7" t="s">
        <v>110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7" t="s">
        <v>110</v>
      </c>
      <c r="AA111" s="7" t="s">
        <v>110</v>
      </c>
      <c r="AB111" s="7" t="s">
        <v>110</v>
      </c>
      <c r="AC111" s="14">
        <v>-1206.3989999999999</v>
      </c>
      <c r="AD111" s="18">
        <v>-6900.8</v>
      </c>
    </row>
    <row r="112" spans="1:30" x14ac:dyDescent="0.3">
      <c r="A112" s="5" t="s">
        <v>67</v>
      </c>
      <c r="B112" s="5" t="s">
        <v>103</v>
      </c>
      <c r="C112" s="15">
        <v>3093.2179999999998</v>
      </c>
      <c r="D112" s="15">
        <v>611.87800000000004</v>
      </c>
      <c r="E112" s="19">
        <v>0</v>
      </c>
      <c r="F112" s="19">
        <v>0</v>
      </c>
      <c r="G112" s="19">
        <v>0</v>
      </c>
      <c r="H112" s="15">
        <v>-199.14699999999999</v>
      </c>
      <c r="I112" s="15">
        <v>456.02499999999998</v>
      </c>
      <c r="J112" s="15">
        <v>2913.9690000000001</v>
      </c>
      <c r="K112" s="15">
        <v>-824.49699999999996</v>
      </c>
      <c r="L112" s="19">
        <v>0</v>
      </c>
      <c r="M112" s="15">
        <v>2224.4609999999998</v>
      </c>
      <c r="N112" s="8" t="s">
        <v>110</v>
      </c>
      <c r="O112" s="8" t="s">
        <v>110</v>
      </c>
      <c r="P112" s="8" t="s">
        <v>110</v>
      </c>
      <c r="Q112" s="8" t="s">
        <v>110</v>
      </c>
      <c r="R112" s="8" t="s">
        <v>110</v>
      </c>
      <c r="S112" s="8" t="s">
        <v>110</v>
      </c>
      <c r="T112" s="8" t="s">
        <v>110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8" t="s">
        <v>110</v>
      </c>
      <c r="AA112" s="8" t="s">
        <v>110</v>
      </c>
      <c r="AB112" s="8" t="s">
        <v>110</v>
      </c>
      <c r="AC112" s="15">
        <v>2216.7190000000001</v>
      </c>
      <c r="AD112" s="15">
        <v>876.49900000000002</v>
      </c>
    </row>
    <row r="113" spans="1:30" x14ac:dyDescent="0.3">
      <c r="A113" s="5" t="s">
        <v>68</v>
      </c>
      <c r="B113" s="5" t="s">
        <v>70</v>
      </c>
      <c r="C113" s="14">
        <v>-20623.864000000001</v>
      </c>
      <c r="D113" s="14">
        <v>-101.47199999999999</v>
      </c>
      <c r="E113" s="18">
        <v>0</v>
      </c>
      <c r="F113" s="18">
        <v>0</v>
      </c>
      <c r="G113" s="18">
        <v>0</v>
      </c>
      <c r="H113" s="18">
        <v>0</v>
      </c>
      <c r="I113" s="14">
        <v>-20522.392</v>
      </c>
      <c r="J113" s="14">
        <v>-20266.138999999999</v>
      </c>
      <c r="K113" s="14">
        <v>439.83300000000003</v>
      </c>
      <c r="L113" s="18">
        <v>33.5</v>
      </c>
      <c r="M113" s="18">
        <v>0</v>
      </c>
      <c r="N113" s="7" t="s">
        <v>110</v>
      </c>
      <c r="O113" s="7" t="s">
        <v>110</v>
      </c>
      <c r="P113" s="7" t="s">
        <v>110</v>
      </c>
      <c r="Q113" s="7" t="s">
        <v>110</v>
      </c>
      <c r="R113" s="7" t="s">
        <v>110</v>
      </c>
      <c r="S113" s="7" t="s">
        <v>110</v>
      </c>
      <c r="T113" s="7" t="s">
        <v>110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7" t="s">
        <v>110</v>
      </c>
      <c r="AA113" s="7" t="s">
        <v>110</v>
      </c>
      <c r="AB113" s="7" t="s">
        <v>110</v>
      </c>
      <c r="AC113" s="18">
        <v>0</v>
      </c>
      <c r="AD113" s="14">
        <v>-20623.864000000001</v>
      </c>
    </row>
    <row r="114" spans="1:30" x14ac:dyDescent="0.3">
      <c r="A114" s="5" t="s">
        <v>68</v>
      </c>
      <c r="B114" s="5" t="s">
        <v>71</v>
      </c>
      <c r="C114" s="15">
        <v>2944.8389999999999</v>
      </c>
      <c r="D114" s="15">
        <v>163.917</v>
      </c>
      <c r="E114" s="19">
        <v>0</v>
      </c>
      <c r="F114" s="19">
        <v>0</v>
      </c>
      <c r="G114" s="19">
        <v>0</v>
      </c>
      <c r="H114" s="19">
        <v>0</v>
      </c>
      <c r="I114" s="15">
        <v>2780.922</v>
      </c>
      <c r="J114" s="15">
        <v>1770.1669999999999</v>
      </c>
      <c r="K114" s="19">
        <v>-304.5</v>
      </c>
      <c r="L114" s="19">
        <v>0</v>
      </c>
      <c r="M114" s="19">
        <v>0</v>
      </c>
      <c r="N114" s="8" t="s">
        <v>110</v>
      </c>
      <c r="O114" s="8" t="s">
        <v>110</v>
      </c>
      <c r="P114" s="8" t="s">
        <v>110</v>
      </c>
      <c r="Q114" s="8" t="s">
        <v>110</v>
      </c>
      <c r="R114" s="8" t="s">
        <v>110</v>
      </c>
      <c r="S114" s="8" t="s">
        <v>110</v>
      </c>
      <c r="T114" s="8" t="s">
        <v>110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8" t="s">
        <v>110</v>
      </c>
      <c r="AA114" s="8" t="s">
        <v>110</v>
      </c>
      <c r="AB114" s="8" t="s">
        <v>110</v>
      </c>
      <c r="AC114" s="19">
        <v>0</v>
      </c>
      <c r="AD114" s="15">
        <v>2944.8389999999999</v>
      </c>
    </row>
    <row r="115" spans="1:30" x14ac:dyDescent="0.3">
      <c r="A115" s="5" t="s">
        <v>68</v>
      </c>
      <c r="B115" s="5" t="s">
        <v>72</v>
      </c>
      <c r="C115" s="14">
        <v>-6318.1329999999998</v>
      </c>
      <c r="D115" s="14">
        <v>-1099.028</v>
      </c>
      <c r="E115" s="18">
        <v>0</v>
      </c>
      <c r="F115" s="18">
        <v>0</v>
      </c>
      <c r="G115" s="18">
        <v>0</v>
      </c>
      <c r="H115" s="18">
        <v>0</v>
      </c>
      <c r="I115" s="14">
        <v>-5219.1059999999998</v>
      </c>
      <c r="J115" s="14">
        <v>-5378.5829999999996</v>
      </c>
      <c r="K115" s="18">
        <v>0</v>
      </c>
      <c r="L115" s="18">
        <v>0</v>
      </c>
      <c r="M115" s="18">
        <v>0</v>
      </c>
      <c r="N115" s="7" t="s">
        <v>110</v>
      </c>
      <c r="O115" s="7" t="s">
        <v>110</v>
      </c>
      <c r="P115" s="7" t="s">
        <v>110</v>
      </c>
      <c r="Q115" s="7" t="s">
        <v>110</v>
      </c>
      <c r="R115" s="7" t="s">
        <v>110</v>
      </c>
      <c r="S115" s="7" t="s">
        <v>110</v>
      </c>
      <c r="T115" s="7" t="s">
        <v>110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7" t="s">
        <v>110</v>
      </c>
      <c r="AA115" s="7" t="s">
        <v>110</v>
      </c>
      <c r="AB115" s="7" t="s">
        <v>110</v>
      </c>
      <c r="AC115" s="18">
        <v>0</v>
      </c>
      <c r="AD115" s="14">
        <v>-6318.1329999999998</v>
      </c>
    </row>
    <row r="116" spans="1:30" x14ac:dyDescent="0.3">
      <c r="A116" s="5" t="s">
        <v>68</v>
      </c>
      <c r="B116" s="5" t="s">
        <v>73</v>
      </c>
      <c r="C116" s="15">
        <v>-9231.4040000000005</v>
      </c>
      <c r="D116" s="15">
        <v>325.16699999999997</v>
      </c>
      <c r="E116" s="19">
        <v>0</v>
      </c>
      <c r="F116" s="19">
        <v>0</v>
      </c>
      <c r="G116" s="19">
        <v>0</v>
      </c>
      <c r="H116" s="19">
        <v>0</v>
      </c>
      <c r="I116" s="15">
        <v>-9556.5709999999999</v>
      </c>
      <c r="J116" s="15">
        <v>-8998.3469999999998</v>
      </c>
      <c r="K116" s="15">
        <v>293.22199999999998</v>
      </c>
      <c r="L116" s="19">
        <v>0</v>
      </c>
      <c r="M116" s="19">
        <v>0</v>
      </c>
      <c r="N116" s="8" t="s">
        <v>110</v>
      </c>
      <c r="O116" s="8" t="s">
        <v>110</v>
      </c>
      <c r="P116" s="8" t="s">
        <v>110</v>
      </c>
      <c r="Q116" s="8" t="s">
        <v>110</v>
      </c>
      <c r="R116" s="8" t="s">
        <v>110</v>
      </c>
      <c r="S116" s="8" t="s">
        <v>110</v>
      </c>
      <c r="T116" s="8" t="s">
        <v>110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8" t="s">
        <v>110</v>
      </c>
      <c r="AA116" s="8" t="s">
        <v>110</v>
      </c>
      <c r="AB116" s="8" t="s">
        <v>110</v>
      </c>
      <c r="AC116" s="19">
        <v>0</v>
      </c>
      <c r="AD116" s="15">
        <v>-9231.4040000000005</v>
      </c>
    </row>
    <row r="117" spans="1:30" x14ac:dyDescent="0.3">
      <c r="A117" s="5" t="s">
        <v>68</v>
      </c>
      <c r="B117" s="5" t="s">
        <v>74</v>
      </c>
      <c r="C117" s="14">
        <v>-4220.1530000000002</v>
      </c>
      <c r="D117" s="14">
        <v>32.110999999999997</v>
      </c>
      <c r="E117" s="18">
        <v>0</v>
      </c>
      <c r="F117" s="18">
        <v>0</v>
      </c>
      <c r="G117" s="18">
        <v>0</v>
      </c>
      <c r="H117" s="18">
        <v>0</v>
      </c>
      <c r="I117" s="14">
        <v>-4252.2640000000001</v>
      </c>
      <c r="J117" s="18">
        <v>-1634</v>
      </c>
      <c r="K117" s="14">
        <v>-327.05599999999998</v>
      </c>
      <c r="L117" s="18">
        <v>0</v>
      </c>
      <c r="M117" s="18">
        <v>0</v>
      </c>
      <c r="N117" s="7" t="s">
        <v>110</v>
      </c>
      <c r="O117" s="7" t="s">
        <v>110</v>
      </c>
      <c r="P117" s="7" t="s">
        <v>110</v>
      </c>
      <c r="Q117" s="7" t="s">
        <v>110</v>
      </c>
      <c r="R117" s="7" t="s">
        <v>110</v>
      </c>
      <c r="S117" s="7" t="s">
        <v>110</v>
      </c>
      <c r="T117" s="7" t="s">
        <v>110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7" t="s">
        <v>110</v>
      </c>
      <c r="AA117" s="7" t="s">
        <v>110</v>
      </c>
      <c r="AB117" s="7" t="s">
        <v>110</v>
      </c>
      <c r="AC117" s="18">
        <v>0</v>
      </c>
      <c r="AD117" s="14">
        <v>-4220.1530000000002</v>
      </c>
    </row>
    <row r="118" spans="1:30" x14ac:dyDescent="0.3">
      <c r="A118" s="5" t="s">
        <v>68</v>
      </c>
      <c r="B118" s="5" t="s">
        <v>75</v>
      </c>
      <c r="C118" s="15">
        <v>-5309.8180000000002</v>
      </c>
      <c r="D118" s="19">
        <v>-361.5</v>
      </c>
      <c r="E118" s="19">
        <v>0</v>
      </c>
      <c r="F118" s="19">
        <v>0</v>
      </c>
      <c r="G118" s="19">
        <v>0</v>
      </c>
      <c r="H118" s="19">
        <v>0</v>
      </c>
      <c r="I118" s="15">
        <v>-4948.3180000000002</v>
      </c>
      <c r="J118" s="15">
        <v>-8238.0830000000005</v>
      </c>
      <c r="K118" s="15">
        <v>417.27800000000002</v>
      </c>
      <c r="L118" s="19">
        <v>0</v>
      </c>
      <c r="M118" s="19">
        <v>0</v>
      </c>
      <c r="N118" s="8" t="s">
        <v>110</v>
      </c>
      <c r="O118" s="8" t="s">
        <v>110</v>
      </c>
      <c r="P118" s="8" t="s">
        <v>110</v>
      </c>
      <c r="Q118" s="8" t="s">
        <v>110</v>
      </c>
      <c r="R118" s="8" t="s">
        <v>110</v>
      </c>
      <c r="S118" s="8" t="s">
        <v>110</v>
      </c>
      <c r="T118" s="8" t="s">
        <v>110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8" t="s">
        <v>110</v>
      </c>
      <c r="AA118" s="8" t="s">
        <v>110</v>
      </c>
      <c r="AB118" s="8" t="s">
        <v>110</v>
      </c>
      <c r="AC118" s="19">
        <v>0</v>
      </c>
      <c r="AD118" s="15">
        <v>-5309.8180000000002</v>
      </c>
    </row>
    <row r="119" spans="1:30" x14ac:dyDescent="0.3">
      <c r="A119" s="5" t="s">
        <v>68</v>
      </c>
      <c r="B119" s="5" t="s">
        <v>76</v>
      </c>
      <c r="C119" s="14">
        <v>-18212.120999999999</v>
      </c>
      <c r="D119" s="14">
        <v>-34.777999999999999</v>
      </c>
      <c r="E119" s="18">
        <v>0</v>
      </c>
      <c r="F119" s="18">
        <v>0</v>
      </c>
      <c r="G119" s="18">
        <v>0</v>
      </c>
      <c r="H119" s="18">
        <v>0</v>
      </c>
      <c r="I119" s="14">
        <v>-18177.343000000001</v>
      </c>
      <c r="J119" s="14">
        <v>-14422.319</v>
      </c>
      <c r="K119" s="14">
        <v>-169.167</v>
      </c>
      <c r="L119" s="18">
        <v>0</v>
      </c>
      <c r="M119" s="18">
        <v>0</v>
      </c>
      <c r="N119" s="7" t="s">
        <v>110</v>
      </c>
      <c r="O119" s="7" t="s">
        <v>110</v>
      </c>
      <c r="P119" s="7" t="s">
        <v>110</v>
      </c>
      <c r="Q119" s="7" t="s">
        <v>110</v>
      </c>
      <c r="R119" s="7" t="s">
        <v>110</v>
      </c>
      <c r="S119" s="7" t="s">
        <v>110</v>
      </c>
      <c r="T119" s="7" t="s">
        <v>110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7" t="s">
        <v>110</v>
      </c>
      <c r="AA119" s="7" t="s">
        <v>110</v>
      </c>
      <c r="AB119" s="7" t="s">
        <v>110</v>
      </c>
      <c r="AC119" s="18">
        <v>0</v>
      </c>
      <c r="AD119" s="14">
        <v>-18212.120999999999</v>
      </c>
    </row>
    <row r="120" spans="1:30" x14ac:dyDescent="0.3">
      <c r="A120" s="5" t="s">
        <v>68</v>
      </c>
      <c r="B120" s="5" t="s">
        <v>77</v>
      </c>
      <c r="C120" s="15">
        <v>1435.7070000000001</v>
      </c>
      <c r="D120" s="15">
        <v>-277.55599999999998</v>
      </c>
      <c r="E120" s="19">
        <v>0</v>
      </c>
      <c r="F120" s="19">
        <v>0</v>
      </c>
      <c r="G120" s="19">
        <v>0</v>
      </c>
      <c r="H120" s="19">
        <v>0</v>
      </c>
      <c r="I120" s="15">
        <v>1713.2629999999999</v>
      </c>
      <c r="J120" s="15">
        <v>3279.3470000000002</v>
      </c>
      <c r="K120" s="15">
        <v>-67.667000000000002</v>
      </c>
      <c r="L120" s="19">
        <v>0</v>
      </c>
      <c r="M120" s="19">
        <v>0</v>
      </c>
      <c r="N120" s="8" t="s">
        <v>110</v>
      </c>
      <c r="O120" s="8" t="s">
        <v>110</v>
      </c>
      <c r="P120" s="8" t="s">
        <v>110</v>
      </c>
      <c r="Q120" s="8" t="s">
        <v>110</v>
      </c>
      <c r="R120" s="8" t="s">
        <v>110</v>
      </c>
      <c r="S120" s="8" t="s">
        <v>110</v>
      </c>
      <c r="T120" s="8" t="s">
        <v>110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8" t="s">
        <v>110</v>
      </c>
      <c r="AA120" s="8" t="s">
        <v>110</v>
      </c>
      <c r="AB120" s="8" t="s">
        <v>110</v>
      </c>
      <c r="AC120" s="19">
        <v>0</v>
      </c>
      <c r="AD120" s="15">
        <v>1435.7070000000001</v>
      </c>
    </row>
    <row r="121" spans="1:30" x14ac:dyDescent="0.3">
      <c r="A121" s="5" t="s">
        <v>68</v>
      </c>
      <c r="B121" s="5" t="s">
        <v>78</v>
      </c>
      <c r="C121" s="14">
        <v>4278.3469999999998</v>
      </c>
      <c r="D121" s="14">
        <v>140.38900000000001</v>
      </c>
      <c r="E121" s="18">
        <v>0</v>
      </c>
      <c r="F121" s="18">
        <v>0</v>
      </c>
      <c r="G121" s="18">
        <v>0</v>
      </c>
      <c r="H121" s="18">
        <v>0</v>
      </c>
      <c r="I121" s="14">
        <v>4137.9579999999996</v>
      </c>
      <c r="J121" s="18">
        <v>3472.25</v>
      </c>
      <c r="K121" s="14">
        <v>552.61099999999999</v>
      </c>
      <c r="L121" s="18">
        <v>0</v>
      </c>
      <c r="M121" s="18">
        <v>0</v>
      </c>
      <c r="N121" s="7" t="s">
        <v>110</v>
      </c>
      <c r="O121" s="7" t="s">
        <v>110</v>
      </c>
      <c r="P121" s="7" t="s">
        <v>110</v>
      </c>
      <c r="Q121" s="7" t="s">
        <v>110</v>
      </c>
      <c r="R121" s="7" t="s">
        <v>110</v>
      </c>
      <c r="S121" s="7" t="s">
        <v>110</v>
      </c>
      <c r="T121" s="7" t="s">
        <v>110</v>
      </c>
      <c r="U121" s="18">
        <v>0</v>
      </c>
      <c r="V121" s="18">
        <v>0</v>
      </c>
      <c r="W121" s="18">
        <v>0</v>
      </c>
      <c r="X121" s="18">
        <v>0</v>
      </c>
      <c r="Y121" s="18">
        <v>0</v>
      </c>
      <c r="Z121" s="7" t="s">
        <v>110</v>
      </c>
      <c r="AA121" s="7" t="s">
        <v>110</v>
      </c>
      <c r="AB121" s="7" t="s">
        <v>110</v>
      </c>
      <c r="AC121" s="18">
        <v>0</v>
      </c>
      <c r="AD121" s="14">
        <v>4278.3469999999998</v>
      </c>
    </row>
    <row r="122" spans="1:30" x14ac:dyDescent="0.3">
      <c r="A122" s="5" t="s">
        <v>68</v>
      </c>
      <c r="B122" s="5" t="s">
        <v>79</v>
      </c>
      <c r="C122" s="19">
        <v>1.41</v>
      </c>
      <c r="D122" s="15">
        <v>203.72200000000001</v>
      </c>
      <c r="E122" s="19">
        <v>0</v>
      </c>
      <c r="F122" s="19">
        <v>0</v>
      </c>
      <c r="G122" s="19">
        <v>0</v>
      </c>
      <c r="H122" s="19">
        <v>0</v>
      </c>
      <c r="I122" s="15">
        <v>-202.31299999999999</v>
      </c>
      <c r="J122" s="15">
        <v>-907.77800000000002</v>
      </c>
      <c r="K122" s="15">
        <v>-293.22199999999998</v>
      </c>
      <c r="L122" s="19">
        <v>0</v>
      </c>
      <c r="M122" s="19">
        <v>0</v>
      </c>
      <c r="N122" s="8" t="s">
        <v>110</v>
      </c>
      <c r="O122" s="8" t="s">
        <v>110</v>
      </c>
      <c r="P122" s="8" t="s">
        <v>110</v>
      </c>
      <c r="Q122" s="8" t="s">
        <v>110</v>
      </c>
      <c r="R122" s="8" t="s">
        <v>110</v>
      </c>
      <c r="S122" s="8" t="s">
        <v>110</v>
      </c>
      <c r="T122" s="8" t="s">
        <v>110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8" t="s">
        <v>110</v>
      </c>
      <c r="AA122" s="8" t="s">
        <v>110</v>
      </c>
      <c r="AB122" s="8" t="s">
        <v>110</v>
      </c>
      <c r="AC122" s="19">
        <v>0</v>
      </c>
      <c r="AD122" s="19">
        <v>1.41</v>
      </c>
    </row>
    <row r="123" spans="1:30" x14ac:dyDescent="0.3">
      <c r="A123" s="5" t="s">
        <v>68</v>
      </c>
      <c r="B123" s="5" t="s">
        <v>80</v>
      </c>
      <c r="C123" s="14">
        <v>-4059.9929999999999</v>
      </c>
      <c r="D123" s="14">
        <v>314.22199999999998</v>
      </c>
      <c r="E123" s="18">
        <v>0</v>
      </c>
      <c r="F123" s="18">
        <v>0</v>
      </c>
      <c r="G123" s="18">
        <v>0</v>
      </c>
      <c r="H123" s="18">
        <v>0</v>
      </c>
      <c r="I123" s="14">
        <v>-4374.2150000000001</v>
      </c>
      <c r="J123" s="14">
        <v>-6422.5280000000002</v>
      </c>
      <c r="K123" s="14">
        <v>676.66700000000003</v>
      </c>
      <c r="L123" s="18">
        <v>0</v>
      </c>
      <c r="M123" s="18">
        <v>0</v>
      </c>
      <c r="N123" s="7" t="s">
        <v>110</v>
      </c>
      <c r="O123" s="7" t="s">
        <v>110</v>
      </c>
      <c r="P123" s="7" t="s">
        <v>110</v>
      </c>
      <c r="Q123" s="7" t="s">
        <v>110</v>
      </c>
      <c r="R123" s="7" t="s">
        <v>110</v>
      </c>
      <c r="S123" s="7" t="s">
        <v>110</v>
      </c>
      <c r="T123" s="7" t="s">
        <v>110</v>
      </c>
      <c r="U123" s="18">
        <v>0</v>
      </c>
      <c r="V123" s="18">
        <v>0</v>
      </c>
      <c r="W123" s="18">
        <v>0</v>
      </c>
      <c r="X123" s="18">
        <v>0</v>
      </c>
      <c r="Y123" s="18">
        <v>0</v>
      </c>
      <c r="Z123" s="7" t="s">
        <v>110</v>
      </c>
      <c r="AA123" s="7" t="s">
        <v>110</v>
      </c>
      <c r="AB123" s="7" t="s">
        <v>110</v>
      </c>
      <c r="AC123" s="18">
        <v>0</v>
      </c>
      <c r="AD123" s="14">
        <v>-4059.9929999999999</v>
      </c>
    </row>
    <row r="124" spans="1:30" x14ac:dyDescent="0.3">
      <c r="A124" s="5" t="s">
        <v>68</v>
      </c>
      <c r="B124" s="5" t="s">
        <v>81</v>
      </c>
      <c r="C124" s="19">
        <v>24249.06</v>
      </c>
      <c r="D124" s="19">
        <v>-1513.5</v>
      </c>
      <c r="E124" s="19">
        <v>0</v>
      </c>
      <c r="F124" s="19">
        <v>0</v>
      </c>
      <c r="G124" s="19">
        <v>0</v>
      </c>
      <c r="H124" s="19">
        <v>0</v>
      </c>
      <c r="I124" s="19">
        <v>25762.560000000001</v>
      </c>
      <c r="J124" s="15">
        <v>23016.833999999999</v>
      </c>
      <c r="K124" s="15">
        <v>563.88900000000001</v>
      </c>
      <c r="L124" s="19">
        <v>0</v>
      </c>
      <c r="M124" s="19">
        <v>0</v>
      </c>
      <c r="N124" s="8" t="s">
        <v>110</v>
      </c>
      <c r="O124" s="8" t="s">
        <v>110</v>
      </c>
      <c r="P124" s="8" t="s">
        <v>110</v>
      </c>
      <c r="Q124" s="8" t="s">
        <v>110</v>
      </c>
      <c r="R124" s="8" t="s">
        <v>110</v>
      </c>
      <c r="S124" s="8" t="s">
        <v>110</v>
      </c>
      <c r="T124" s="8" t="s">
        <v>110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8" t="s">
        <v>110</v>
      </c>
      <c r="AA124" s="8" t="s">
        <v>110</v>
      </c>
      <c r="AB124" s="8" t="s">
        <v>110</v>
      </c>
      <c r="AC124" s="19">
        <v>0</v>
      </c>
      <c r="AD124" s="19">
        <v>24249.06</v>
      </c>
    </row>
    <row r="125" spans="1:30" x14ac:dyDescent="0.3">
      <c r="A125" s="5" t="s">
        <v>68</v>
      </c>
      <c r="B125" s="5" t="s">
        <v>82</v>
      </c>
      <c r="C125" s="14">
        <v>-3706.8270000000002</v>
      </c>
      <c r="D125" s="14">
        <v>782.66700000000003</v>
      </c>
      <c r="E125" s="18">
        <v>0</v>
      </c>
      <c r="F125" s="18">
        <v>0</v>
      </c>
      <c r="G125" s="18">
        <v>0</v>
      </c>
      <c r="H125" s="18">
        <v>0</v>
      </c>
      <c r="I125" s="14">
        <v>-4489.4939999999997</v>
      </c>
      <c r="J125" s="14">
        <v>-728.827</v>
      </c>
      <c r="K125" s="14">
        <v>-620.27800000000002</v>
      </c>
      <c r="L125" s="18">
        <v>0</v>
      </c>
      <c r="M125" s="18">
        <v>0</v>
      </c>
      <c r="N125" s="7" t="s">
        <v>110</v>
      </c>
      <c r="O125" s="7" t="s">
        <v>110</v>
      </c>
      <c r="P125" s="7" t="s">
        <v>110</v>
      </c>
      <c r="Q125" s="7" t="s">
        <v>110</v>
      </c>
      <c r="R125" s="7" t="s">
        <v>110</v>
      </c>
      <c r="S125" s="7" t="s">
        <v>110</v>
      </c>
      <c r="T125" s="7" t="s">
        <v>110</v>
      </c>
      <c r="U125" s="18">
        <v>0</v>
      </c>
      <c r="V125" s="18">
        <v>0</v>
      </c>
      <c r="W125" s="18">
        <v>0</v>
      </c>
      <c r="X125" s="18">
        <v>0</v>
      </c>
      <c r="Y125" s="18">
        <v>0</v>
      </c>
      <c r="Z125" s="7" t="s">
        <v>110</v>
      </c>
      <c r="AA125" s="7" t="s">
        <v>110</v>
      </c>
      <c r="AB125" s="7" t="s">
        <v>110</v>
      </c>
      <c r="AC125" s="18">
        <v>0</v>
      </c>
      <c r="AD125" s="14">
        <v>-3706.8270000000002</v>
      </c>
    </row>
    <row r="126" spans="1:30" x14ac:dyDescent="0.3">
      <c r="A126" s="5" t="s">
        <v>68</v>
      </c>
      <c r="B126" s="5" t="s">
        <v>83</v>
      </c>
      <c r="C126" s="15">
        <v>-12423.416999999999</v>
      </c>
      <c r="D126" s="15">
        <v>-1009.472</v>
      </c>
      <c r="E126" s="19">
        <v>0</v>
      </c>
      <c r="F126" s="19">
        <v>0</v>
      </c>
      <c r="G126" s="19">
        <v>0</v>
      </c>
      <c r="H126" s="19">
        <v>0</v>
      </c>
      <c r="I126" s="15">
        <v>-11413.944</v>
      </c>
      <c r="J126" s="19">
        <v>-10410.5</v>
      </c>
      <c r="K126" s="15">
        <v>248.11099999999999</v>
      </c>
      <c r="L126" s="19">
        <v>0</v>
      </c>
      <c r="M126" s="19">
        <v>0</v>
      </c>
      <c r="N126" s="8" t="s">
        <v>110</v>
      </c>
      <c r="O126" s="8" t="s">
        <v>110</v>
      </c>
      <c r="P126" s="8" t="s">
        <v>110</v>
      </c>
      <c r="Q126" s="8" t="s">
        <v>110</v>
      </c>
      <c r="R126" s="8" t="s">
        <v>110</v>
      </c>
      <c r="S126" s="8" t="s">
        <v>110</v>
      </c>
      <c r="T126" s="8" t="s">
        <v>110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8" t="s">
        <v>110</v>
      </c>
      <c r="AA126" s="8" t="s">
        <v>110</v>
      </c>
      <c r="AB126" s="8" t="s">
        <v>110</v>
      </c>
      <c r="AC126" s="19">
        <v>0</v>
      </c>
      <c r="AD126" s="15">
        <v>-12423.416999999999</v>
      </c>
    </row>
    <row r="127" spans="1:30" x14ac:dyDescent="0.3">
      <c r="A127" s="5" t="s">
        <v>68</v>
      </c>
      <c r="B127" s="5" t="s">
        <v>84</v>
      </c>
      <c r="C127" s="14">
        <v>4586.1940000000004</v>
      </c>
      <c r="D127" s="14">
        <v>-85.417000000000002</v>
      </c>
      <c r="E127" s="18">
        <v>0</v>
      </c>
      <c r="F127" s="18">
        <v>0</v>
      </c>
      <c r="G127" s="18">
        <v>0</v>
      </c>
      <c r="H127" s="18">
        <v>0</v>
      </c>
      <c r="I127" s="14">
        <v>4671.6109999999999</v>
      </c>
      <c r="J127" s="18">
        <v>3395.75</v>
      </c>
      <c r="K127" s="14">
        <v>169.167</v>
      </c>
      <c r="L127" s="18">
        <v>0</v>
      </c>
      <c r="M127" s="18">
        <v>0</v>
      </c>
      <c r="N127" s="7" t="s">
        <v>110</v>
      </c>
      <c r="O127" s="7" t="s">
        <v>110</v>
      </c>
      <c r="P127" s="7" t="s">
        <v>110</v>
      </c>
      <c r="Q127" s="7" t="s">
        <v>110</v>
      </c>
      <c r="R127" s="7" t="s">
        <v>110</v>
      </c>
      <c r="S127" s="7" t="s">
        <v>110</v>
      </c>
      <c r="T127" s="7" t="s">
        <v>110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  <c r="Z127" s="7" t="s">
        <v>110</v>
      </c>
      <c r="AA127" s="7" t="s">
        <v>110</v>
      </c>
      <c r="AB127" s="7" t="s">
        <v>110</v>
      </c>
      <c r="AC127" s="18">
        <v>0</v>
      </c>
      <c r="AD127" s="14">
        <v>4586.1940000000004</v>
      </c>
    </row>
    <row r="128" spans="1:30" x14ac:dyDescent="0.3">
      <c r="A128" s="5" t="s">
        <v>68</v>
      </c>
      <c r="B128" s="5" t="s">
        <v>85</v>
      </c>
      <c r="C128" s="15">
        <v>-4163.4719999999998</v>
      </c>
      <c r="D128" s="15">
        <v>2331.194</v>
      </c>
      <c r="E128" s="19">
        <v>0</v>
      </c>
      <c r="F128" s="19">
        <v>0</v>
      </c>
      <c r="G128" s="19">
        <v>0</v>
      </c>
      <c r="H128" s="19">
        <v>0</v>
      </c>
      <c r="I128" s="15">
        <v>-6494.6670000000004</v>
      </c>
      <c r="J128" s="19">
        <v>-4183</v>
      </c>
      <c r="K128" s="15">
        <v>-484.94400000000002</v>
      </c>
      <c r="L128" s="19">
        <v>0</v>
      </c>
      <c r="M128" s="19">
        <v>0</v>
      </c>
      <c r="N128" s="8" t="s">
        <v>110</v>
      </c>
      <c r="O128" s="8" t="s">
        <v>110</v>
      </c>
      <c r="P128" s="8" t="s">
        <v>110</v>
      </c>
      <c r="Q128" s="8" t="s">
        <v>110</v>
      </c>
      <c r="R128" s="8" t="s">
        <v>110</v>
      </c>
      <c r="S128" s="8" t="s">
        <v>110</v>
      </c>
      <c r="T128" s="8" t="s">
        <v>110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8" t="s">
        <v>110</v>
      </c>
      <c r="AA128" s="8" t="s">
        <v>110</v>
      </c>
      <c r="AB128" s="8" t="s">
        <v>110</v>
      </c>
      <c r="AC128" s="19">
        <v>0</v>
      </c>
      <c r="AD128" s="15">
        <v>-4163.4719999999998</v>
      </c>
    </row>
    <row r="129" spans="1:30" x14ac:dyDescent="0.3">
      <c r="A129" s="5" t="s">
        <v>68</v>
      </c>
      <c r="B129" s="5" t="s">
        <v>86</v>
      </c>
      <c r="C129" s="14">
        <v>-6580.2879999999996</v>
      </c>
      <c r="D129" s="14">
        <v>73.471999999999994</v>
      </c>
      <c r="E129" s="18">
        <v>0</v>
      </c>
      <c r="F129" s="18">
        <v>0</v>
      </c>
      <c r="G129" s="18">
        <v>0</v>
      </c>
      <c r="H129" s="18">
        <v>0</v>
      </c>
      <c r="I129" s="14">
        <v>-6649.9170000000004</v>
      </c>
      <c r="J129" s="18">
        <v>-5992.5</v>
      </c>
      <c r="K129" s="14">
        <v>563.88900000000001</v>
      </c>
      <c r="L129" s="18">
        <v>0</v>
      </c>
      <c r="M129" s="14">
        <v>-3.8439999999999999</v>
      </c>
      <c r="N129" s="7" t="s">
        <v>110</v>
      </c>
      <c r="O129" s="7" t="s">
        <v>110</v>
      </c>
      <c r="P129" s="7" t="s">
        <v>110</v>
      </c>
      <c r="Q129" s="7" t="s">
        <v>110</v>
      </c>
      <c r="R129" s="7" t="s">
        <v>110</v>
      </c>
      <c r="S129" s="7" t="s">
        <v>110</v>
      </c>
      <c r="T129" s="7" t="s">
        <v>110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7" t="s">
        <v>110</v>
      </c>
      <c r="AA129" s="7" t="s">
        <v>110</v>
      </c>
      <c r="AB129" s="7" t="s">
        <v>110</v>
      </c>
      <c r="AC129" s="14">
        <v>-3.8439999999999999</v>
      </c>
      <c r="AD129" s="14">
        <v>-6576.4440000000004</v>
      </c>
    </row>
    <row r="130" spans="1:30" x14ac:dyDescent="0.3">
      <c r="A130" s="5" t="s">
        <v>68</v>
      </c>
      <c r="B130" s="5" t="s">
        <v>87</v>
      </c>
      <c r="C130" s="15">
        <v>8869.7440000000006</v>
      </c>
      <c r="D130" s="15">
        <v>-4379.4719999999998</v>
      </c>
      <c r="E130" s="19">
        <v>0</v>
      </c>
      <c r="F130" s="19">
        <v>0</v>
      </c>
      <c r="G130" s="19">
        <v>0</v>
      </c>
      <c r="H130" s="19">
        <v>0</v>
      </c>
      <c r="I130" s="15">
        <v>13252.916999999999</v>
      </c>
      <c r="J130" s="19">
        <v>10868.75</v>
      </c>
      <c r="K130" s="15">
        <v>-259.38900000000001</v>
      </c>
      <c r="L130" s="19">
        <v>0</v>
      </c>
      <c r="M130" s="19">
        <v>-3.7</v>
      </c>
      <c r="N130" s="8" t="s">
        <v>110</v>
      </c>
      <c r="O130" s="8" t="s">
        <v>110</v>
      </c>
      <c r="P130" s="8" t="s">
        <v>110</v>
      </c>
      <c r="Q130" s="8" t="s">
        <v>110</v>
      </c>
      <c r="R130" s="8" t="s">
        <v>110</v>
      </c>
      <c r="S130" s="8" t="s">
        <v>110</v>
      </c>
      <c r="T130" s="8" t="s">
        <v>110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8" t="s">
        <v>110</v>
      </c>
      <c r="AA130" s="8" t="s">
        <v>110</v>
      </c>
      <c r="AB130" s="8" t="s">
        <v>110</v>
      </c>
      <c r="AC130" s="19">
        <v>-3.7</v>
      </c>
      <c r="AD130" s="15">
        <v>8873.4439999999995</v>
      </c>
    </row>
    <row r="131" spans="1:30" x14ac:dyDescent="0.3">
      <c r="A131" s="5" t="s">
        <v>68</v>
      </c>
      <c r="B131" s="5" t="s">
        <v>88</v>
      </c>
      <c r="C131" s="14">
        <v>-6450.7020000000002</v>
      </c>
      <c r="D131" s="14">
        <v>732.94399999999996</v>
      </c>
      <c r="E131" s="18">
        <v>0</v>
      </c>
      <c r="F131" s="18">
        <v>0</v>
      </c>
      <c r="G131" s="18">
        <v>0</v>
      </c>
      <c r="H131" s="18">
        <v>-1547.5</v>
      </c>
      <c r="I131" s="14">
        <v>-5639.1940000000004</v>
      </c>
      <c r="J131" s="18">
        <v>-6004.25</v>
      </c>
      <c r="K131" s="18">
        <v>-304.5</v>
      </c>
      <c r="L131" s="18">
        <v>0</v>
      </c>
      <c r="M131" s="14">
        <v>3.048</v>
      </c>
      <c r="N131" s="7" t="s">
        <v>110</v>
      </c>
      <c r="O131" s="7" t="s">
        <v>110</v>
      </c>
      <c r="P131" s="7" t="s">
        <v>110</v>
      </c>
      <c r="Q131" s="7" t="s">
        <v>110</v>
      </c>
      <c r="R131" s="7" t="s">
        <v>110</v>
      </c>
      <c r="S131" s="7" t="s">
        <v>110</v>
      </c>
      <c r="T131" s="7" t="s">
        <v>110</v>
      </c>
      <c r="U131" s="18">
        <v>0</v>
      </c>
      <c r="V131" s="18">
        <v>0</v>
      </c>
      <c r="W131" s="18">
        <v>0</v>
      </c>
      <c r="X131" s="18">
        <v>0</v>
      </c>
      <c r="Y131" s="18">
        <v>0</v>
      </c>
      <c r="Z131" s="7" t="s">
        <v>110</v>
      </c>
      <c r="AA131" s="7" t="s">
        <v>110</v>
      </c>
      <c r="AB131" s="7" t="s">
        <v>110</v>
      </c>
      <c r="AC131" s="14">
        <v>3.048</v>
      </c>
      <c r="AD131" s="18">
        <v>-6453.75</v>
      </c>
    </row>
    <row r="132" spans="1:30" x14ac:dyDescent="0.3">
      <c r="A132" s="5" t="s">
        <v>68</v>
      </c>
      <c r="B132" s="5" t="s">
        <v>89</v>
      </c>
      <c r="C132" s="15">
        <v>11345.974</v>
      </c>
      <c r="D132" s="15">
        <v>-895.97199999999998</v>
      </c>
      <c r="E132" s="19">
        <v>0</v>
      </c>
      <c r="F132" s="19">
        <v>0</v>
      </c>
      <c r="G132" s="19">
        <v>0</v>
      </c>
      <c r="H132" s="15">
        <v>580.55799999999999</v>
      </c>
      <c r="I132" s="15">
        <v>11667.277</v>
      </c>
      <c r="J132" s="19">
        <v>11127.25</v>
      </c>
      <c r="K132" s="15">
        <v>-360.88900000000001</v>
      </c>
      <c r="L132" s="19">
        <v>0</v>
      </c>
      <c r="M132" s="15">
        <v>-5.8879999999999999</v>
      </c>
      <c r="N132" s="8" t="s">
        <v>110</v>
      </c>
      <c r="O132" s="8" t="s">
        <v>110</v>
      </c>
      <c r="P132" s="8" t="s">
        <v>110</v>
      </c>
      <c r="Q132" s="8" t="s">
        <v>110</v>
      </c>
      <c r="R132" s="8" t="s">
        <v>110</v>
      </c>
      <c r="S132" s="8" t="s">
        <v>110</v>
      </c>
      <c r="T132" s="8" t="s">
        <v>110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8" t="s">
        <v>110</v>
      </c>
      <c r="AA132" s="8" t="s">
        <v>110</v>
      </c>
      <c r="AB132" s="8" t="s">
        <v>110</v>
      </c>
      <c r="AC132" s="15">
        <v>-5.8879999999999999</v>
      </c>
      <c r="AD132" s="15">
        <v>11351.861999999999</v>
      </c>
    </row>
    <row r="133" spans="1:30" x14ac:dyDescent="0.3">
      <c r="A133" s="5" t="s">
        <v>68</v>
      </c>
      <c r="B133" s="5" t="s">
        <v>90</v>
      </c>
      <c r="C133" s="14">
        <v>1322.922</v>
      </c>
      <c r="D133" s="14">
        <v>-1772.4169999999999</v>
      </c>
      <c r="E133" s="18">
        <v>0</v>
      </c>
      <c r="F133" s="18">
        <v>0</v>
      </c>
      <c r="G133" s="18">
        <v>0</v>
      </c>
      <c r="H133" s="14">
        <v>806.58699999999999</v>
      </c>
      <c r="I133" s="14">
        <v>2284.6680000000001</v>
      </c>
      <c r="J133" s="14">
        <v>-1791.028</v>
      </c>
      <c r="K133" s="14">
        <v>214.27799999999999</v>
      </c>
      <c r="L133" s="18">
        <v>0</v>
      </c>
      <c r="M133" s="14">
        <v>4.0839999999999996</v>
      </c>
      <c r="N133" s="7" t="s">
        <v>110</v>
      </c>
      <c r="O133" s="7" t="s">
        <v>110</v>
      </c>
      <c r="P133" s="7" t="s">
        <v>110</v>
      </c>
      <c r="Q133" s="7" t="s">
        <v>110</v>
      </c>
      <c r="R133" s="7" t="s">
        <v>110</v>
      </c>
      <c r="S133" s="7" t="s">
        <v>110</v>
      </c>
      <c r="T133" s="7" t="s">
        <v>110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7" t="s">
        <v>110</v>
      </c>
      <c r="AA133" s="7" t="s">
        <v>110</v>
      </c>
      <c r="AB133" s="7" t="s">
        <v>110</v>
      </c>
      <c r="AC133" s="14">
        <v>4.0839999999999996</v>
      </c>
      <c r="AD133" s="14">
        <v>1318.8389999999999</v>
      </c>
    </row>
    <row r="134" spans="1:30" x14ac:dyDescent="0.3">
      <c r="A134" s="5" t="s">
        <v>68</v>
      </c>
      <c r="B134" s="5" t="s">
        <v>91</v>
      </c>
      <c r="C134" s="15">
        <v>-8278.7029999999995</v>
      </c>
      <c r="D134" s="15">
        <v>1610.056</v>
      </c>
      <c r="E134" s="19">
        <v>0</v>
      </c>
      <c r="F134" s="19">
        <v>0</v>
      </c>
      <c r="G134" s="19">
        <v>0</v>
      </c>
      <c r="H134" s="19">
        <v>-617.12</v>
      </c>
      <c r="I134" s="15">
        <v>-9272.9539999999997</v>
      </c>
      <c r="J134" s="15">
        <v>-5432.3890000000001</v>
      </c>
      <c r="K134" s="15">
        <v>699.22199999999998</v>
      </c>
      <c r="L134" s="19">
        <v>0</v>
      </c>
      <c r="M134" s="15">
        <v>1.3149999999999999</v>
      </c>
      <c r="N134" s="8" t="s">
        <v>110</v>
      </c>
      <c r="O134" s="8" t="s">
        <v>110</v>
      </c>
      <c r="P134" s="8" t="s">
        <v>110</v>
      </c>
      <c r="Q134" s="8" t="s">
        <v>110</v>
      </c>
      <c r="R134" s="8" t="s">
        <v>110</v>
      </c>
      <c r="S134" s="8" t="s">
        <v>110</v>
      </c>
      <c r="T134" s="8" t="s">
        <v>110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8" t="s">
        <v>110</v>
      </c>
      <c r="AA134" s="8" t="s">
        <v>110</v>
      </c>
      <c r="AB134" s="8" t="s">
        <v>110</v>
      </c>
      <c r="AC134" s="15">
        <v>1.3149999999999999</v>
      </c>
      <c r="AD134" s="15">
        <v>-8280.018</v>
      </c>
    </row>
    <row r="135" spans="1:30" x14ac:dyDescent="0.3">
      <c r="A135" s="5" t="s">
        <v>68</v>
      </c>
      <c r="B135" s="5" t="s">
        <v>92</v>
      </c>
      <c r="C135" s="14">
        <v>-2405.9780000000001</v>
      </c>
      <c r="D135" s="14">
        <v>522.08299999999997</v>
      </c>
      <c r="E135" s="18">
        <v>0</v>
      </c>
      <c r="F135" s="18">
        <v>0</v>
      </c>
      <c r="G135" s="18">
        <v>0</v>
      </c>
      <c r="H135" s="14">
        <v>389.82900000000001</v>
      </c>
      <c r="I135" s="18">
        <v>-3309.64</v>
      </c>
      <c r="J135" s="14">
        <v>-1209.8330000000001</v>
      </c>
      <c r="K135" s="14">
        <v>169.167</v>
      </c>
      <c r="L135" s="18">
        <v>0</v>
      </c>
      <c r="M135" s="14">
        <v>-8.2520000000000007</v>
      </c>
      <c r="N135" s="7" t="s">
        <v>110</v>
      </c>
      <c r="O135" s="7" t="s">
        <v>110</v>
      </c>
      <c r="P135" s="7" t="s">
        <v>110</v>
      </c>
      <c r="Q135" s="7" t="s">
        <v>110</v>
      </c>
      <c r="R135" s="7" t="s">
        <v>110</v>
      </c>
      <c r="S135" s="7" t="s">
        <v>110</v>
      </c>
      <c r="T135" s="7" t="s">
        <v>110</v>
      </c>
      <c r="U135" s="18">
        <v>0</v>
      </c>
      <c r="V135" s="18">
        <v>0</v>
      </c>
      <c r="W135" s="18">
        <v>0</v>
      </c>
      <c r="X135" s="18">
        <v>0</v>
      </c>
      <c r="Y135" s="18">
        <v>0</v>
      </c>
      <c r="Z135" s="7" t="s">
        <v>110</v>
      </c>
      <c r="AA135" s="7" t="s">
        <v>110</v>
      </c>
      <c r="AB135" s="7" t="s">
        <v>110</v>
      </c>
      <c r="AC135" s="14">
        <v>-8.2520000000000007</v>
      </c>
      <c r="AD135" s="14">
        <v>-2397.7269999999999</v>
      </c>
    </row>
    <row r="136" spans="1:30" x14ac:dyDescent="0.3">
      <c r="A136" s="5" t="s">
        <v>68</v>
      </c>
      <c r="B136" s="5" t="s">
        <v>93</v>
      </c>
      <c r="C136" s="15">
        <v>724.16800000000001</v>
      </c>
      <c r="D136" s="15">
        <v>2357.8330000000001</v>
      </c>
      <c r="E136" s="19">
        <v>0</v>
      </c>
      <c r="F136" s="19">
        <v>0</v>
      </c>
      <c r="G136" s="19">
        <v>0</v>
      </c>
      <c r="H136" s="15">
        <v>-230.696</v>
      </c>
      <c r="I136" s="15">
        <v>-1407.0219999999999</v>
      </c>
      <c r="J136" s="15">
        <v>-664.22199999999998</v>
      </c>
      <c r="K136" s="15">
        <v>11.278</v>
      </c>
      <c r="L136" s="19">
        <v>0</v>
      </c>
      <c r="M136" s="15">
        <v>4.0529999999999999</v>
      </c>
      <c r="N136" s="8" t="s">
        <v>110</v>
      </c>
      <c r="O136" s="8" t="s">
        <v>110</v>
      </c>
      <c r="P136" s="8" t="s">
        <v>110</v>
      </c>
      <c r="Q136" s="8" t="s">
        <v>110</v>
      </c>
      <c r="R136" s="8" t="s">
        <v>110</v>
      </c>
      <c r="S136" s="8" t="s">
        <v>110</v>
      </c>
      <c r="T136" s="8" t="s">
        <v>110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8" t="s">
        <v>110</v>
      </c>
      <c r="AA136" s="8" t="s">
        <v>110</v>
      </c>
      <c r="AB136" s="8" t="s">
        <v>110</v>
      </c>
      <c r="AC136" s="15">
        <v>4.0529999999999999</v>
      </c>
      <c r="AD136" s="15">
        <v>720.11500000000001</v>
      </c>
    </row>
    <row r="137" spans="1:30" x14ac:dyDescent="0.3">
      <c r="A137" s="5" t="s">
        <v>68</v>
      </c>
      <c r="B137" s="5" t="s">
        <v>94</v>
      </c>
      <c r="C137" s="14">
        <v>6257.6189999999997</v>
      </c>
      <c r="D137" s="14">
        <v>-179.30600000000001</v>
      </c>
      <c r="E137" s="18">
        <v>0</v>
      </c>
      <c r="F137" s="18">
        <v>0</v>
      </c>
      <c r="G137" s="18">
        <v>0</v>
      </c>
      <c r="H137" s="14">
        <v>-410.74799999999999</v>
      </c>
      <c r="I137" s="14">
        <v>6839.2920000000004</v>
      </c>
      <c r="J137" s="14">
        <v>3392.2779999999998</v>
      </c>
      <c r="K137" s="14">
        <v>157.88900000000001</v>
      </c>
      <c r="L137" s="18">
        <v>0</v>
      </c>
      <c r="M137" s="14">
        <v>8.3810000000000002</v>
      </c>
      <c r="N137" s="7" t="s">
        <v>110</v>
      </c>
      <c r="O137" s="7" t="s">
        <v>110</v>
      </c>
      <c r="P137" s="7" t="s">
        <v>110</v>
      </c>
      <c r="Q137" s="7" t="s">
        <v>110</v>
      </c>
      <c r="R137" s="7" t="s">
        <v>110</v>
      </c>
      <c r="S137" s="7" t="s">
        <v>110</v>
      </c>
      <c r="T137" s="7" t="s">
        <v>110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7" t="s">
        <v>110</v>
      </c>
      <c r="AA137" s="7" t="s">
        <v>110</v>
      </c>
      <c r="AB137" s="7" t="s">
        <v>110</v>
      </c>
      <c r="AC137" s="14">
        <v>8.3810000000000002</v>
      </c>
      <c r="AD137" s="14">
        <v>6249.2380000000003</v>
      </c>
    </row>
    <row r="138" spans="1:30" x14ac:dyDescent="0.3">
      <c r="A138" s="5" t="s">
        <v>68</v>
      </c>
      <c r="B138" s="5" t="s">
        <v>95</v>
      </c>
      <c r="C138" s="15">
        <v>-1663.4159999999999</v>
      </c>
      <c r="D138" s="15">
        <v>897.86099999999999</v>
      </c>
      <c r="E138" s="19">
        <v>0</v>
      </c>
      <c r="F138" s="19">
        <v>0</v>
      </c>
      <c r="G138" s="19">
        <v>0</v>
      </c>
      <c r="H138" s="15">
        <v>901.76900000000001</v>
      </c>
      <c r="I138" s="15">
        <v>-3459.9690000000001</v>
      </c>
      <c r="J138" s="15">
        <v>-1423.3330000000001</v>
      </c>
      <c r="K138" s="15">
        <v>-180.44399999999999</v>
      </c>
      <c r="L138" s="19">
        <v>0</v>
      </c>
      <c r="M138" s="15">
        <v>-3.077</v>
      </c>
      <c r="N138" s="8" t="s">
        <v>110</v>
      </c>
      <c r="O138" s="8" t="s">
        <v>110</v>
      </c>
      <c r="P138" s="8" t="s">
        <v>110</v>
      </c>
      <c r="Q138" s="8" t="s">
        <v>110</v>
      </c>
      <c r="R138" s="8" t="s">
        <v>110</v>
      </c>
      <c r="S138" s="8" t="s">
        <v>110</v>
      </c>
      <c r="T138" s="8" t="s">
        <v>110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8" t="s">
        <v>110</v>
      </c>
      <c r="AA138" s="8" t="s">
        <v>110</v>
      </c>
      <c r="AB138" s="8" t="s">
        <v>110</v>
      </c>
      <c r="AC138" s="15">
        <v>-3.077</v>
      </c>
      <c r="AD138" s="15">
        <v>-1660.3389999999999</v>
      </c>
    </row>
    <row r="139" spans="1:30" x14ac:dyDescent="0.3">
      <c r="A139" s="5" t="s">
        <v>68</v>
      </c>
      <c r="B139" s="5" t="s">
        <v>96</v>
      </c>
      <c r="C139" s="14">
        <v>-3341.6790000000001</v>
      </c>
      <c r="D139" s="14">
        <v>1020.861</v>
      </c>
      <c r="E139" s="18">
        <v>0</v>
      </c>
      <c r="F139" s="18">
        <v>0</v>
      </c>
      <c r="G139" s="18">
        <v>0</v>
      </c>
      <c r="H139" s="14">
        <v>222.28299999999999</v>
      </c>
      <c r="I139" s="14">
        <v>-4584.8230000000003</v>
      </c>
      <c r="J139" s="14">
        <v>-8670.4719999999998</v>
      </c>
      <c r="K139" s="14">
        <v>11.278</v>
      </c>
      <c r="L139" s="18">
        <v>0</v>
      </c>
      <c r="M139" s="18">
        <v>0</v>
      </c>
      <c r="N139" s="7" t="s">
        <v>110</v>
      </c>
      <c r="O139" s="7" t="s">
        <v>110</v>
      </c>
      <c r="P139" s="7" t="s">
        <v>110</v>
      </c>
      <c r="Q139" s="7" t="s">
        <v>110</v>
      </c>
      <c r="R139" s="7" t="s">
        <v>110</v>
      </c>
      <c r="S139" s="7" t="s">
        <v>110</v>
      </c>
      <c r="T139" s="7" t="s">
        <v>110</v>
      </c>
      <c r="U139" s="18">
        <v>0</v>
      </c>
      <c r="V139" s="18">
        <v>0</v>
      </c>
      <c r="W139" s="18">
        <v>0</v>
      </c>
      <c r="X139" s="18">
        <v>0</v>
      </c>
      <c r="Y139" s="18">
        <v>0</v>
      </c>
      <c r="Z139" s="7" t="s">
        <v>110</v>
      </c>
      <c r="AA139" s="7" t="s">
        <v>110</v>
      </c>
      <c r="AB139" s="7" t="s">
        <v>110</v>
      </c>
      <c r="AC139" s="18">
        <v>0</v>
      </c>
      <c r="AD139" s="14">
        <v>-3341.6790000000001</v>
      </c>
    </row>
    <row r="140" spans="1:30" x14ac:dyDescent="0.3">
      <c r="A140" s="5" t="s">
        <v>68</v>
      </c>
      <c r="B140" s="5" t="s">
        <v>97</v>
      </c>
      <c r="C140" s="15">
        <v>10622.161</v>
      </c>
      <c r="D140" s="15">
        <v>71.805999999999997</v>
      </c>
      <c r="E140" s="19">
        <v>0</v>
      </c>
      <c r="F140" s="19">
        <v>0</v>
      </c>
      <c r="G140" s="19">
        <v>0</v>
      </c>
      <c r="H140" s="15">
        <v>-1077.299</v>
      </c>
      <c r="I140" s="15">
        <v>11627.655000000001</v>
      </c>
      <c r="J140" s="15">
        <v>9165.1869999999999</v>
      </c>
      <c r="K140" s="15">
        <v>676.66700000000003</v>
      </c>
      <c r="L140" s="19">
        <v>0</v>
      </c>
      <c r="M140" s="19">
        <v>0</v>
      </c>
      <c r="N140" s="8" t="s">
        <v>110</v>
      </c>
      <c r="O140" s="8" t="s">
        <v>110</v>
      </c>
      <c r="P140" s="8" t="s">
        <v>110</v>
      </c>
      <c r="Q140" s="8" t="s">
        <v>110</v>
      </c>
      <c r="R140" s="8" t="s">
        <v>110</v>
      </c>
      <c r="S140" s="8" t="s">
        <v>110</v>
      </c>
      <c r="T140" s="8" t="s">
        <v>110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8" t="s">
        <v>110</v>
      </c>
      <c r="AA140" s="8" t="s">
        <v>110</v>
      </c>
      <c r="AB140" s="8" t="s">
        <v>110</v>
      </c>
      <c r="AC140" s="19">
        <v>0</v>
      </c>
      <c r="AD140" s="15">
        <v>10622.161</v>
      </c>
    </row>
    <row r="141" spans="1:30" x14ac:dyDescent="0.3">
      <c r="A141" s="5" t="s">
        <v>68</v>
      </c>
      <c r="B141" s="5" t="s">
        <v>98</v>
      </c>
      <c r="C141" s="14">
        <v>-6231.5249999999996</v>
      </c>
      <c r="D141" s="14">
        <v>164.767</v>
      </c>
      <c r="E141" s="18">
        <v>0</v>
      </c>
      <c r="F141" s="18">
        <v>0</v>
      </c>
      <c r="G141" s="18">
        <v>0</v>
      </c>
      <c r="H141" s="14">
        <v>505.18099999999998</v>
      </c>
      <c r="I141" s="14">
        <v>-6917.1329999999998</v>
      </c>
      <c r="J141" s="18">
        <v>-4662.71</v>
      </c>
      <c r="K141" s="18">
        <v>-277.93</v>
      </c>
      <c r="L141" s="18">
        <v>0</v>
      </c>
      <c r="M141" s="18">
        <v>15.66</v>
      </c>
      <c r="N141" s="7" t="s">
        <v>110</v>
      </c>
      <c r="O141" s="7" t="s">
        <v>110</v>
      </c>
      <c r="P141" s="7" t="s">
        <v>110</v>
      </c>
      <c r="Q141" s="7" t="s">
        <v>110</v>
      </c>
      <c r="R141" s="7" t="s">
        <v>110</v>
      </c>
      <c r="S141" s="7" t="s">
        <v>110</v>
      </c>
      <c r="T141" s="7" t="s">
        <v>110</v>
      </c>
      <c r="U141" s="18">
        <v>0</v>
      </c>
      <c r="V141" s="18">
        <v>0</v>
      </c>
      <c r="W141" s="18">
        <v>0</v>
      </c>
      <c r="X141" s="18">
        <v>0</v>
      </c>
      <c r="Y141" s="18">
        <v>0</v>
      </c>
      <c r="Z141" s="7" t="s">
        <v>110</v>
      </c>
      <c r="AA141" s="7" t="s">
        <v>110</v>
      </c>
      <c r="AB141" s="7" t="s">
        <v>110</v>
      </c>
      <c r="AC141" s="18">
        <v>15.66</v>
      </c>
      <c r="AD141" s="14">
        <v>-6247.1850000000004</v>
      </c>
    </row>
    <row r="142" spans="1:30" x14ac:dyDescent="0.3">
      <c r="A142" s="5" t="s">
        <v>68</v>
      </c>
      <c r="B142" s="5" t="s">
        <v>99</v>
      </c>
      <c r="C142" s="15">
        <v>9667.4140000000007</v>
      </c>
      <c r="D142" s="15">
        <v>-54.322000000000003</v>
      </c>
      <c r="E142" s="19">
        <v>0</v>
      </c>
      <c r="F142" s="19">
        <v>0</v>
      </c>
      <c r="G142" s="19">
        <v>0</v>
      </c>
      <c r="H142" s="15">
        <v>635.07799999999997</v>
      </c>
      <c r="I142" s="15">
        <v>9093.4159999999993</v>
      </c>
      <c r="J142" s="15">
        <v>7307.5119999999997</v>
      </c>
      <c r="K142" s="15">
        <v>347.60399999999998</v>
      </c>
      <c r="L142" s="19">
        <v>0</v>
      </c>
      <c r="M142" s="15">
        <v>-6.7569999999999997</v>
      </c>
      <c r="N142" s="8" t="s">
        <v>110</v>
      </c>
      <c r="O142" s="8" t="s">
        <v>110</v>
      </c>
      <c r="P142" s="8" t="s">
        <v>110</v>
      </c>
      <c r="Q142" s="8" t="s">
        <v>110</v>
      </c>
      <c r="R142" s="8" t="s">
        <v>110</v>
      </c>
      <c r="S142" s="8" t="s">
        <v>110</v>
      </c>
      <c r="T142" s="8" t="s">
        <v>110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8" t="s">
        <v>110</v>
      </c>
      <c r="AA142" s="8" t="s">
        <v>110</v>
      </c>
      <c r="AB142" s="8" t="s">
        <v>110</v>
      </c>
      <c r="AC142" s="15">
        <v>-6.7569999999999997</v>
      </c>
      <c r="AD142" s="15">
        <v>9674.1710000000003</v>
      </c>
    </row>
    <row r="143" spans="1:30" x14ac:dyDescent="0.3">
      <c r="A143" s="5" t="s">
        <v>68</v>
      </c>
      <c r="B143" s="5" t="s">
        <v>100</v>
      </c>
      <c r="C143" s="14">
        <v>-10196.252</v>
      </c>
      <c r="D143" s="14">
        <v>215.93100000000001</v>
      </c>
      <c r="E143" s="18">
        <v>0</v>
      </c>
      <c r="F143" s="18">
        <v>0</v>
      </c>
      <c r="G143" s="18">
        <v>0</v>
      </c>
      <c r="H143" s="14">
        <v>87.959000000000003</v>
      </c>
      <c r="I143" s="14">
        <v>-10524.184999999999</v>
      </c>
      <c r="J143" s="14">
        <v>-8644.3420000000006</v>
      </c>
      <c r="K143" s="14">
        <v>-253.16399999999999</v>
      </c>
      <c r="L143" s="18">
        <v>0</v>
      </c>
      <c r="M143" s="14">
        <v>24.042000000000002</v>
      </c>
      <c r="N143" s="7" t="s">
        <v>110</v>
      </c>
      <c r="O143" s="7" t="s">
        <v>110</v>
      </c>
      <c r="P143" s="7" t="s">
        <v>110</v>
      </c>
      <c r="Q143" s="7" t="s">
        <v>110</v>
      </c>
      <c r="R143" s="7" t="s">
        <v>110</v>
      </c>
      <c r="S143" s="7" t="s">
        <v>110</v>
      </c>
      <c r="T143" s="7" t="s">
        <v>110</v>
      </c>
      <c r="U143" s="18">
        <v>0</v>
      </c>
      <c r="V143" s="18">
        <v>0</v>
      </c>
      <c r="W143" s="18">
        <v>0</v>
      </c>
      <c r="X143" s="18">
        <v>0</v>
      </c>
      <c r="Y143" s="18">
        <v>0</v>
      </c>
      <c r="Z143" s="7" t="s">
        <v>110</v>
      </c>
      <c r="AA143" s="7" t="s">
        <v>110</v>
      </c>
      <c r="AB143" s="7" t="s">
        <v>110</v>
      </c>
      <c r="AC143" s="14">
        <v>24.042000000000002</v>
      </c>
      <c r="AD143" s="14">
        <v>-10220.295</v>
      </c>
    </row>
    <row r="144" spans="1:30" x14ac:dyDescent="0.3">
      <c r="A144" s="5" t="s">
        <v>68</v>
      </c>
      <c r="B144" s="5" t="s">
        <v>101</v>
      </c>
      <c r="C144" s="19">
        <v>10036.31</v>
      </c>
      <c r="D144" s="15">
        <v>21.408999999999999</v>
      </c>
      <c r="E144" s="19">
        <v>0</v>
      </c>
      <c r="F144" s="19">
        <v>0</v>
      </c>
      <c r="G144" s="19">
        <v>0</v>
      </c>
      <c r="H144" s="15">
        <v>-1438.211</v>
      </c>
      <c r="I144" s="15">
        <v>11458.525</v>
      </c>
      <c r="J144" s="15">
        <v>9465.0840000000007</v>
      </c>
      <c r="K144" s="15">
        <v>454.20100000000002</v>
      </c>
      <c r="L144" s="19">
        <v>0</v>
      </c>
      <c r="M144" s="15">
        <v>-5.4130000000000003</v>
      </c>
      <c r="N144" s="8" t="s">
        <v>110</v>
      </c>
      <c r="O144" s="8" t="s">
        <v>110</v>
      </c>
      <c r="P144" s="8" t="s">
        <v>110</v>
      </c>
      <c r="Q144" s="8" t="s">
        <v>110</v>
      </c>
      <c r="R144" s="8" t="s">
        <v>110</v>
      </c>
      <c r="S144" s="8" t="s">
        <v>110</v>
      </c>
      <c r="T144" s="8" t="s">
        <v>110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8" t="s">
        <v>110</v>
      </c>
      <c r="AA144" s="8" t="s">
        <v>110</v>
      </c>
      <c r="AB144" s="8" t="s">
        <v>110</v>
      </c>
      <c r="AC144" s="15">
        <v>-5.4130000000000003</v>
      </c>
      <c r="AD144" s="15">
        <v>10041.724</v>
      </c>
    </row>
    <row r="145" spans="1:30" x14ac:dyDescent="0.3">
      <c r="A145" s="5" t="s">
        <v>68</v>
      </c>
      <c r="B145" s="5" t="s">
        <v>102</v>
      </c>
      <c r="C145" s="14">
        <v>-6547.0619999999999</v>
      </c>
      <c r="D145" s="14">
        <v>-279.94099999999997</v>
      </c>
      <c r="E145" s="18">
        <v>0</v>
      </c>
      <c r="F145" s="18">
        <v>0</v>
      </c>
      <c r="G145" s="18">
        <v>0</v>
      </c>
      <c r="H145" s="14">
        <v>86.876999999999995</v>
      </c>
      <c r="I145" s="14">
        <v>-6353.9979999999996</v>
      </c>
      <c r="J145" s="14">
        <v>-4639.9009999999998</v>
      </c>
      <c r="K145" s="18">
        <v>99.16</v>
      </c>
      <c r="L145" s="18">
        <v>0</v>
      </c>
      <c r="M145" s="18">
        <v>0</v>
      </c>
      <c r="N145" s="7" t="s">
        <v>110</v>
      </c>
      <c r="O145" s="7" t="s">
        <v>110</v>
      </c>
      <c r="P145" s="7" t="s">
        <v>110</v>
      </c>
      <c r="Q145" s="7" t="s">
        <v>110</v>
      </c>
      <c r="R145" s="7" t="s">
        <v>110</v>
      </c>
      <c r="S145" s="7" t="s">
        <v>110</v>
      </c>
      <c r="T145" s="7" t="s">
        <v>110</v>
      </c>
      <c r="U145" s="18">
        <v>0</v>
      </c>
      <c r="V145" s="18">
        <v>0</v>
      </c>
      <c r="W145" s="18">
        <v>0</v>
      </c>
      <c r="X145" s="18">
        <v>0</v>
      </c>
      <c r="Y145" s="18">
        <v>0</v>
      </c>
      <c r="Z145" s="7" t="s">
        <v>110</v>
      </c>
      <c r="AA145" s="7" t="s">
        <v>110</v>
      </c>
      <c r="AB145" s="7" t="s">
        <v>110</v>
      </c>
      <c r="AC145" s="14">
        <v>3.2000000000000001E-2</v>
      </c>
      <c r="AD145" s="14">
        <v>-6547.0940000000001</v>
      </c>
    </row>
    <row r="146" spans="1:30" x14ac:dyDescent="0.3">
      <c r="A146" s="5" t="s">
        <v>68</v>
      </c>
      <c r="B146" s="5" t="s">
        <v>103</v>
      </c>
      <c r="C146" s="15">
        <v>3579.1880000000001</v>
      </c>
      <c r="D146" s="15">
        <v>-44.597999999999999</v>
      </c>
      <c r="E146" s="19">
        <v>0</v>
      </c>
      <c r="F146" s="19">
        <v>0</v>
      </c>
      <c r="G146" s="19">
        <v>0</v>
      </c>
      <c r="H146" s="15">
        <v>86.338999999999999</v>
      </c>
      <c r="I146" s="15">
        <v>3537.4479999999999</v>
      </c>
      <c r="J146" s="15">
        <v>1870.2360000000001</v>
      </c>
      <c r="K146" s="15">
        <v>68.129000000000005</v>
      </c>
      <c r="L146" s="19">
        <v>0</v>
      </c>
      <c r="M146" s="19">
        <v>0</v>
      </c>
      <c r="N146" s="8" t="s">
        <v>110</v>
      </c>
      <c r="O146" s="8" t="s">
        <v>110</v>
      </c>
      <c r="P146" s="8" t="s">
        <v>110</v>
      </c>
      <c r="Q146" s="8" t="s">
        <v>110</v>
      </c>
      <c r="R146" s="8" t="s">
        <v>110</v>
      </c>
      <c r="S146" s="8" t="s">
        <v>110</v>
      </c>
      <c r="T146" s="8" t="s">
        <v>110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8" t="s">
        <v>110</v>
      </c>
      <c r="AA146" s="8" t="s">
        <v>110</v>
      </c>
      <c r="AB146" s="8" t="s">
        <v>110</v>
      </c>
      <c r="AC146" s="15">
        <v>4.3999999999999997E-2</v>
      </c>
      <c r="AD146" s="15">
        <v>3579.1439999999998</v>
      </c>
    </row>
    <row r="148" spans="1:30" x14ac:dyDescent="0.3">
      <c r="A148" s="1" t="s">
        <v>111</v>
      </c>
    </row>
    <row r="149" spans="1:30" x14ac:dyDescent="0.3">
      <c r="A149" s="1" t="s">
        <v>110</v>
      </c>
      <c r="B149" s="2" t="s">
        <v>112</v>
      </c>
    </row>
  </sheetData>
  <mergeCells count="1">
    <mergeCell ref="A9:B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49"/>
  <sheetViews>
    <sheetView workbookViewId="0">
      <pane xSplit="2" ySplit="10" topLeftCell="C131" activePane="bottomRight" state="frozen"/>
      <selection pane="topRight"/>
      <selection pane="bottomLeft"/>
      <selection pane="bottomRight"/>
    </sheetView>
  </sheetViews>
  <sheetFormatPr defaultRowHeight="11.4" customHeight="1" x14ac:dyDescent="0.3"/>
  <cols>
    <col min="1" max="2" width="13" customWidth="1"/>
    <col min="3" max="3" width="10" customWidth="1"/>
    <col min="4" max="5" width="17.88671875" customWidth="1"/>
    <col min="6" max="7" width="19.88671875" customWidth="1"/>
    <col min="8" max="8" width="11" customWidth="1"/>
    <col min="9" max="9" width="19.88671875" customWidth="1"/>
    <col min="10" max="11" width="10" customWidth="1"/>
    <col min="12" max="13" width="19.88671875" customWidth="1"/>
    <col min="14" max="16" width="10" customWidth="1"/>
    <col min="17" max="17" width="13" customWidth="1"/>
    <col min="18" max="18" width="17.88671875" customWidth="1"/>
    <col min="19" max="19" width="16.88671875" customWidth="1"/>
    <col min="20" max="21" width="19.88671875" customWidth="1"/>
    <col min="22" max="22" width="10" customWidth="1"/>
    <col min="23" max="24" width="19.88671875" customWidth="1"/>
    <col min="25" max="25" width="18.88671875" customWidth="1"/>
    <col min="26" max="26" width="12" customWidth="1"/>
    <col min="27" max="27" width="11" customWidth="1"/>
    <col min="28" max="29" width="10" customWidth="1"/>
    <col min="30" max="30" width="13" customWidth="1"/>
  </cols>
  <sheetData>
    <row r="1" spans="1:30" x14ac:dyDescent="0.3">
      <c r="A1" s="2" t="s">
        <v>104</v>
      </c>
    </row>
    <row r="2" spans="1:30" x14ac:dyDescent="0.3">
      <c r="A2" s="2" t="s">
        <v>105</v>
      </c>
      <c r="B2" s="1" t="s">
        <v>0</v>
      </c>
    </row>
    <row r="3" spans="1:30" x14ac:dyDescent="0.3">
      <c r="A3" s="2" t="s">
        <v>106</v>
      </c>
      <c r="B3" s="2" t="s">
        <v>6</v>
      </c>
    </row>
    <row r="4" spans="1:30" x14ac:dyDescent="0.3"/>
    <row r="5" spans="1:30" x14ac:dyDescent="0.3">
      <c r="A5" s="1" t="s">
        <v>12</v>
      </c>
      <c r="C5" s="2" t="s">
        <v>16</v>
      </c>
    </row>
    <row r="6" spans="1:30" x14ac:dyDescent="0.3">
      <c r="A6" s="1" t="s">
        <v>13</v>
      </c>
      <c r="C6" s="2" t="s">
        <v>24</v>
      </c>
    </row>
    <row r="7" spans="1:30" x14ac:dyDescent="0.3">
      <c r="A7" s="1" t="s">
        <v>14</v>
      </c>
      <c r="C7" s="2" t="s">
        <v>18</v>
      </c>
    </row>
    <row r="8" spans="1:30" x14ac:dyDescent="0.3"/>
    <row r="9" spans="1:30" x14ac:dyDescent="0.3">
      <c r="A9" s="50" t="s">
        <v>107</v>
      </c>
      <c r="B9" s="50" t="s">
        <v>107</v>
      </c>
      <c r="C9" s="3" t="s">
        <v>36</v>
      </c>
      <c r="D9" s="3" t="s">
        <v>37</v>
      </c>
      <c r="E9" s="3" t="s">
        <v>38</v>
      </c>
      <c r="F9" s="3" t="s">
        <v>39</v>
      </c>
      <c r="G9" s="3" t="s">
        <v>40</v>
      </c>
      <c r="H9" s="3" t="s">
        <v>41</v>
      </c>
      <c r="I9" s="3" t="s">
        <v>42</v>
      </c>
      <c r="J9" s="3" t="s">
        <v>43</v>
      </c>
      <c r="K9" s="3" t="s">
        <v>44</v>
      </c>
      <c r="L9" s="3" t="s">
        <v>45</v>
      </c>
      <c r="M9" s="3" t="s">
        <v>46</v>
      </c>
      <c r="N9" s="3" t="s">
        <v>47</v>
      </c>
      <c r="O9" s="3" t="s">
        <v>48</v>
      </c>
      <c r="P9" s="3" t="s">
        <v>49</v>
      </c>
      <c r="Q9" s="3" t="s">
        <v>50</v>
      </c>
      <c r="R9" s="3" t="s">
        <v>51</v>
      </c>
      <c r="S9" s="3" t="s">
        <v>52</v>
      </c>
      <c r="T9" s="3" t="s">
        <v>53</v>
      </c>
      <c r="U9" s="3" t="s">
        <v>54</v>
      </c>
      <c r="V9" s="3" t="s">
        <v>55</v>
      </c>
      <c r="W9" s="3" t="s">
        <v>56</v>
      </c>
      <c r="X9" s="3" t="s">
        <v>57</v>
      </c>
      <c r="Y9" s="3" t="s">
        <v>58</v>
      </c>
      <c r="Z9" s="3" t="s">
        <v>59</v>
      </c>
      <c r="AA9" s="3" t="s">
        <v>60</v>
      </c>
      <c r="AB9" s="3" t="s">
        <v>61</v>
      </c>
      <c r="AC9" s="3" t="s">
        <v>62</v>
      </c>
      <c r="AD9" s="3" t="s">
        <v>63</v>
      </c>
    </row>
    <row r="10" spans="1:30" x14ac:dyDescent="0.3">
      <c r="A10" s="4" t="s">
        <v>108</v>
      </c>
      <c r="B10" s="4" t="s">
        <v>109</v>
      </c>
      <c r="C10" s="6" t="s">
        <v>110</v>
      </c>
      <c r="D10" s="6" t="s">
        <v>110</v>
      </c>
      <c r="E10" s="6" t="s">
        <v>110</v>
      </c>
      <c r="F10" s="6" t="s">
        <v>110</v>
      </c>
      <c r="G10" s="6" t="s">
        <v>110</v>
      </c>
      <c r="H10" s="6" t="s">
        <v>110</v>
      </c>
      <c r="I10" s="6" t="s">
        <v>110</v>
      </c>
      <c r="J10" s="6" t="s">
        <v>110</v>
      </c>
      <c r="K10" s="6" t="s">
        <v>110</v>
      </c>
      <c r="L10" s="6" t="s">
        <v>110</v>
      </c>
      <c r="M10" s="6" t="s">
        <v>110</v>
      </c>
      <c r="N10" s="6" t="s">
        <v>110</v>
      </c>
      <c r="O10" s="6" t="s">
        <v>110</v>
      </c>
      <c r="P10" s="6" t="s">
        <v>110</v>
      </c>
      <c r="Q10" s="6" t="s">
        <v>110</v>
      </c>
      <c r="R10" s="6" t="s">
        <v>110</v>
      </c>
      <c r="S10" s="6" t="s">
        <v>110</v>
      </c>
      <c r="T10" s="6" t="s">
        <v>110</v>
      </c>
      <c r="U10" s="6" t="s">
        <v>110</v>
      </c>
      <c r="V10" s="6" t="s">
        <v>110</v>
      </c>
      <c r="W10" s="6" t="s">
        <v>110</v>
      </c>
      <c r="X10" s="6" t="s">
        <v>110</v>
      </c>
      <c r="Y10" s="6" t="s">
        <v>110</v>
      </c>
      <c r="Z10" s="6" t="s">
        <v>110</v>
      </c>
      <c r="AA10" s="6" t="s">
        <v>110</v>
      </c>
      <c r="AB10" s="6" t="s">
        <v>110</v>
      </c>
      <c r="AC10" s="6" t="s">
        <v>110</v>
      </c>
      <c r="AD10" s="6" t="s">
        <v>110</v>
      </c>
    </row>
    <row r="11" spans="1:30" x14ac:dyDescent="0.3">
      <c r="A11" s="5" t="s">
        <v>65</v>
      </c>
      <c r="B11" s="5" t="s">
        <v>70</v>
      </c>
      <c r="C11" s="18">
        <v>208982.29</v>
      </c>
      <c r="D11" s="14">
        <v>70799.346000000005</v>
      </c>
      <c r="E11" s="18">
        <v>0</v>
      </c>
      <c r="F11" s="18">
        <v>0</v>
      </c>
      <c r="G11" s="18">
        <v>0</v>
      </c>
      <c r="H11" s="18">
        <v>21138.5</v>
      </c>
      <c r="I11" s="14">
        <v>95397.332999999999</v>
      </c>
      <c r="J11" s="14">
        <v>86385.778000000006</v>
      </c>
      <c r="K11" s="14">
        <v>-15778.444</v>
      </c>
      <c r="L11" s="18">
        <v>209.5</v>
      </c>
      <c r="M11" s="14">
        <v>12627.722</v>
      </c>
      <c r="N11" s="18">
        <v>28</v>
      </c>
      <c r="O11" s="14">
        <v>13.333</v>
      </c>
      <c r="P11" s="18">
        <v>610</v>
      </c>
      <c r="Q11" s="14">
        <v>27.777999999999999</v>
      </c>
      <c r="R11" s="18">
        <v>0</v>
      </c>
      <c r="S11" s="18">
        <v>0</v>
      </c>
      <c r="T11" s="14">
        <v>629.72199999999998</v>
      </c>
      <c r="U11" s="14">
        <v>8742.2219999999998</v>
      </c>
      <c r="V11" s="18">
        <v>0</v>
      </c>
      <c r="W11" s="18">
        <v>0</v>
      </c>
      <c r="X11" s="14">
        <v>2367.7779999999998</v>
      </c>
      <c r="Y11" s="18">
        <v>1937.5</v>
      </c>
      <c r="Z11" s="18">
        <v>0</v>
      </c>
      <c r="AA11" s="18">
        <v>7048</v>
      </c>
      <c r="AB11" s="14">
        <v>33.889000000000003</v>
      </c>
      <c r="AC11" s="14">
        <v>11374.867</v>
      </c>
      <c r="AD11" s="14">
        <v>196125.51199999999</v>
      </c>
    </row>
    <row r="12" spans="1:30" x14ac:dyDescent="0.3">
      <c r="A12" s="5" t="s">
        <v>65</v>
      </c>
      <c r="B12" s="5" t="s">
        <v>71</v>
      </c>
      <c r="C12" s="15">
        <v>230530.26800000001</v>
      </c>
      <c r="D12" s="15">
        <v>96013.129000000001</v>
      </c>
      <c r="E12" s="19">
        <v>0</v>
      </c>
      <c r="F12" s="19">
        <v>0</v>
      </c>
      <c r="G12" s="19">
        <v>0</v>
      </c>
      <c r="H12" s="19">
        <v>23933</v>
      </c>
      <c r="I12" s="15">
        <v>96720.582999999999</v>
      </c>
      <c r="J12" s="15">
        <v>92327.888999999996</v>
      </c>
      <c r="K12" s="15">
        <v>-12703.556</v>
      </c>
      <c r="L12" s="19">
        <v>209.5</v>
      </c>
      <c r="M12" s="15">
        <v>13708.611000000001</v>
      </c>
      <c r="N12" s="19">
        <v>25</v>
      </c>
      <c r="O12" s="19">
        <v>12.5</v>
      </c>
      <c r="P12" s="19">
        <v>740</v>
      </c>
      <c r="Q12" s="15">
        <v>33.332999999999998</v>
      </c>
      <c r="R12" s="19">
        <v>0</v>
      </c>
      <c r="S12" s="19">
        <v>0</v>
      </c>
      <c r="T12" s="15">
        <v>616.66700000000003</v>
      </c>
      <c r="U12" s="15">
        <v>9470.2780000000002</v>
      </c>
      <c r="V12" s="19">
        <v>0</v>
      </c>
      <c r="W12" s="19">
        <v>0</v>
      </c>
      <c r="X12" s="15">
        <v>2558.056</v>
      </c>
      <c r="Y12" s="15">
        <v>2093.056</v>
      </c>
      <c r="Z12" s="19">
        <v>0</v>
      </c>
      <c r="AA12" s="19">
        <v>-1972</v>
      </c>
      <c r="AB12" s="15">
        <v>33.889000000000003</v>
      </c>
      <c r="AC12" s="15">
        <v>12270.492</v>
      </c>
      <c r="AD12" s="15">
        <v>216873.54699999999</v>
      </c>
    </row>
    <row r="13" spans="1:30" x14ac:dyDescent="0.3">
      <c r="A13" s="5" t="s">
        <v>65</v>
      </c>
      <c r="B13" s="5" t="s">
        <v>72</v>
      </c>
      <c r="C13" s="14">
        <v>221143.329</v>
      </c>
      <c r="D13" s="14">
        <v>79630.857000000004</v>
      </c>
      <c r="E13" s="18">
        <v>0</v>
      </c>
      <c r="F13" s="18">
        <v>0</v>
      </c>
      <c r="G13" s="18">
        <v>0</v>
      </c>
      <c r="H13" s="18">
        <v>25165</v>
      </c>
      <c r="I13" s="14">
        <v>95825.694000000003</v>
      </c>
      <c r="J13" s="14">
        <v>98709.944000000003</v>
      </c>
      <c r="K13" s="14">
        <v>-14285.888999999999</v>
      </c>
      <c r="L13" s="14">
        <v>244.417</v>
      </c>
      <c r="M13" s="14">
        <v>14517.166999999999</v>
      </c>
      <c r="N13" s="18">
        <v>28</v>
      </c>
      <c r="O13" s="18">
        <v>12.5</v>
      </c>
      <c r="P13" s="18">
        <v>915</v>
      </c>
      <c r="Q13" s="14">
        <v>38.610999999999997</v>
      </c>
      <c r="R13" s="18">
        <v>0</v>
      </c>
      <c r="S13" s="18">
        <v>0</v>
      </c>
      <c r="T13" s="14">
        <v>650.27800000000002</v>
      </c>
      <c r="U13" s="14">
        <v>9904.1669999999995</v>
      </c>
      <c r="V13" s="18">
        <v>0</v>
      </c>
      <c r="W13" s="18">
        <v>0</v>
      </c>
      <c r="X13" s="14">
        <v>2718.8890000000001</v>
      </c>
      <c r="Y13" s="14">
        <v>2224.7220000000002</v>
      </c>
      <c r="Z13" s="18">
        <v>0</v>
      </c>
      <c r="AA13" s="18">
        <v>3746</v>
      </c>
      <c r="AB13" s="14">
        <v>33.889000000000003</v>
      </c>
      <c r="AC13" s="14">
        <v>12928.236000000001</v>
      </c>
      <c r="AD13" s="14">
        <v>206455.77299999999</v>
      </c>
    </row>
    <row r="14" spans="1:30" x14ac:dyDescent="0.3">
      <c r="A14" s="5" t="s">
        <v>65</v>
      </c>
      <c r="B14" s="5" t="s">
        <v>73</v>
      </c>
      <c r="C14" s="15">
        <v>227200.413</v>
      </c>
      <c r="D14" s="15">
        <v>83307.607000000004</v>
      </c>
      <c r="E14" s="19">
        <v>0</v>
      </c>
      <c r="F14" s="19">
        <v>0</v>
      </c>
      <c r="G14" s="19">
        <v>0</v>
      </c>
      <c r="H14" s="19">
        <v>28497</v>
      </c>
      <c r="I14" s="15">
        <v>96556.582999999999</v>
      </c>
      <c r="J14" s="15">
        <v>98838.638999999996</v>
      </c>
      <c r="K14" s="15">
        <v>-17282.222000000002</v>
      </c>
      <c r="L14" s="15">
        <v>232.77799999999999</v>
      </c>
      <c r="M14" s="15">
        <v>15194.222</v>
      </c>
      <c r="N14" s="19">
        <v>28</v>
      </c>
      <c r="O14" s="19">
        <v>12.5</v>
      </c>
      <c r="P14" s="19">
        <v>1034</v>
      </c>
      <c r="Q14" s="15">
        <v>44.722000000000001</v>
      </c>
      <c r="R14" s="19">
        <v>0</v>
      </c>
      <c r="S14" s="19">
        <v>0</v>
      </c>
      <c r="T14" s="15">
        <v>703.33299999999997</v>
      </c>
      <c r="U14" s="15">
        <v>10107.222</v>
      </c>
      <c r="V14" s="19">
        <v>0</v>
      </c>
      <c r="W14" s="19">
        <v>0</v>
      </c>
      <c r="X14" s="15">
        <v>2965.2779999999998</v>
      </c>
      <c r="Y14" s="15">
        <v>2426.1109999999999</v>
      </c>
      <c r="Z14" s="19">
        <v>0</v>
      </c>
      <c r="AA14" s="19">
        <v>1185</v>
      </c>
      <c r="AB14" s="15">
        <v>33.889000000000003</v>
      </c>
      <c r="AC14" s="15">
        <v>13396.040999999999</v>
      </c>
      <c r="AD14" s="15">
        <v>211944.76500000001</v>
      </c>
    </row>
    <row r="15" spans="1:30" x14ac:dyDescent="0.3">
      <c r="A15" s="5" t="s">
        <v>65</v>
      </c>
      <c r="B15" s="5" t="s">
        <v>74</v>
      </c>
      <c r="C15" s="14">
        <v>235576.11199999999</v>
      </c>
      <c r="D15" s="14">
        <v>89049.929000000004</v>
      </c>
      <c r="E15" s="18">
        <v>0</v>
      </c>
      <c r="F15" s="18">
        <v>0</v>
      </c>
      <c r="G15" s="18">
        <v>0</v>
      </c>
      <c r="H15" s="18">
        <v>31842.75</v>
      </c>
      <c r="I15" s="14">
        <v>101802.944</v>
      </c>
      <c r="J15" s="14">
        <v>101495.52800000001</v>
      </c>
      <c r="K15" s="14">
        <v>-12591.333000000001</v>
      </c>
      <c r="L15" s="14">
        <v>279.33300000000003</v>
      </c>
      <c r="M15" s="14">
        <v>15142.155000000001</v>
      </c>
      <c r="N15" s="18">
        <v>33</v>
      </c>
      <c r="O15" s="14">
        <v>11.667</v>
      </c>
      <c r="P15" s="18">
        <v>1137</v>
      </c>
      <c r="Q15" s="14">
        <v>51.389000000000003</v>
      </c>
      <c r="R15" s="18">
        <v>0</v>
      </c>
      <c r="S15" s="18">
        <v>0</v>
      </c>
      <c r="T15" s="14">
        <v>721.66700000000003</v>
      </c>
      <c r="U15" s="14">
        <v>9678.3330000000005</v>
      </c>
      <c r="V15" s="18">
        <v>0</v>
      </c>
      <c r="W15" s="18">
        <v>0</v>
      </c>
      <c r="X15" s="14">
        <v>3103.3330000000001</v>
      </c>
      <c r="Y15" s="14">
        <v>2539.1669999999999</v>
      </c>
      <c r="Z15" s="18">
        <v>0</v>
      </c>
      <c r="AA15" s="18">
        <v>-4840</v>
      </c>
      <c r="AB15" s="14">
        <v>39.167000000000002</v>
      </c>
      <c r="AC15" s="14">
        <v>13124.919</v>
      </c>
      <c r="AD15" s="14">
        <v>220635.01199999999</v>
      </c>
    </row>
    <row r="16" spans="1:30" x14ac:dyDescent="0.3">
      <c r="A16" s="5" t="s">
        <v>65</v>
      </c>
      <c r="B16" s="5" t="s">
        <v>75</v>
      </c>
      <c r="C16" s="15">
        <v>233693.35200000001</v>
      </c>
      <c r="D16" s="15">
        <v>75556.437000000005</v>
      </c>
      <c r="E16" s="19">
        <v>0</v>
      </c>
      <c r="F16" s="19">
        <v>0</v>
      </c>
      <c r="G16" s="19">
        <v>0</v>
      </c>
      <c r="H16" s="19">
        <v>36871.25</v>
      </c>
      <c r="I16" s="15">
        <v>103315.772</v>
      </c>
      <c r="J16" s="15">
        <v>114483.444</v>
      </c>
      <c r="K16" s="15">
        <v>-18359.556</v>
      </c>
      <c r="L16" s="15">
        <v>290.97199999999998</v>
      </c>
      <c r="M16" s="15">
        <v>15841.393</v>
      </c>
      <c r="N16" s="19">
        <v>30</v>
      </c>
      <c r="O16" s="15">
        <v>13.055999999999999</v>
      </c>
      <c r="P16" s="19">
        <v>1177</v>
      </c>
      <c r="Q16" s="15">
        <v>59.167000000000002</v>
      </c>
      <c r="R16" s="19">
        <v>0</v>
      </c>
      <c r="S16" s="19">
        <v>0</v>
      </c>
      <c r="T16" s="15">
        <v>760.27800000000002</v>
      </c>
      <c r="U16" s="15">
        <v>9762.7780000000002</v>
      </c>
      <c r="V16" s="19">
        <v>0</v>
      </c>
      <c r="W16" s="19">
        <v>0</v>
      </c>
      <c r="X16" s="15">
        <v>3499.444</v>
      </c>
      <c r="Y16" s="15">
        <v>2863.3330000000001</v>
      </c>
      <c r="Z16" s="19">
        <v>0</v>
      </c>
      <c r="AA16" s="19">
        <v>-794</v>
      </c>
      <c r="AB16" s="15">
        <v>39.167000000000002</v>
      </c>
      <c r="AC16" s="15">
        <v>13794.088</v>
      </c>
      <c r="AD16" s="15">
        <v>217885.394</v>
      </c>
    </row>
    <row r="17" spans="1:30" x14ac:dyDescent="0.3">
      <c r="A17" s="5" t="s">
        <v>65</v>
      </c>
      <c r="B17" s="5" t="s">
        <v>76</v>
      </c>
      <c r="C17" s="14">
        <v>263660.712</v>
      </c>
      <c r="D17" s="14">
        <v>103662.011</v>
      </c>
      <c r="E17" s="18">
        <v>0</v>
      </c>
      <c r="F17" s="18">
        <v>0</v>
      </c>
      <c r="G17" s="18">
        <v>0</v>
      </c>
      <c r="H17" s="18">
        <v>43433.75</v>
      </c>
      <c r="I17" s="14">
        <v>112033.14599999999</v>
      </c>
      <c r="J17" s="14">
        <v>124553.52800000001</v>
      </c>
      <c r="K17" s="14">
        <v>-16800.056</v>
      </c>
      <c r="L17" s="14">
        <v>244.417</v>
      </c>
      <c r="M17" s="14">
        <v>16769.472000000002</v>
      </c>
      <c r="N17" s="18">
        <v>19</v>
      </c>
      <c r="O17" s="14">
        <v>8.8889999999999993</v>
      </c>
      <c r="P17" s="18">
        <v>1227</v>
      </c>
      <c r="Q17" s="14">
        <v>70.832999999999998</v>
      </c>
      <c r="R17" s="18">
        <v>0</v>
      </c>
      <c r="S17" s="18">
        <v>0</v>
      </c>
      <c r="T17" s="18">
        <v>790</v>
      </c>
      <c r="U17" s="14">
        <v>10276.388999999999</v>
      </c>
      <c r="V17" s="18">
        <v>0</v>
      </c>
      <c r="W17" s="18">
        <v>0</v>
      </c>
      <c r="X17" s="14">
        <v>3812.2220000000002</v>
      </c>
      <c r="Y17" s="14">
        <v>3119.1669999999999</v>
      </c>
      <c r="Z17" s="18">
        <v>0</v>
      </c>
      <c r="AA17" s="18">
        <v>-15401</v>
      </c>
      <c r="AB17" s="14">
        <v>44.167000000000002</v>
      </c>
      <c r="AC17" s="14">
        <v>14421.044</v>
      </c>
      <c r="AD17" s="14">
        <v>247490.80100000001</v>
      </c>
    </row>
    <row r="18" spans="1:30" x14ac:dyDescent="0.3">
      <c r="A18" s="5" t="s">
        <v>65</v>
      </c>
      <c r="B18" s="5" t="s">
        <v>77</v>
      </c>
      <c r="C18" s="15">
        <v>245237.94899999999</v>
      </c>
      <c r="D18" s="15">
        <v>77809.981</v>
      </c>
      <c r="E18" s="19">
        <v>0</v>
      </c>
      <c r="F18" s="19">
        <v>0</v>
      </c>
      <c r="G18" s="19">
        <v>0</v>
      </c>
      <c r="H18" s="19">
        <v>45730</v>
      </c>
      <c r="I18" s="15">
        <v>107542.485</v>
      </c>
      <c r="J18" s="15">
        <v>101456.111</v>
      </c>
      <c r="K18" s="15">
        <v>-12003.041999999999</v>
      </c>
      <c r="L18" s="15">
        <v>221.13900000000001</v>
      </c>
      <c r="M18" s="15">
        <v>18020.815999999999</v>
      </c>
      <c r="N18" s="19">
        <v>19</v>
      </c>
      <c r="O18" s="15">
        <v>13.888999999999999</v>
      </c>
      <c r="P18" s="19">
        <v>1934</v>
      </c>
      <c r="Q18" s="15">
        <v>78.055999999999997</v>
      </c>
      <c r="R18" s="19">
        <v>0</v>
      </c>
      <c r="S18" s="19">
        <v>0</v>
      </c>
      <c r="T18" s="15">
        <v>833.33299999999997</v>
      </c>
      <c r="U18" s="15">
        <v>10384.722</v>
      </c>
      <c r="V18" s="19">
        <v>0</v>
      </c>
      <c r="W18" s="19">
        <v>0</v>
      </c>
      <c r="X18" s="19">
        <v>4090</v>
      </c>
      <c r="Y18" s="15">
        <v>3346.3890000000001</v>
      </c>
      <c r="Z18" s="19">
        <v>0</v>
      </c>
      <c r="AA18" s="19">
        <v>-7252</v>
      </c>
      <c r="AB18" s="15">
        <v>40.277999999999999</v>
      </c>
      <c r="AC18" s="15">
        <v>14989.531999999999</v>
      </c>
      <c r="AD18" s="15">
        <v>227695.15100000001</v>
      </c>
    </row>
    <row r="19" spans="1:30" x14ac:dyDescent="0.3">
      <c r="A19" s="5" t="s">
        <v>65</v>
      </c>
      <c r="B19" s="5" t="s">
        <v>78</v>
      </c>
      <c r="C19" s="14">
        <v>242113.94699999999</v>
      </c>
      <c r="D19" s="14">
        <v>65929.404999999999</v>
      </c>
      <c r="E19" s="18">
        <v>0</v>
      </c>
      <c r="F19" s="18">
        <v>0</v>
      </c>
      <c r="G19" s="18">
        <v>0</v>
      </c>
      <c r="H19" s="18">
        <v>49683.5</v>
      </c>
      <c r="I19" s="14">
        <v>108580.14599999999</v>
      </c>
      <c r="J19" s="14">
        <v>94480.555999999997</v>
      </c>
      <c r="K19" s="14">
        <v>-8321.9580000000005</v>
      </c>
      <c r="L19" s="14">
        <v>221.13900000000001</v>
      </c>
      <c r="M19" s="14">
        <v>18866.174999999999</v>
      </c>
      <c r="N19" s="18">
        <v>27</v>
      </c>
      <c r="O19" s="18">
        <v>15</v>
      </c>
      <c r="P19" s="18">
        <v>2820</v>
      </c>
      <c r="Q19" s="14">
        <v>83.611000000000004</v>
      </c>
      <c r="R19" s="18">
        <v>0</v>
      </c>
      <c r="S19" s="18">
        <v>0</v>
      </c>
      <c r="T19" s="14">
        <v>876.38900000000001</v>
      </c>
      <c r="U19" s="14">
        <v>10237.222</v>
      </c>
      <c r="V19" s="18">
        <v>0</v>
      </c>
      <c r="W19" s="18">
        <v>0</v>
      </c>
      <c r="X19" s="18">
        <v>4062.5</v>
      </c>
      <c r="Y19" s="14">
        <v>3323.8890000000001</v>
      </c>
      <c r="Z19" s="18">
        <v>0</v>
      </c>
      <c r="AA19" s="18">
        <v>-4320</v>
      </c>
      <c r="AB19" s="14">
        <v>50.832999999999998</v>
      </c>
      <c r="AC19" s="14">
        <v>14939.313</v>
      </c>
      <c r="AD19" s="18">
        <v>223654.49</v>
      </c>
    </row>
    <row r="20" spans="1:30" x14ac:dyDescent="0.3">
      <c r="A20" s="5" t="s">
        <v>65</v>
      </c>
      <c r="B20" s="5" t="s">
        <v>79</v>
      </c>
      <c r="C20" s="15">
        <v>232883.52499999999</v>
      </c>
      <c r="D20" s="15">
        <v>53923.133000000002</v>
      </c>
      <c r="E20" s="19">
        <v>0</v>
      </c>
      <c r="F20" s="19">
        <v>0</v>
      </c>
      <c r="G20" s="19">
        <v>0</v>
      </c>
      <c r="H20" s="19">
        <v>52229.25</v>
      </c>
      <c r="I20" s="15">
        <v>105521.753</v>
      </c>
      <c r="J20" s="15">
        <v>93620.555999999997</v>
      </c>
      <c r="K20" s="15">
        <v>-11438.458000000001</v>
      </c>
      <c r="L20" s="15">
        <v>244.417</v>
      </c>
      <c r="M20" s="15">
        <v>19839.612000000001</v>
      </c>
      <c r="N20" s="19">
        <v>31</v>
      </c>
      <c r="O20" s="19">
        <v>15</v>
      </c>
      <c r="P20" s="19">
        <v>3029</v>
      </c>
      <c r="Q20" s="15">
        <v>88.888999999999996</v>
      </c>
      <c r="R20" s="19">
        <v>1</v>
      </c>
      <c r="S20" s="19">
        <v>0</v>
      </c>
      <c r="T20" s="15">
        <v>905.27800000000002</v>
      </c>
      <c r="U20" s="15">
        <v>10574.444</v>
      </c>
      <c r="V20" s="19">
        <v>0</v>
      </c>
      <c r="W20" s="19">
        <v>0</v>
      </c>
      <c r="X20" s="15">
        <v>4451.6670000000004</v>
      </c>
      <c r="Y20" s="15">
        <v>3642.2220000000002</v>
      </c>
      <c r="Z20" s="19">
        <v>0</v>
      </c>
      <c r="AA20" s="19">
        <v>-2313</v>
      </c>
      <c r="AB20" s="15">
        <v>40.555999999999997</v>
      </c>
      <c r="AC20" s="15">
        <v>15698.221</v>
      </c>
      <c r="AD20" s="15">
        <v>213298.18100000001</v>
      </c>
    </row>
    <row r="21" spans="1:30" x14ac:dyDescent="0.3">
      <c r="A21" s="5" t="s">
        <v>65</v>
      </c>
      <c r="B21" s="5" t="s">
        <v>80</v>
      </c>
      <c r="C21" s="14">
        <v>226741.807</v>
      </c>
      <c r="D21" s="14">
        <v>46358.226000000002</v>
      </c>
      <c r="E21" s="18">
        <v>0</v>
      </c>
      <c r="F21" s="18">
        <v>0</v>
      </c>
      <c r="G21" s="18">
        <v>0</v>
      </c>
      <c r="H21" s="14">
        <v>51741.364000000001</v>
      </c>
      <c r="I21" s="14">
        <v>102321.042</v>
      </c>
      <c r="J21" s="14">
        <v>96021.388999999996</v>
      </c>
      <c r="K21" s="14">
        <v>-14667.875</v>
      </c>
      <c r="L21" s="14">
        <v>162.94399999999999</v>
      </c>
      <c r="M21" s="14">
        <v>21817.286</v>
      </c>
      <c r="N21" s="18">
        <v>30</v>
      </c>
      <c r="O21" s="14">
        <v>16.111000000000001</v>
      </c>
      <c r="P21" s="18">
        <v>4241</v>
      </c>
      <c r="Q21" s="14">
        <v>93.055999999999997</v>
      </c>
      <c r="R21" s="18">
        <v>1</v>
      </c>
      <c r="S21" s="18">
        <v>0</v>
      </c>
      <c r="T21" s="14">
        <v>921.38900000000001</v>
      </c>
      <c r="U21" s="14">
        <v>11052.778</v>
      </c>
      <c r="V21" s="18">
        <v>0</v>
      </c>
      <c r="W21" s="18">
        <v>0</v>
      </c>
      <c r="X21" s="14">
        <v>4643.0559999999996</v>
      </c>
      <c r="Y21" s="14">
        <v>3798.8890000000001</v>
      </c>
      <c r="Z21" s="18">
        <v>0</v>
      </c>
      <c r="AA21" s="18">
        <v>665</v>
      </c>
      <c r="AB21" s="18">
        <v>40</v>
      </c>
      <c r="AC21" s="14">
        <v>16546.227999999999</v>
      </c>
      <c r="AD21" s="14">
        <v>204812.23699999999</v>
      </c>
    </row>
    <row r="22" spans="1:30" x14ac:dyDescent="0.3">
      <c r="A22" s="5" t="s">
        <v>65</v>
      </c>
      <c r="B22" s="5" t="s">
        <v>81</v>
      </c>
      <c r="C22" s="15">
        <v>233634.633</v>
      </c>
      <c r="D22" s="19">
        <v>48908.62</v>
      </c>
      <c r="E22" s="19">
        <v>0</v>
      </c>
      <c r="F22" s="19">
        <v>0</v>
      </c>
      <c r="G22" s="19">
        <v>0</v>
      </c>
      <c r="H22" s="15">
        <v>53858.392</v>
      </c>
      <c r="I22" s="15">
        <v>103736.917</v>
      </c>
      <c r="J22" s="15">
        <v>95531.667000000001</v>
      </c>
      <c r="K22" s="15">
        <v>-11743.333000000001</v>
      </c>
      <c r="L22" s="15">
        <v>197.86099999999999</v>
      </c>
      <c r="M22" s="15">
        <v>23634.314999999999</v>
      </c>
      <c r="N22" s="19">
        <v>28</v>
      </c>
      <c r="O22" s="15">
        <v>19.722000000000001</v>
      </c>
      <c r="P22" s="19">
        <v>4306</v>
      </c>
      <c r="Q22" s="15">
        <v>95.832999999999998</v>
      </c>
      <c r="R22" s="19">
        <v>1</v>
      </c>
      <c r="S22" s="19">
        <v>0</v>
      </c>
      <c r="T22" s="15">
        <v>941.66700000000003</v>
      </c>
      <c r="U22" s="15">
        <v>12431.944</v>
      </c>
      <c r="V22" s="19">
        <v>0</v>
      </c>
      <c r="W22" s="19">
        <v>0</v>
      </c>
      <c r="X22" s="15">
        <v>4924.7219999999998</v>
      </c>
      <c r="Y22" s="15">
        <v>4029.1669999999999</v>
      </c>
      <c r="Z22" s="19">
        <v>0</v>
      </c>
      <c r="AA22" s="19">
        <v>-575</v>
      </c>
      <c r="AB22" s="15">
        <v>42.222000000000001</v>
      </c>
      <c r="AC22" s="15">
        <v>18226.927</v>
      </c>
      <c r="AD22" s="15">
        <v>210080.62400000001</v>
      </c>
    </row>
    <row r="23" spans="1:30" x14ac:dyDescent="0.3">
      <c r="A23" s="5" t="s">
        <v>65</v>
      </c>
      <c r="B23" s="5" t="s">
        <v>82</v>
      </c>
      <c r="C23" s="18">
        <v>230058.58</v>
      </c>
      <c r="D23" s="14">
        <v>48700.932000000001</v>
      </c>
      <c r="E23" s="18">
        <v>0</v>
      </c>
      <c r="F23" s="18">
        <v>0</v>
      </c>
      <c r="G23" s="18">
        <v>0</v>
      </c>
      <c r="H23" s="14">
        <v>53816.709000000003</v>
      </c>
      <c r="I23" s="14">
        <v>100050.53599999999</v>
      </c>
      <c r="J23" s="14">
        <v>92509.721999999994</v>
      </c>
      <c r="K23" s="14">
        <v>-10354.458000000001</v>
      </c>
      <c r="L23" s="14">
        <v>186.22200000000001</v>
      </c>
      <c r="M23" s="14">
        <v>25285.013999999999</v>
      </c>
      <c r="N23" s="18">
        <v>32</v>
      </c>
      <c r="O23" s="14">
        <v>23.611000000000001</v>
      </c>
      <c r="P23" s="18">
        <v>4877</v>
      </c>
      <c r="Q23" s="14">
        <v>100.27800000000001</v>
      </c>
      <c r="R23" s="18">
        <v>1</v>
      </c>
      <c r="S23" s="18">
        <v>0</v>
      </c>
      <c r="T23" s="14">
        <v>947.22199999999998</v>
      </c>
      <c r="U23" s="14">
        <v>13168.888999999999</v>
      </c>
      <c r="V23" s="18">
        <v>0</v>
      </c>
      <c r="W23" s="18">
        <v>0</v>
      </c>
      <c r="X23" s="14">
        <v>5175.2780000000002</v>
      </c>
      <c r="Y23" s="14">
        <v>4234.1670000000004</v>
      </c>
      <c r="Z23" s="18">
        <v>0</v>
      </c>
      <c r="AA23" s="18">
        <v>-2071</v>
      </c>
      <c r="AB23" s="14">
        <v>42.222000000000001</v>
      </c>
      <c r="AC23" s="14">
        <v>19213.475999999999</v>
      </c>
      <c r="AD23" s="18">
        <v>205122.4</v>
      </c>
    </row>
    <row r="24" spans="1:30" x14ac:dyDescent="0.3">
      <c r="A24" s="5" t="s">
        <v>65</v>
      </c>
      <c r="B24" s="5" t="s">
        <v>83</v>
      </c>
      <c r="C24" s="15">
        <v>242987.93400000001</v>
      </c>
      <c r="D24" s="15">
        <v>65894.047999999995</v>
      </c>
      <c r="E24" s="19">
        <v>0</v>
      </c>
      <c r="F24" s="19">
        <v>0</v>
      </c>
      <c r="G24" s="19">
        <v>0</v>
      </c>
      <c r="H24" s="15">
        <v>54203.464</v>
      </c>
      <c r="I24" s="19">
        <v>97838.75</v>
      </c>
      <c r="J24" s="15">
        <v>98087.778000000006</v>
      </c>
      <c r="K24" s="15">
        <v>-8920.4169999999995</v>
      </c>
      <c r="L24" s="15">
        <v>116.389</v>
      </c>
      <c r="M24" s="19">
        <v>28979.45</v>
      </c>
      <c r="N24" s="19">
        <v>21</v>
      </c>
      <c r="O24" s="15">
        <v>22.777999999999999</v>
      </c>
      <c r="P24" s="19">
        <v>5561</v>
      </c>
      <c r="Q24" s="15">
        <v>105.833</v>
      </c>
      <c r="R24" s="19">
        <v>2</v>
      </c>
      <c r="S24" s="19">
        <v>0</v>
      </c>
      <c r="T24" s="15">
        <v>953.61099999999999</v>
      </c>
      <c r="U24" s="15">
        <v>15641.944</v>
      </c>
      <c r="V24" s="19">
        <v>0</v>
      </c>
      <c r="W24" s="19">
        <v>0</v>
      </c>
      <c r="X24" s="15">
        <v>5591.3890000000001</v>
      </c>
      <c r="Y24" s="19">
        <v>4575</v>
      </c>
      <c r="Z24" s="19">
        <v>0</v>
      </c>
      <c r="AA24" s="19">
        <v>-8545</v>
      </c>
      <c r="AB24" s="15">
        <v>42.222000000000001</v>
      </c>
      <c r="AC24" s="15">
        <v>21861.518</v>
      </c>
      <c r="AD24" s="15">
        <v>215495.69099999999</v>
      </c>
    </row>
    <row r="25" spans="1:30" x14ac:dyDescent="0.3">
      <c r="A25" s="5" t="s">
        <v>65</v>
      </c>
      <c r="B25" s="5" t="s">
        <v>84</v>
      </c>
      <c r="C25" s="18">
        <v>236536.28</v>
      </c>
      <c r="D25" s="14">
        <v>50732.508000000002</v>
      </c>
      <c r="E25" s="18">
        <v>0</v>
      </c>
      <c r="F25" s="18">
        <v>0</v>
      </c>
      <c r="G25" s="18">
        <v>0</v>
      </c>
      <c r="H25" s="14">
        <v>53890.607000000004</v>
      </c>
      <c r="I25" s="14">
        <v>98138.513999999996</v>
      </c>
      <c r="J25" s="14">
        <v>95794.444000000003</v>
      </c>
      <c r="K25" s="14">
        <v>-10670.625</v>
      </c>
      <c r="L25" s="14">
        <v>81.471999999999994</v>
      </c>
      <c r="M25" s="18">
        <v>31944.43</v>
      </c>
      <c r="N25" s="18">
        <v>27</v>
      </c>
      <c r="O25" s="14">
        <v>22.777999999999999</v>
      </c>
      <c r="P25" s="18">
        <v>6583</v>
      </c>
      <c r="Q25" s="14">
        <v>109.167</v>
      </c>
      <c r="R25" s="18">
        <v>2</v>
      </c>
      <c r="S25" s="18">
        <v>0</v>
      </c>
      <c r="T25" s="14">
        <v>969.72199999999998</v>
      </c>
      <c r="U25" s="14">
        <v>17365.277999999998</v>
      </c>
      <c r="V25" s="18">
        <v>0</v>
      </c>
      <c r="W25" s="18">
        <v>0</v>
      </c>
      <c r="X25" s="14">
        <v>5694.4440000000004</v>
      </c>
      <c r="Y25" s="14">
        <v>4659.1670000000004</v>
      </c>
      <c r="Z25" s="18">
        <v>0</v>
      </c>
      <c r="AA25" s="18">
        <v>-2872</v>
      </c>
      <c r="AB25" s="14">
        <v>43.055999999999997</v>
      </c>
      <c r="AC25" s="18">
        <v>24035.13</v>
      </c>
      <c r="AD25" s="14">
        <v>205256.772</v>
      </c>
    </row>
    <row r="26" spans="1:30" x14ac:dyDescent="0.3">
      <c r="A26" s="5" t="s">
        <v>65</v>
      </c>
      <c r="B26" s="5" t="s">
        <v>85</v>
      </c>
      <c r="C26" s="15">
        <v>230522.55799999999</v>
      </c>
      <c r="D26" s="15">
        <v>43192.307999999997</v>
      </c>
      <c r="E26" s="19">
        <v>0</v>
      </c>
      <c r="F26" s="19">
        <v>0</v>
      </c>
      <c r="G26" s="19">
        <v>0</v>
      </c>
      <c r="H26" s="15">
        <v>51165.794000000002</v>
      </c>
      <c r="I26" s="15">
        <v>96016.403000000006</v>
      </c>
      <c r="J26" s="15">
        <v>92211.111000000004</v>
      </c>
      <c r="K26" s="15">
        <v>-10625.458000000001</v>
      </c>
      <c r="L26" s="15">
        <v>81.471999999999994</v>
      </c>
      <c r="M26" s="15">
        <v>34012.665000000001</v>
      </c>
      <c r="N26" s="19">
        <v>23</v>
      </c>
      <c r="O26" s="15">
        <v>47.777999999999999</v>
      </c>
      <c r="P26" s="19">
        <v>6614</v>
      </c>
      <c r="Q26" s="15">
        <v>116.389</v>
      </c>
      <c r="R26" s="19">
        <v>2</v>
      </c>
      <c r="S26" s="19">
        <v>0</v>
      </c>
      <c r="T26" s="15">
        <v>1037.778</v>
      </c>
      <c r="U26" s="15">
        <v>19178.332999999999</v>
      </c>
      <c r="V26" s="19">
        <v>0</v>
      </c>
      <c r="W26" s="19">
        <v>0</v>
      </c>
      <c r="X26" s="15">
        <v>5773.8890000000001</v>
      </c>
      <c r="Y26" s="15">
        <v>4723.8890000000001</v>
      </c>
      <c r="Z26" s="19">
        <v>0</v>
      </c>
      <c r="AA26" s="19">
        <v>1369</v>
      </c>
      <c r="AB26" s="19">
        <v>42.5</v>
      </c>
      <c r="AC26" s="15">
        <v>26303.197</v>
      </c>
      <c r="AD26" s="15">
        <v>196126.568</v>
      </c>
    </row>
    <row r="27" spans="1:30" x14ac:dyDescent="0.3">
      <c r="A27" s="5" t="s">
        <v>65</v>
      </c>
      <c r="B27" s="5" t="s">
        <v>86</v>
      </c>
      <c r="C27" s="14">
        <v>246919.86799999999</v>
      </c>
      <c r="D27" s="14">
        <v>63697.534</v>
      </c>
      <c r="E27" s="18">
        <v>0</v>
      </c>
      <c r="F27" s="18">
        <v>0</v>
      </c>
      <c r="G27" s="18">
        <v>0</v>
      </c>
      <c r="H27" s="14">
        <v>52759.828000000001</v>
      </c>
      <c r="I27" s="14">
        <v>97870.375</v>
      </c>
      <c r="J27" s="14">
        <v>95412.221999999994</v>
      </c>
      <c r="K27" s="14">
        <v>-9609.2080000000005</v>
      </c>
      <c r="L27" s="18">
        <v>104.75</v>
      </c>
      <c r="M27" s="14">
        <v>34681.298000000003</v>
      </c>
      <c r="N27" s="18">
        <v>23</v>
      </c>
      <c r="O27" s="14">
        <v>79.721999999999994</v>
      </c>
      <c r="P27" s="18">
        <v>6108</v>
      </c>
      <c r="Q27" s="14">
        <v>121.111</v>
      </c>
      <c r="R27" s="18">
        <v>2</v>
      </c>
      <c r="S27" s="18">
        <v>0</v>
      </c>
      <c r="T27" s="14">
        <v>1158.056</v>
      </c>
      <c r="U27" s="14">
        <v>19955.277999999998</v>
      </c>
      <c r="V27" s="18">
        <v>0</v>
      </c>
      <c r="W27" s="18">
        <v>0</v>
      </c>
      <c r="X27" s="14">
        <v>5870.5559999999996</v>
      </c>
      <c r="Y27" s="14">
        <v>4803.3329999999996</v>
      </c>
      <c r="Z27" s="18">
        <v>0</v>
      </c>
      <c r="AA27" s="18">
        <v>-6935</v>
      </c>
      <c r="AB27" s="18">
        <v>42.5</v>
      </c>
      <c r="AC27" s="18">
        <v>26734.54</v>
      </c>
      <c r="AD27" s="18">
        <v>213624.89</v>
      </c>
    </row>
    <row r="28" spans="1:30" x14ac:dyDescent="0.3">
      <c r="A28" s="5" t="s">
        <v>65</v>
      </c>
      <c r="B28" s="5" t="s">
        <v>87</v>
      </c>
      <c r="C28" s="15">
        <v>241656.788</v>
      </c>
      <c r="D28" s="15">
        <v>54098.987999999998</v>
      </c>
      <c r="E28" s="19">
        <v>0</v>
      </c>
      <c r="F28" s="19">
        <v>0</v>
      </c>
      <c r="G28" s="19">
        <v>0</v>
      </c>
      <c r="H28" s="19">
        <v>47236.75</v>
      </c>
      <c r="I28" s="15">
        <v>97828.736000000004</v>
      </c>
      <c r="J28" s="15">
        <v>92676.944000000003</v>
      </c>
      <c r="K28" s="15">
        <v>-11009.375</v>
      </c>
      <c r="L28" s="15">
        <v>46.555999999999997</v>
      </c>
      <c r="M28" s="15">
        <v>38432.036</v>
      </c>
      <c r="N28" s="19">
        <v>28</v>
      </c>
      <c r="O28" s="15">
        <v>79.721999999999994</v>
      </c>
      <c r="P28" s="19">
        <v>7171</v>
      </c>
      <c r="Q28" s="15">
        <v>133.05600000000001</v>
      </c>
      <c r="R28" s="19">
        <v>2</v>
      </c>
      <c r="S28" s="19">
        <v>0</v>
      </c>
      <c r="T28" s="15">
        <v>1235.8330000000001</v>
      </c>
      <c r="U28" s="15">
        <v>22309.167000000001</v>
      </c>
      <c r="V28" s="19">
        <v>0</v>
      </c>
      <c r="W28" s="19">
        <v>0</v>
      </c>
      <c r="X28" s="15">
        <v>6073.3329999999996</v>
      </c>
      <c r="Y28" s="15">
        <v>4969.1670000000004</v>
      </c>
      <c r="Z28" s="19">
        <v>0</v>
      </c>
      <c r="AA28" s="19">
        <v>-950</v>
      </c>
      <c r="AB28" s="15">
        <v>41.110999999999997</v>
      </c>
      <c r="AC28" s="15">
        <v>29719.626</v>
      </c>
      <c r="AD28" s="15">
        <v>203460.397</v>
      </c>
    </row>
    <row r="29" spans="1:30" x14ac:dyDescent="0.3">
      <c r="A29" s="5" t="s">
        <v>65</v>
      </c>
      <c r="B29" s="5" t="s">
        <v>88</v>
      </c>
      <c r="C29" s="14">
        <v>235217.68299999999</v>
      </c>
      <c r="D29" s="14">
        <v>46588.207999999999</v>
      </c>
      <c r="E29" s="18">
        <v>0</v>
      </c>
      <c r="F29" s="18">
        <v>0</v>
      </c>
      <c r="G29" s="18">
        <v>0</v>
      </c>
      <c r="H29" s="14">
        <v>47403.256999999998</v>
      </c>
      <c r="I29" s="14">
        <v>96048.194000000003</v>
      </c>
      <c r="J29" s="14">
        <v>92581.388999999996</v>
      </c>
      <c r="K29" s="14">
        <v>-9987.7780000000002</v>
      </c>
      <c r="L29" s="14">
        <v>11.638999999999999</v>
      </c>
      <c r="M29" s="14">
        <v>38491.911999999997</v>
      </c>
      <c r="N29" s="18">
        <v>26</v>
      </c>
      <c r="O29" s="14">
        <v>69.444000000000003</v>
      </c>
      <c r="P29" s="18">
        <v>6928</v>
      </c>
      <c r="Q29" s="14">
        <v>144.167</v>
      </c>
      <c r="R29" s="18">
        <v>3</v>
      </c>
      <c r="S29" s="18">
        <v>0</v>
      </c>
      <c r="T29" s="14">
        <v>1346.3889999999999</v>
      </c>
      <c r="U29" s="14">
        <v>22105.277999999998</v>
      </c>
      <c r="V29" s="18">
        <v>0</v>
      </c>
      <c r="W29" s="18">
        <v>0</v>
      </c>
      <c r="X29" s="14">
        <v>6341.6670000000004</v>
      </c>
      <c r="Y29" s="14">
        <v>5188.6109999999999</v>
      </c>
      <c r="Z29" s="18">
        <v>0</v>
      </c>
      <c r="AA29" s="18">
        <v>1455</v>
      </c>
      <c r="AB29" s="18">
        <v>42.5</v>
      </c>
      <c r="AC29" s="14">
        <v>30112.608</v>
      </c>
      <c r="AD29" s="14">
        <v>196310.65299999999</v>
      </c>
    </row>
    <row r="30" spans="1:30" x14ac:dyDescent="0.3">
      <c r="A30" s="5" t="s">
        <v>65</v>
      </c>
      <c r="B30" s="5" t="s">
        <v>89</v>
      </c>
      <c r="C30" s="15">
        <v>226033.326</v>
      </c>
      <c r="D30" s="15">
        <v>46560.362999999998</v>
      </c>
      <c r="E30" s="19">
        <v>0</v>
      </c>
      <c r="F30" s="19">
        <v>0</v>
      </c>
      <c r="G30" s="19">
        <v>0</v>
      </c>
      <c r="H30" s="15">
        <v>45327.364000000001</v>
      </c>
      <c r="I30" s="15">
        <v>89579.917000000001</v>
      </c>
      <c r="J30" s="15">
        <v>92796.388999999996</v>
      </c>
      <c r="K30" s="15">
        <v>-11884.333000000001</v>
      </c>
      <c r="L30" s="15">
        <v>11.638999999999999</v>
      </c>
      <c r="M30" s="15">
        <v>39271.127</v>
      </c>
      <c r="N30" s="19">
        <v>19</v>
      </c>
      <c r="O30" s="15">
        <v>66.944000000000003</v>
      </c>
      <c r="P30" s="19">
        <v>6721</v>
      </c>
      <c r="Q30" s="15">
        <v>164.167</v>
      </c>
      <c r="R30" s="19">
        <v>4</v>
      </c>
      <c r="S30" s="19">
        <v>0</v>
      </c>
      <c r="T30" s="15">
        <v>1452.778</v>
      </c>
      <c r="U30" s="15">
        <v>23230.556</v>
      </c>
      <c r="V30" s="19">
        <v>0</v>
      </c>
      <c r="W30" s="19">
        <v>0</v>
      </c>
      <c r="X30" s="15">
        <v>6010.8329999999996</v>
      </c>
      <c r="Y30" s="15">
        <v>4918.0559999999996</v>
      </c>
      <c r="Z30" s="19">
        <v>0</v>
      </c>
      <c r="AA30" s="19">
        <v>334</v>
      </c>
      <c r="AB30" s="19">
        <v>42.5</v>
      </c>
      <c r="AC30" s="15">
        <v>30887.178</v>
      </c>
      <c r="AD30" s="15">
        <v>186655.42800000001</v>
      </c>
    </row>
    <row r="31" spans="1:30" x14ac:dyDescent="0.3">
      <c r="A31" s="5" t="s">
        <v>65</v>
      </c>
      <c r="B31" s="5" t="s">
        <v>90</v>
      </c>
      <c r="C31" s="14">
        <v>236421.592</v>
      </c>
      <c r="D31" s="14">
        <v>44297.983</v>
      </c>
      <c r="E31" s="18">
        <v>0</v>
      </c>
      <c r="F31" s="18">
        <v>0</v>
      </c>
      <c r="G31" s="18">
        <v>0</v>
      </c>
      <c r="H31" s="14">
        <v>51428.161999999997</v>
      </c>
      <c r="I31" s="14">
        <v>90509.388999999996</v>
      </c>
      <c r="J31" s="14">
        <v>86573.332999999999</v>
      </c>
      <c r="K31" s="14">
        <v>-10941.666999999999</v>
      </c>
      <c r="L31" s="14">
        <v>11.638999999999999</v>
      </c>
      <c r="M31" s="14">
        <v>46509.404000000002</v>
      </c>
      <c r="N31" s="14">
        <v>20.641999999999999</v>
      </c>
      <c r="O31" s="14">
        <v>58.889000000000003</v>
      </c>
      <c r="P31" s="14">
        <v>7809.4219999999996</v>
      </c>
      <c r="Q31" s="14">
        <v>176.47300000000001</v>
      </c>
      <c r="R31" s="14">
        <v>6.0270000000000001</v>
      </c>
      <c r="S31" s="18">
        <v>0</v>
      </c>
      <c r="T31" s="14">
        <v>1567.691</v>
      </c>
      <c r="U31" s="14">
        <v>29123.056</v>
      </c>
      <c r="V31" s="18">
        <v>0</v>
      </c>
      <c r="W31" s="18">
        <v>0</v>
      </c>
      <c r="X31" s="14">
        <v>5821.9440000000004</v>
      </c>
      <c r="Y31" s="18">
        <v>4763.32</v>
      </c>
      <c r="Z31" s="18">
        <v>0</v>
      </c>
      <c r="AA31" s="18">
        <v>-1135</v>
      </c>
      <c r="AB31" s="14">
        <v>48.332999999999998</v>
      </c>
      <c r="AC31" s="14">
        <v>36752.533000000003</v>
      </c>
      <c r="AD31" s="14">
        <v>190257.851</v>
      </c>
    </row>
    <row r="32" spans="1:30" x14ac:dyDescent="0.3">
      <c r="A32" s="5" t="s">
        <v>65</v>
      </c>
      <c r="B32" s="5" t="s">
        <v>91</v>
      </c>
      <c r="C32" s="15">
        <v>220316.30300000001</v>
      </c>
      <c r="D32" s="15">
        <v>37616.944000000003</v>
      </c>
      <c r="E32" s="19">
        <v>0</v>
      </c>
      <c r="F32" s="19">
        <v>0</v>
      </c>
      <c r="G32" s="19">
        <v>0</v>
      </c>
      <c r="H32" s="15">
        <v>43130.326000000001</v>
      </c>
      <c r="I32" s="15">
        <v>85424.221999999994</v>
      </c>
      <c r="J32" s="15">
        <v>80266.667000000001</v>
      </c>
      <c r="K32" s="15">
        <v>-10941.666999999999</v>
      </c>
      <c r="L32" s="19">
        <v>0</v>
      </c>
      <c r="M32" s="15">
        <v>47979.167999999998</v>
      </c>
      <c r="N32" s="15">
        <v>16.867999999999999</v>
      </c>
      <c r="O32" s="15">
        <v>46.110999999999997</v>
      </c>
      <c r="P32" s="15">
        <v>9774.1839999999993</v>
      </c>
      <c r="Q32" s="15">
        <v>204.227</v>
      </c>
      <c r="R32" s="19">
        <v>14.94</v>
      </c>
      <c r="S32" s="19">
        <v>0</v>
      </c>
      <c r="T32" s="15">
        <v>1683.2180000000001</v>
      </c>
      <c r="U32" s="15">
        <v>27594.167000000001</v>
      </c>
      <c r="V32" s="19">
        <v>0</v>
      </c>
      <c r="W32" s="19">
        <v>0</v>
      </c>
      <c r="X32" s="15">
        <v>5870.8329999999996</v>
      </c>
      <c r="Y32" s="19">
        <v>4803.42</v>
      </c>
      <c r="Z32" s="19">
        <v>0</v>
      </c>
      <c r="AA32" s="19">
        <v>1320</v>
      </c>
      <c r="AB32" s="15">
        <v>42.222000000000001</v>
      </c>
      <c r="AC32" s="15">
        <v>36419.483999999997</v>
      </c>
      <c r="AD32" s="15">
        <v>171788.81299999999</v>
      </c>
    </row>
    <row r="33" spans="1:30" x14ac:dyDescent="0.3">
      <c r="A33" s="5" t="s">
        <v>65</v>
      </c>
      <c r="B33" s="5" t="s">
        <v>92</v>
      </c>
      <c r="C33" s="14">
        <v>211224.552</v>
      </c>
      <c r="D33" s="14">
        <v>28700.094000000001</v>
      </c>
      <c r="E33" s="18">
        <v>0</v>
      </c>
      <c r="F33" s="18">
        <v>0</v>
      </c>
      <c r="G33" s="18">
        <v>0</v>
      </c>
      <c r="H33" s="18">
        <v>40524.29</v>
      </c>
      <c r="I33" s="14">
        <v>82150.111000000004</v>
      </c>
      <c r="J33" s="14">
        <v>89619.167000000001</v>
      </c>
      <c r="K33" s="14">
        <v>-12602.556</v>
      </c>
      <c r="L33" s="18">
        <v>0</v>
      </c>
      <c r="M33" s="14">
        <v>49923.633999999998</v>
      </c>
      <c r="N33" s="14">
        <v>17.475999999999999</v>
      </c>
      <c r="O33" s="18">
        <v>80</v>
      </c>
      <c r="P33" s="18">
        <v>10269.94</v>
      </c>
      <c r="Q33" s="14">
        <v>244.47200000000001</v>
      </c>
      <c r="R33" s="14">
        <v>103.861</v>
      </c>
      <c r="S33" s="18">
        <v>0</v>
      </c>
      <c r="T33" s="14">
        <v>1805.0350000000001</v>
      </c>
      <c r="U33" s="18">
        <v>27910</v>
      </c>
      <c r="V33" s="18">
        <v>0</v>
      </c>
      <c r="W33" s="18">
        <v>0</v>
      </c>
      <c r="X33" s="14">
        <v>5705.5559999999996</v>
      </c>
      <c r="Y33" s="14">
        <v>4667.9780000000001</v>
      </c>
      <c r="Z33" s="18">
        <v>0</v>
      </c>
      <c r="AA33" s="18">
        <v>5214</v>
      </c>
      <c r="AB33" s="14">
        <v>44.444000000000003</v>
      </c>
      <c r="AC33" s="14">
        <v>38175.781000000003</v>
      </c>
      <c r="AD33" s="14">
        <v>158762.04800000001</v>
      </c>
    </row>
    <row r="34" spans="1:30" x14ac:dyDescent="0.3">
      <c r="A34" s="5" t="s">
        <v>65</v>
      </c>
      <c r="B34" s="5" t="s">
        <v>93</v>
      </c>
      <c r="C34" s="19">
        <v>212449.33</v>
      </c>
      <c r="D34" s="15">
        <v>36908.328000000001</v>
      </c>
      <c r="E34" s="19">
        <v>0</v>
      </c>
      <c r="F34" s="19">
        <v>0</v>
      </c>
      <c r="G34" s="19">
        <v>0</v>
      </c>
      <c r="H34" s="15">
        <v>38564.332999999999</v>
      </c>
      <c r="I34" s="19">
        <v>79353.5</v>
      </c>
      <c r="J34" s="15">
        <v>85474.444000000003</v>
      </c>
      <c r="K34" s="15">
        <v>-11895.556</v>
      </c>
      <c r="L34" s="19">
        <v>0</v>
      </c>
      <c r="M34" s="15">
        <v>51815.712</v>
      </c>
      <c r="N34" s="15">
        <v>13.419</v>
      </c>
      <c r="O34" s="15">
        <v>63.610999999999997</v>
      </c>
      <c r="P34" s="15">
        <v>11123.272999999999</v>
      </c>
      <c r="Q34" s="15">
        <v>285.23700000000002</v>
      </c>
      <c r="R34" s="15">
        <v>517.54100000000005</v>
      </c>
      <c r="S34" s="19">
        <v>0</v>
      </c>
      <c r="T34" s="15">
        <v>1933.029</v>
      </c>
      <c r="U34" s="19">
        <v>28250</v>
      </c>
      <c r="V34" s="19">
        <v>0</v>
      </c>
      <c r="W34" s="19">
        <v>0</v>
      </c>
      <c r="X34" s="15">
        <v>5722.7780000000002</v>
      </c>
      <c r="Y34" s="15">
        <v>4682.402</v>
      </c>
      <c r="Z34" s="19">
        <v>0</v>
      </c>
      <c r="AA34" s="19">
        <v>1082</v>
      </c>
      <c r="AB34" s="15">
        <v>43.055999999999997</v>
      </c>
      <c r="AC34" s="19">
        <v>38031.949999999997</v>
      </c>
      <c r="AD34" s="15">
        <v>160117.22500000001</v>
      </c>
    </row>
    <row r="35" spans="1:30" x14ac:dyDescent="0.3">
      <c r="A35" s="5" t="s">
        <v>65</v>
      </c>
      <c r="B35" s="5" t="s">
        <v>94</v>
      </c>
      <c r="C35" s="18">
        <v>201625.89</v>
      </c>
      <c r="D35" s="14">
        <v>29466.582999999999</v>
      </c>
      <c r="E35" s="18">
        <v>0</v>
      </c>
      <c r="F35" s="18">
        <v>0</v>
      </c>
      <c r="G35" s="18">
        <v>0</v>
      </c>
      <c r="H35" s="14">
        <v>32610.806</v>
      </c>
      <c r="I35" s="14">
        <v>77521.676000000007</v>
      </c>
      <c r="J35" s="14">
        <v>82619.721999999994</v>
      </c>
      <c r="K35" s="14">
        <v>-12681.111000000001</v>
      </c>
      <c r="L35" s="18">
        <v>0</v>
      </c>
      <c r="M35" s="14">
        <v>54292.224999999999</v>
      </c>
      <c r="N35" s="14">
        <v>15.103999999999999</v>
      </c>
      <c r="O35" s="14">
        <v>46.110999999999997</v>
      </c>
      <c r="P35" s="14">
        <v>13078.504000000001</v>
      </c>
      <c r="Q35" s="14">
        <v>361.149</v>
      </c>
      <c r="R35" s="14">
        <v>595.51800000000003</v>
      </c>
      <c r="S35" s="18">
        <v>0</v>
      </c>
      <c r="T35" s="14">
        <v>2012.9580000000001</v>
      </c>
      <c r="U35" s="14">
        <v>27878.082999999999</v>
      </c>
      <c r="V35" s="18">
        <v>0</v>
      </c>
      <c r="W35" s="18">
        <v>0</v>
      </c>
      <c r="X35" s="14">
        <v>5916.1779999999999</v>
      </c>
      <c r="Y35" s="14">
        <v>4840.433</v>
      </c>
      <c r="Z35" s="18">
        <v>0</v>
      </c>
      <c r="AA35" s="18">
        <v>2855</v>
      </c>
      <c r="AB35" s="14">
        <v>39.167000000000002</v>
      </c>
      <c r="AC35" s="14">
        <v>38538.790999999997</v>
      </c>
      <c r="AD35" s="14">
        <v>145762.07500000001</v>
      </c>
    </row>
    <row r="36" spans="1:30" x14ac:dyDescent="0.3">
      <c r="A36" s="5" t="s">
        <v>65</v>
      </c>
      <c r="B36" s="5" t="s">
        <v>95</v>
      </c>
      <c r="C36" s="15">
        <v>200755.25099999999</v>
      </c>
      <c r="D36" s="15">
        <v>21139.269</v>
      </c>
      <c r="E36" s="19">
        <v>0</v>
      </c>
      <c r="F36" s="19">
        <v>0</v>
      </c>
      <c r="G36" s="19">
        <v>0</v>
      </c>
      <c r="H36" s="15">
        <v>33192.273999999998</v>
      </c>
      <c r="I36" s="19">
        <v>77762.559999999998</v>
      </c>
      <c r="J36" s="15">
        <v>86671.396999999997</v>
      </c>
      <c r="K36" s="15">
        <v>-14561.764999999999</v>
      </c>
      <c r="L36" s="19">
        <v>0</v>
      </c>
      <c r="M36" s="15">
        <v>57717.809000000001</v>
      </c>
      <c r="N36" s="19">
        <v>18.03</v>
      </c>
      <c r="O36" s="15">
        <v>38.929000000000002</v>
      </c>
      <c r="P36" s="15">
        <v>14133.092000000001</v>
      </c>
      <c r="Q36" s="15">
        <v>427.12700000000001</v>
      </c>
      <c r="R36" s="15">
        <v>604.26199999999994</v>
      </c>
      <c r="S36" s="19">
        <v>0</v>
      </c>
      <c r="T36" s="15">
        <v>2226.5590000000002</v>
      </c>
      <c r="U36" s="15">
        <v>29687.218000000001</v>
      </c>
      <c r="V36" s="19">
        <v>0</v>
      </c>
      <c r="W36" s="19">
        <v>0</v>
      </c>
      <c r="X36" s="15">
        <v>6098.8249999999998</v>
      </c>
      <c r="Y36" s="15">
        <v>4989.9480000000003</v>
      </c>
      <c r="Z36" s="19">
        <v>0</v>
      </c>
      <c r="AA36" s="15">
        <v>5911.5619999999999</v>
      </c>
      <c r="AB36" s="15">
        <v>41.831000000000003</v>
      </c>
      <c r="AC36" s="15">
        <v>41021.042999999998</v>
      </c>
      <c r="AD36" s="15">
        <v>139270.514</v>
      </c>
    </row>
    <row r="37" spans="1:30" x14ac:dyDescent="0.3">
      <c r="A37" s="5" t="s">
        <v>65</v>
      </c>
      <c r="B37" s="5" t="s">
        <v>96</v>
      </c>
      <c r="C37" s="14">
        <v>206361.64799999999</v>
      </c>
      <c r="D37" s="14">
        <v>23315.516</v>
      </c>
      <c r="E37" s="18">
        <v>0</v>
      </c>
      <c r="F37" s="18">
        <v>0</v>
      </c>
      <c r="G37" s="18">
        <v>0</v>
      </c>
      <c r="H37" s="14">
        <v>33484.106</v>
      </c>
      <c r="I37" s="14">
        <v>79335.813999999998</v>
      </c>
      <c r="J37" s="14">
        <v>82519.281000000003</v>
      </c>
      <c r="K37" s="14">
        <v>-13227.645</v>
      </c>
      <c r="L37" s="18">
        <v>0</v>
      </c>
      <c r="M37" s="14">
        <v>60139.404000000002</v>
      </c>
      <c r="N37" s="14">
        <v>19.271999999999998</v>
      </c>
      <c r="O37" s="14">
        <v>62.472000000000001</v>
      </c>
      <c r="P37" s="14">
        <v>12781.731</v>
      </c>
      <c r="Q37" s="14">
        <v>550.10900000000004</v>
      </c>
      <c r="R37" s="18">
        <v>743.78</v>
      </c>
      <c r="S37" s="18">
        <v>0</v>
      </c>
      <c r="T37" s="14">
        <v>2465.7069999999999</v>
      </c>
      <c r="U37" s="14">
        <v>32256.702000000001</v>
      </c>
      <c r="V37" s="18">
        <v>0</v>
      </c>
      <c r="W37" s="18">
        <v>0</v>
      </c>
      <c r="X37" s="14">
        <v>6103.9229999999998</v>
      </c>
      <c r="Y37" s="14">
        <v>4994.1189999999997</v>
      </c>
      <c r="Z37" s="18">
        <v>0</v>
      </c>
      <c r="AA37" s="14">
        <v>5057.0929999999998</v>
      </c>
      <c r="AB37" s="14">
        <v>35.597000000000001</v>
      </c>
      <c r="AC37" s="14">
        <v>44001.998</v>
      </c>
      <c r="AD37" s="14">
        <v>143492.087</v>
      </c>
    </row>
    <row r="38" spans="1:30" x14ac:dyDescent="0.3">
      <c r="A38" s="5" t="s">
        <v>65</v>
      </c>
      <c r="B38" s="5" t="s">
        <v>97</v>
      </c>
      <c r="C38" s="15">
        <v>207790.402</v>
      </c>
      <c r="D38" s="15">
        <v>17861.905999999999</v>
      </c>
      <c r="E38" s="19">
        <v>0</v>
      </c>
      <c r="F38" s="19">
        <v>0</v>
      </c>
      <c r="G38" s="19">
        <v>0</v>
      </c>
      <c r="H38" s="15">
        <v>31969.087</v>
      </c>
      <c r="I38" s="15">
        <v>81501.721999999994</v>
      </c>
      <c r="J38" s="15">
        <v>89521.748000000007</v>
      </c>
      <c r="K38" s="15">
        <v>-12648.519</v>
      </c>
      <c r="L38" s="19">
        <v>0</v>
      </c>
      <c r="M38" s="15">
        <v>66750.968999999997</v>
      </c>
      <c r="N38" s="15">
        <v>17.870999999999999</v>
      </c>
      <c r="O38" s="15">
        <v>42.353999999999999</v>
      </c>
      <c r="P38" s="19">
        <v>14780</v>
      </c>
      <c r="Q38" s="15">
        <v>647.12599999999998</v>
      </c>
      <c r="R38" s="15">
        <v>751.48500000000001</v>
      </c>
      <c r="S38" s="19">
        <v>0</v>
      </c>
      <c r="T38" s="15">
        <v>2534.1260000000002</v>
      </c>
      <c r="U38" s="15">
        <v>36173.665999999997</v>
      </c>
      <c r="V38" s="19">
        <v>0</v>
      </c>
      <c r="W38" s="19">
        <v>0</v>
      </c>
      <c r="X38" s="15">
        <v>6245.1030000000001</v>
      </c>
      <c r="Y38" s="19">
        <v>5109.63</v>
      </c>
      <c r="Z38" s="19">
        <v>0</v>
      </c>
      <c r="AA38" s="15">
        <v>4562.7150000000001</v>
      </c>
      <c r="AB38" s="15">
        <v>34.372999999999998</v>
      </c>
      <c r="AC38" s="15">
        <v>48133.966</v>
      </c>
      <c r="AD38" s="15">
        <v>138594.83300000001</v>
      </c>
    </row>
    <row r="39" spans="1:30" x14ac:dyDescent="0.3">
      <c r="A39" s="5" t="s">
        <v>65</v>
      </c>
      <c r="B39" s="5" t="s">
        <v>98</v>
      </c>
      <c r="C39" s="14">
        <v>208137.42800000001</v>
      </c>
      <c r="D39" s="14">
        <v>18520.525000000001</v>
      </c>
      <c r="E39" s="18">
        <v>0</v>
      </c>
      <c r="F39" s="18">
        <v>0</v>
      </c>
      <c r="G39" s="18">
        <v>0</v>
      </c>
      <c r="H39" s="14">
        <v>31104.105</v>
      </c>
      <c r="I39" s="14">
        <v>81915.851999999999</v>
      </c>
      <c r="J39" s="14">
        <v>90135.394</v>
      </c>
      <c r="K39" s="14">
        <v>-12387.986000000001</v>
      </c>
      <c r="L39" s="18">
        <v>0</v>
      </c>
      <c r="M39" s="14">
        <v>66279.179000000004</v>
      </c>
      <c r="N39" s="14">
        <v>14.862</v>
      </c>
      <c r="O39" s="14">
        <v>30.585999999999999</v>
      </c>
      <c r="P39" s="14">
        <v>13901.955</v>
      </c>
      <c r="Q39" s="14">
        <v>767.02700000000004</v>
      </c>
      <c r="R39" s="14">
        <v>952.97299999999996</v>
      </c>
      <c r="S39" s="18">
        <v>0</v>
      </c>
      <c r="T39" s="14">
        <v>2859.299</v>
      </c>
      <c r="U39" s="14">
        <v>35274.089</v>
      </c>
      <c r="V39" s="18">
        <v>0</v>
      </c>
      <c r="W39" s="18">
        <v>0</v>
      </c>
      <c r="X39" s="14">
        <v>6186.7560000000003</v>
      </c>
      <c r="Y39" s="14">
        <v>5061.8909999999996</v>
      </c>
      <c r="Z39" s="18">
        <v>0</v>
      </c>
      <c r="AA39" s="14">
        <v>5224.3419999999996</v>
      </c>
      <c r="AB39" s="14">
        <v>31.533000000000001</v>
      </c>
      <c r="AC39" s="14">
        <v>48094.610999999997</v>
      </c>
      <c r="AD39" s="14">
        <v>138956.43299999999</v>
      </c>
    </row>
    <row r="40" spans="1:30" x14ac:dyDescent="0.3">
      <c r="A40" s="5" t="s">
        <v>65</v>
      </c>
      <c r="B40" s="5" t="s">
        <v>99</v>
      </c>
      <c r="C40" s="19">
        <v>201938.75</v>
      </c>
      <c r="D40" s="15">
        <v>11268.612999999999</v>
      </c>
      <c r="E40" s="19">
        <v>0</v>
      </c>
      <c r="F40" s="19">
        <v>0</v>
      </c>
      <c r="G40" s="19">
        <v>0</v>
      </c>
      <c r="H40" s="15">
        <v>29415.148000000001</v>
      </c>
      <c r="I40" s="15">
        <v>80609.126999999993</v>
      </c>
      <c r="J40" s="15">
        <v>90800.353000000003</v>
      </c>
      <c r="K40" s="15">
        <v>-14478.198</v>
      </c>
      <c r="L40" s="19">
        <v>0</v>
      </c>
      <c r="M40" s="15">
        <v>69614.656000000003</v>
      </c>
      <c r="N40" s="15">
        <v>16.954999999999998</v>
      </c>
      <c r="O40" s="15">
        <v>19.027000000000001</v>
      </c>
      <c r="P40" s="15">
        <v>16149.833000000001</v>
      </c>
      <c r="Q40" s="15">
        <v>821.73099999999999</v>
      </c>
      <c r="R40" s="15">
        <v>963.26900000000001</v>
      </c>
      <c r="S40" s="19">
        <v>0</v>
      </c>
      <c r="T40" s="15">
        <v>3252.4490000000001</v>
      </c>
      <c r="U40" s="15">
        <v>34764.792999999998</v>
      </c>
      <c r="V40" s="19">
        <v>0</v>
      </c>
      <c r="W40" s="19">
        <v>0</v>
      </c>
      <c r="X40" s="15">
        <v>6344.2179999999998</v>
      </c>
      <c r="Y40" s="15">
        <v>5190.7240000000002</v>
      </c>
      <c r="Z40" s="19">
        <v>0</v>
      </c>
      <c r="AA40" s="15">
        <v>5810.857</v>
      </c>
      <c r="AB40" s="15">
        <v>29.625</v>
      </c>
      <c r="AC40" s="15">
        <v>49386.152999999998</v>
      </c>
      <c r="AD40" s="15">
        <v>127955.12300000001</v>
      </c>
    </row>
    <row r="41" spans="1:30" x14ac:dyDescent="0.3">
      <c r="A41" s="5" t="s">
        <v>65</v>
      </c>
      <c r="B41" s="5" t="s">
        <v>100</v>
      </c>
      <c r="C41" s="14">
        <v>186389.867</v>
      </c>
      <c r="D41" s="14">
        <v>9533.2729999999992</v>
      </c>
      <c r="E41" s="18">
        <v>0</v>
      </c>
      <c r="F41" s="18">
        <v>0</v>
      </c>
      <c r="G41" s="18">
        <v>0</v>
      </c>
      <c r="H41" s="14">
        <v>24565.309000000001</v>
      </c>
      <c r="I41" s="14">
        <v>68057.823999999993</v>
      </c>
      <c r="J41" s="14">
        <v>84388.671000000002</v>
      </c>
      <c r="K41" s="14">
        <v>-14748.227000000001</v>
      </c>
      <c r="L41" s="18">
        <v>0</v>
      </c>
      <c r="M41" s="14">
        <v>72120.328999999998</v>
      </c>
      <c r="N41" s="14">
        <v>17.064</v>
      </c>
      <c r="O41" s="14">
        <v>12.734</v>
      </c>
      <c r="P41" s="14">
        <v>16330.214</v>
      </c>
      <c r="Q41" s="14">
        <v>908.91200000000003</v>
      </c>
      <c r="R41" s="14">
        <v>1180.5319999999999</v>
      </c>
      <c r="S41" s="18">
        <v>0</v>
      </c>
      <c r="T41" s="14">
        <v>3823.424</v>
      </c>
      <c r="U41" s="14">
        <v>34801.144999999997</v>
      </c>
      <c r="V41" s="18">
        <v>0</v>
      </c>
      <c r="W41" s="18">
        <v>0</v>
      </c>
      <c r="X41" s="14">
        <v>6356.5510000000004</v>
      </c>
      <c r="Y41" s="14">
        <v>5200.8140000000003</v>
      </c>
      <c r="Z41" s="18">
        <v>0</v>
      </c>
      <c r="AA41" s="14">
        <v>6882.5709999999999</v>
      </c>
      <c r="AB41" s="14">
        <v>29.747</v>
      </c>
      <c r="AC41" s="14">
        <v>52827.322999999997</v>
      </c>
      <c r="AD41" s="18">
        <v>107087.78</v>
      </c>
    </row>
    <row r="42" spans="1:30" x14ac:dyDescent="0.3">
      <c r="A42" s="5" t="s">
        <v>65</v>
      </c>
      <c r="B42" s="5" t="s">
        <v>101</v>
      </c>
      <c r="C42" s="15">
        <v>197063.462</v>
      </c>
      <c r="D42" s="15">
        <v>13025.799000000001</v>
      </c>
      <c r="E42" s="19">
        <v>0</v>
      </c>
      <c r="F42" s="19">
        <v>0</v>
      </c>
      <c r="G42" s="19">
        <v>0</v>
      </c>
      <c r="H42" s="15">
        <v>22443.332999999999</v>
      </c>
      <c r="I42" s="15">
        <v>69912.648000000001</v>
      </c>
      <c r="J42" s="15">
        <v>91202.379000000001</v>
      </c>
      <c r="K42" s="15">
        <v>-16970.764999999999</v>
      </c>
      <c r="L42" s="19">
        <v>0</v>
      </c>
      <c r="M42" s="15">
        <v>81750.263000000006</v>
      </c>
      <c r="N42" s="15">
        <v>16.294</v>
      </c>
      <c r="O42" s="15">
        <v>15.101000000000001</v>
      </c>
      <c r="P42" s="15">
        <v>16054.467000000001</v>
      </c>
      <c r="Q42" s="15">
        <v>813.57100000000003</v>
      </c>
      <c r="R42" s="15">
        <v>1308.9290000000001</v>
      </c>
      <c r="S42" s="19">
        <v>0</v>
      </c>
      <c r="T42" s="15">
        <v>4636.0379999999996</v>
      </c>
      <c r="U42" s="15">
        <v>42307.671000000002</v>
      </c>
      <c r="V42" s="19">
        <v>0</v>
      </c>
      <c r="W42" s="19">
        <v>0</v>
      </c>
      <c r="X42" s="19">
        <v>6149.93</v>
      </c>
      <c r="Y42" s="15">
        <v>5031.7610000000004</v>
      </c>
      <c r="Z42" s="19">
        <v>0</v>
      </c>
      <c r="AA42" s="15">
        <v>4868.8370000000004</v>
      </c>
      <c r="AB42" s="15">
        <v>30.821999999999999</v>
      </c>
      <c r="AC42" s="15">
        <v>61760.989000000001</v>
      </c>
      <c r="AD42" s="15">
        <v>109894.73699999999</v>
      </c>
    </row>
    <row r="43" spans="1:30" x14ac:dyDescent="0.3">
      <c r="A43" s="5" t="s">
        <v>65</v>
      </c>
      <c r="B43" s="5" t="s">
        <v>102</v>
      </c>
      <c r="C43" s="18">
        <v>190478.27</v>
      </c>
      <c r="D43" s="14">
        <v>12507.897000000001</v>
      </c>
      <c r="E43" s="18">
        <v>0</v>
      </c>
      <c r="F43" s="18">
        <v>0</v>
      </c>
      <c r="G43" s="18">
        <v>0</v>
      </c>
      <c r="H43" s="18">
        <v>16906.419999999998</v>
      </c>
      <c r="I43" s="14">
        <v>73878.793999999994</v>
      </c>
      <c r="J43" s="14">
        <v>86224.281000000003</v>
      </c>
      <c r="K43" s="14">
        <v>-15228.653</v>
      </c>
      <c r="L43" s="18">
        <v>0</v>
      </c>
      <c r="M43" s="14">
        <v>80862.679000000004</v>
      </c>
      <c r="N43" s="14">
        <v>14.944000000000001</v>
      </c>
      <c r="O43" s="14">
        <v>22.844999999999999</v>
      </c>
      <c r="P43" s="14">
        <v>19022.239000000001</v>
      </c>
      <c r="Q43" s="14">
        <v>952.98800000000006</v>
      </c>
      <c r="R43" s="14">
        <v>2202.567</v>
      </c>
      <c r="S43" s="18">
        <v>0</v>
      </c>
      <c r="T43" s="14">
        <v>5335.3310000000001</v>
      </c>
      <c r="U43" s="14">
        <v>36185.845999999998</v>
      </c>
      <c r="V43" s="18">
        <v>0</v>
      </c>
      <c r="W43" s="18">
        <v>0</v>
      </c>
      <c r="X43" s="14">
        <v>6027.3140000000003</v>
      </c>
      <c r="Y43" s="14">
        <v>4931.4390000000003</v>
      </c>
      <c r="Z43" s="18">
        <v>0</v>
      </c>
      <c r="AA43" s="14">
        <v>1362.691</v>
      </c>
      <c r="AB43" s="18">
        <v>28.35</v>
      </c>
      <c r="AC43" s="14">
        <v>54207.171999999999</v>
      </c>
      <c r="AD43" s="14">
        <v>107893.046</v>
      </c>
    </row>
    <row r="44" spans="1:30" x14ac:dyDescent="0.3">
      <c r="A44" s="5" t="s">
        <v>65</v>
      </c>
      <c r="B44" s="5" t="s">
        <v>103</v>
      </c>
      <c r="C44" s="15">
        <v>186774.72099999999</v>
      </c>
      <c r="D44" s="15">
        <v>8172.7470000000003</v>
      </c>
      <c r="E44" s="19">
        <v>0</v>
      </c>
      <c r="F44" s="19">
        <v>0</v>
      </c>
      <c r="G44" s="19">
        <v>0</v>
      </c>
      <c r="H44" s="15">
        <v>15451.642</v>
      </c>
      <c r="I44" s="15">
        <v>72185.933000000005</v>
      </c>
      <c r="J44" s="15">
        <v>89337.217999999993</v>
      </c>
      <c r="K44" s="15">
        <v>-16886.065999999999</v>
      </c>
      <c r="L44" s="19">
        <v>0</v>
      </c>
      <c r="M44" s="15">
        <v>82980.229000000007</v>
      </c>
      <c r="N44" s="15">
        <v>19.628</v>
      </c>
      <c r="O44" s="15">
        <v>19.564</v>
      </c>
      <c r="P44" s="15">
        <v>19393.191999999999</v>
      </c>
      <c r="Q44" s="15">
        <v>895.33399999999995</v>
      </c>
      <c r="R44" s="15">
        <v>3363.2779999999998</v>
      </c>
      <c r="S44" s="19">
        <v>0</v>
      </c>
      <c r="T44" s="15">
        <v>6051.9080000000004</v>
      </c>
      <c r="U44" s="15">
        <v>35927.561999999998</v>
      </c>
      <c r="V44" s="19">
        <v>0</v>
      </c>
      <c r="W44" s="19">
        <v>0</v>
      </c>
      <c r="X44" s="15">
        <v>5890.2030000000004</v>
      </c>
      <c r="Y44" s="15">
        <v>4819.2569999999996</v>
      </c>
      <c r="Z44" s="19">
        <v>0</v>
      </c>
      <c r="AA44" s="15">
        <v>3133.2640000000001</v>
      </c>
      <c r="AB44" s="15">
        <v>31.649000000000001</v>
      </c>
      <c r="AC44" s="15">
        <v>54502.904999999999</v>
      </c>
      <c r="AD44" s="15">
        <v>100409.07399999999</v>
      </c>
    </row>
    <row r="45" spans="1:30" x14ac:dyDescent="0.3">
      <c r="A45" s="5" t="s">
        <v>66</v>
      </c>
      <c r="B45" s="5" t="s">
        <v>70</v>
      </c>
      <c r="C45" s="14">
        <v>333150.04700000002</v>
      </c>
      <c r="D45" s="14">
        <v>47681.989000000001</v>
      </c>
      <c r="E45" s="18">
        <v>0</v>
      </c>
      <c r="F45" s="14">
        <v>14162.778</v>
      </c>
      <c r="G45" s="18">
        <v>0</v>
      </c>
      <c r="H45" s="18">
        <v>25386.5</v>
      </c>
      <c r="I45" s="14">
        <v>113689.436</v>
      </c>
      <c r="J45" s="14">
        <v>107605.103</v>
      </c>
      <c r="K45" s="14">
        <v>5566.2219999999998</v>
      </c>
      <c r="L45" s="18">
        <v>2211</v>
      </c>
      <c r="M45" s="14">
        <v>63851.122000000003</v>
      </c>
      <c r="N45" s="18">
        <v>10859</v>
      </c>
      <c r="O45" s="18">
        <v>0</v>
      </c>
      <c r="P45" s="18">
        <v>0</v>
      </c>
      <c r="Q45" s="14">
        <v>4.444</v>
      </c>
      <c r="R45" s="14">
        <v>0.45500000000000002</v>
      </c>
      <c r="S45" s="18">
        <v>0</v>
      </c>
      <c r="T45" s="18">
        <v>0</v>
      </c>
      <c r="U45" s="14">
        <v>52856.667000000001</v>
      </c>
      <c r="V45" s="18">
        <v>0</v>
      </c>
      <c r="W45" s="18">
        <v>0</v>
      </c>
      <c r="X45" s="14">
        <v>130.55600000000001</v>
      </c>
      <c r="Y45" s="14">
        <v>87.221999999999994</v>
      </c>
      <c r="Z45" s="18">
        <v>57648</v>
      </c>
      <c r="AA45" s="18">
        <v>10643</v>
      </c>
      <c r="AB45" s="18">
        <v>0</v>
      </c>
      <c r="AC45" s="14">
        <v>53996.377999999997</v>
      </c>
      <c r="AD45" s="14">
        <v>204755.266</v>
      </c>
    </row>
    <row r="46" spans="1:30" x14ac:dyDescent="0.3">
      <c r="A46" s="5" t="s">
        <v>66</v>
      </c>
      <c r="B46" s="5" t="s">
        <v>71</v>
      </c>
      <c r="C46" s="19">
        <v>337577.43</v>
      </c>
      <c r="D46" s="15">
        <v>46943.364000000001</v>
      </c>
      <c r="E46" s="19">
        <v>0</v>
      </c>
      <c r="F46" s="15">
        <v>17116.056</v>
      </c>
      <c r="G46" s="19">
        <v>0</v>
      </c>
      <c r="H46" s="19">
        <v>26832.75</v>
      </c>
      <c r="I46" s="15">
        <v>118941.963</v>
      </c>
      <c r="J46" s="15">
        <v>115657.185</v>
      </c>
      <c r="K46" s="19">
        <v>4949</v>
      </c>
      <c r="L46" s="19">
        <v>4824</v>
      </c>
      <c r="M46" s="15">
        <v>61835.298000000003</v>
      </c>
      <c r="N46" s="19">
        <v>13197</v>
      </c>
      <c r="O46" s="19">
        <v>0</v>
      </c>
      <c r="P46" s="19">
        <v>0</v>
      </c>
      <c r="Q46" s="15">
        <v>4.444</v>
      </c>
      <c r="R46" s="19">
        <v>0.52</v>
      </c>
      <c r="S46" s="19">
        <v>0</v>
      </c>
      <c r="T46" s="19">
        <v>0</v>
      </c>
      <c r="U46" s="15">
        <v>48505.555999999997</v>
      </c>
      <c r="V46" s="19">
        <v>0</v>
      </c>
      <c r="W46" s="19">
        <v>0</v>
      </c>
      <c r="X46" s="15">
        <v>127.77800000000001</v>
      </c>
      <c r="Y46" s="19">
        <v>85</v>
      </c>
      <c r="Z46" s="19">
        <v>58533</v>
      </c>
      <c r="AA46" s="19">
        <v>7290</v>
      </c>
      <c r="AB46" s="19">
        <v>0</v>
      </c>
      <c r="AC46" s="15">
        <v>49261.813000000002</v>
      </c>
      <c r="AD46" s="15">
        <v>212468.50399999999</v>
      </c>
    </row>
    <row r="47" spans="1:30" x14ac:dyDescent="0.3">
      <c r="A47" s="5" t="s">
        <v>66</v>
      </c>
      <c r="B47" s="5" t="s">
        <v>72</v>
      </c>
      <c r="C47" s="14">
        <v>317592.61599999998</v>
      </c>
      <c r="D47" s="14">
        <v>40872.817999999999</v>
      </c>
      <c r="E47" s="18">
        <v>0</v>
      </c>
      <c r="F47" s="14">
        <v>15947.111000000001</v>
      </c>
      <c r="G47" s="18">
        <v>0</v>
      </c>
      <c r="H47" s="18">
        <v>27810.25</v>
      </c>
      <c r="I47" s="14">
        <v>104128.565</v>
      </c>
      <c r="J47" s="14">
        <v>108232.538</v>
      </c>
      <c r="K47" s="14">
        <v>-751.88900000000001</v>
      </c>
      <c r="L47" s="14">
        <v>7381.1670000000004</v>
      </c>
      <c r="M47" s="14">
        <v>62578.760999999999</v>
      </c>
      <c r="N47" s="18">
        <v>15107</v>
      </c>
      <c r="O47" s="18">
        <v>0</v>
      </c>
      <c r="P47" s="18">
        <v>2</v>
      </c>
      <c r="Q47" s="14">
        <v>4.444</v>
      </c>
      <c r="R47" s="14">
        <v>0.59399999999999997</v>
      </c>
      <c r="S47" s="18">
        <v>0</v>
      </c>
      <c r="T47" s="18">
        <v>0</v>
      </c>
      <c r="U47" s="14">
        <v>47343.055999999997</v>
      </c>
      <c r="V47" s="18">
        <v>0</v>
      </c>
      <c r="W47" s="18">
        <v>0</v>
      </c>
      <c r="X47" s="14">
        <v>121.667</v>
      </c>
      <c r="Y47" s="14">
        <v>81.111000000000004</v>
      </c>
      <c r="Z47" s="18">
        <v>57780</v>
      </c>
      <c r="AA47" s="18">
        <v>8394</v>
      </c>
      <c r="AB47" s="18">
        <v>0</v>
      </c>
      <c r="AC47" s="14">
        <v>48184.525000000001</v>
      </c>
      <c r="AD47" s="14">
        <v>191516.212</v>
      </c>
    </row>
    <row r="48" spans="1:30" x14ac:dyDescent="0.3">
      <c r="A48" s="5" t="s">
        <v>66</v>
      </c>
      <c r="B48" s="5" t="s">
        <v>73</v>
      </c>
      <c r="C48" s="15">
        <v>334416.33199999999</v>
      </c>
      <c r="D48" s="19">
        <v>48236.4</v>
      </c>
      <c r="E48" s="19">
        <v>0</v>
      </c>
      <c r="F48" s="15">
        <v>15791.056</v>
      </c>
      <c r="G48" s="19">
        <v>0</v>
      </c>
      <c r="H48" s="19">
        <v>28877.75</v>
      </c>
      <c r="I48" s="15">
        <v>108325.232</v>
      </c>
      <c r="J48" s="15">
        <v>100099.121</v>
      </c>
      <c r="K48" s="15">
        <v>6452.7780000000002</v>
      </c>
      <c r="L48" s="15">
        <v>8285.6669999999995</v>
      </c>
      <c r="M48" s="15">
        <v>65741.228000000003</v>
      </c>
      <c r="N48" s="19">
        <v>13476</v>
      </c>
      <c r="O48" s="19">
        <v>0</v>
      </c>
      <c r="P48" s="19">
        <v>4</v>
      </c>
      <c r="Q48" s="15">
        <v>4.444</v>
      </c>
      <c r="R48" s="15">
        <v>0.67200000000000004</v>
      </c>
      <c r="S48" s="19">
        <v>0</v>
      </c>
      <c r="T48" s="19">
        <v>0</v>
      </c>
      <c r="U48" s="15">
        <v>52140.832999999999</v>
      </c>
      <c r="V48" s="19">
        <v>0</v>
      </c>
      <c r="W48" s="19">
        <v>0</v>
      </c>
      <c r="X48" s="15">
        <v>115.27800000000001</v>
      </c>
      <c r="Y48" s="15">
        <v>76.667000000000002</v>
      </c>
      <c r="Z48" s="19">
        <v>59784</v>
      </c>
      <c r="AA48" s="19">
        <v>7584</v>
      </c>
      <c r="AB48" s="19">
        <v>0</v>
      </c>
      <c r="AC48" s="15">
        <v>52995.902000000002</v>
      </c>
      <c r="AD48" s="15">
        <v>204003.03400000001</v>
      </c>
    </row>
    <row r="49" spans="1:30" x14ac:dyDescent="0.3">
      <c r="A49" s="5" t="s">
        <v>66</v>
      </c>
      <c r="B49" s="5" t="s">
        <v>74</v>
      </c>
      <c r="C49" s="14">
        <v>357177.467</v>
      </c>
      <c r="D49" s="14">
        <v>59979.055</v>
      </c>
      <c r="E49" s="18">
        <v>0</v>
      </c>
      <c r="F49" s="14">
        <v>19483.388999999999</v>
      </c>
      <c r="G49" s="18">
        <v>0</v>
      </c>
      <c r="H49" s="18">
        <v>31930</v>
      </c>
      <c r="I49" s="14">
        <v>113474.106</v>
      </c>
      <c r="J49" s="14">
        <v>105806.66099999999</v>
      </c>
      <c r="K49" s="14">
        <v>20559.111000000001</v>
      </c>
      <c r="L49" s="14">
        <v>9056.1669999999995</v>
      </c>
      <c r="M49" s="14">
        <v>67416.695000000007</v>
      </c>
      <c r="N49" s="18">
        <v>11787</v>
      </c>
      <c r="O49" s="18">
        <v>0</v>
      </c>
      <c r="P49" s="18">
        <v>7</v>
      </c>
      <c r="Q49" s="14">
        <v>4.7220000000000004</v>
      </c>
      <c r="R49" s="14">
        <v>0.751</v>
      </c>
      <c r="S49" s="18">
        <v>0</v>
      </c>
      <c r="T49" s="18">
        <v>0</v>
      </c>
      <c r="U49" s="14">
        <v>55508.889000000003</v>
      </c>
      <c r="V49" s="18">
        <v>0</v>
      </c>
      <c r="W49" s="18">
        <v>0</v>
      </c>
      <c r="X49" s="14">
        <v>108.333</v>
      </c>
      <c r="Y49" s="14">
        <v>72.221999999999994</v>
      </c>
      <c r="Z49" s="18">
        <v>58281</v>
      </c>
      <c r="AA49" s="18">
        <v>6541</v>
      </c>
      <c r="AB49" s="18">
        <v>0</v>
      </c>
      <c r="AC49" s="14">
        <v>56261.548000000003</v>
      </c>
      <c r="AD49" s="14">
        <v>227723.77299999999</v>
      </c>
    </row>
    <row r="50" spans="1:30" x14ac:dyDescent="0.3">
      <c r="A50" s="5" t="s">
        <v>66</v>
      </c>
      <c r="B50" s="5" t="s">
        <v>75</v>
      </c>
      <c r="C50" s="15">
        <v>339712.37300000002</v>
      </c>
      <c r="D50" s="15">
        <v>50100.940999999999</v>
      </c>
      <c r="E50" s="19">
        <v>0</v>
      </c>
      <c r="F50" s="15">
        <v>20296.056</v>
      </c>
      <c r="G50" s="19">
        <v>0</v>
      </c>
      <c r="H50" s="19">
        <v>33023.25</v>
      </c>
      <c r="I50" s="15">
        <v>98915.066999999995</v>
      </c>
      <c r="J50" s="19">
        <v>100601.15</v>
      </c>
      <c r="K50" s="15">
        <v>10975.333000000001</v>
      </c>
      <c r="L50" s="15">
        <v>3372.3330000000001</v>
      </c>
      <c r="M50" s="15">
        <v>71269.892999999996</v>
      </c>
      <c r="N50" s="19">
        <v>12925</v>
      </c>
      <c r="O50" s="19">
        <v>0</v>
      </c>
      <c r="P50" s="19">
        <v>11</v>
      </c>
      <c r="Q50" s="15">
        <v>4.7220000000000004</v>
      </c>
      <c r="R50" s="15">
        <v>0.83699999999999997</v>
      </c>
      <c r="S50" s="19">
        <v>0</v>
      </c>
      <c r="T50" s="19">
        <v>0</v>
      </c>
      <c r="U50" s="15">
        <v>58247.222000000002</v>
      </c>
      <c r="V50" s="19">
        <v>0</v>
      </c>
      <c r="W50" s="19">
        <v>0</v>
      </c>
      <c r="X50" s="15">
        <v>81.111000000000004</v>
      </c>
      <c r="Y50" s="15">
        <v>54.167000000000002</v>
      </c>
      <c r="Z50" s="19">
        <v>57648</v>
      </c>
      <c r="AA50" s="19">
        <v>8405</v>
      </c>
      <c r="AB50" s="19">
        <v>0</v>
      </c>
      <c r="AC50" s="15">
        <v>59195.677000000003</v>
      </c>
      <c r="AD50" s="15">
        <v>205706.861</v>
      </c>
    </row>
    <row r="51" spans="1:30" x14ac:dyDescent="0.3">
      <c r="A51" s="5" t="s">
        <v>66</v>
      </c>
      <c r="B51" s="5" t="s">
        <v>76</v>
      </c>
      <c r="C51" s="14">
        <v>365387.935</v>
      </c>
      <c r="D51" s="14">
        <v>60570.218999999997</v>
      </c>
      <c r="E51" s="18">
        <v>0</v>
      </c>
      <c r="F51" s="14">
        <v>24223.944</v>
      </c>
      <c r="G51" s="18">
        <v>0</v>
      </c>
      <c r="H51" s="18">
        <v>34509.25</v>
      </c>
      <c r="I51" s="14">
        <v>110460.761</v>
      </c>
      <c r="J51" s="14">
        <v>113731.122</v>
      </c>
      <c r="K51" s="18">
        <v>17574</v>
      </c>
      <c r="L51" s="14">
        <v>4310.3329999999996</v>
      </c>
      <c r="M51" s="14">
        <v>71666.426000000007</v>
      </c>
      <c r="N51" s="18">
        <v>11860</v>
      </c>
      <c r="O51" s="18">
        <v>0</v>
      </c>
      <c r="P51" s="18">
        <v>11</v>
      </c>
      <c r="Q51" s="14">
        <v>4.444</v>
      </c>
      <c r="R51" s="14">
        <v>0.98199999999999998</v>
      </c>
      <c r="S51" s="18">
        <v>0</v>
      </c>
      <c r="T51" s="18">
        <v>0</v>
      </c>
      <c r="U51" s="14">
        <v>59489.444000000003</v>
      </c>
      <c r="V51" s="18">
        <v>0</v>
      </c>
      <c r="W51" s="14">
        <v>1788.3330000000001</v>
      </c>
      <c r="X51" s="18">
        <v>120</v>
      </c>
      <c r="Y51" s="14">
        <v>1868.3330000000001</v>
      </c>
      <c r="Z51" s="18">
        <v>58428</v>
      </c>
      <c r="AA51" s="18">
        <v>3661</v>
      </c>
      <c r="AB51" s="18">
        <v>0</v>
      </c>
      <c r="AC51" s="14">
        <v>60100.777999999998</v>
      </c>
      <c r="AD51" s="14">
        <v>233328.41200000001</v>
      </c>
    </row>
    <row r="52" spans="1:30" x14ac:dyDescent="0.3">
      <c r="A52" s="5" t="s">
        <v>66</v>
      </c>
      <c r="B52" s="5" t="s">
        <v>77</v>
      </c>
      <c r="C52" s="15">
        <v>379469.94099999999</v>
      </c>
      <c r="D52" s="15">
        <v>55860.957999999999</v>
      </c>
      <c r="E52" s="19">
        <v>0</v>
      </c>
      <c r="F52" s="19">
        <v>23850</v>
      </c>
      <c r="G52" s="19">
        <v>0</v>
      </c>
      <c r="H52" s="19">
        <v>33805.25</v>
      </c>
      <c r="I52" s="15">
        <v>115085.469</v>
      </c>
      <c r="J52" s="15">
        <v>112394.886</v>
      </c>
      <c r="K52" s="15">
        <v>16429.332999999999</v>
      </c>
      <c r="L52" s="15">
        <v>4410.8329999999996</v>
      </c>
      <c r="M52" s="15">
        <v>78440.486000000004</v>
      </c>
      <c r="N52" s="19">
        <v>12242</v>
      </c>
      <c r="O52" s="19">
        <v>0</v>
      </c>
      <c r="P52" s="19">
        <v>17</v>
      </c>
      <c r="Q52" s="15">
        <v>4.444</v>
      </c>
      <c r="R52" s="15">
        <v>1.208</v>
      </c>
      <c r="S52" s="19">
        <v>0</v>
      </c>
      <c r="T52" s="19">
        <v>0</v>
      </c>
      <c r="U52" s="15">
        <v>65904.721999999994</v>
      </c>
      <c r="V52" s="19">
        <v>0</v>
      </c>
      <c r="W52" s="15">
        <v>2003.3330000000001</v>
      </c>
      <c r="X52" s="15">
        <v>133.88900000000001</v>
      </c>
      <c r="Y52" s="15">
        <v>2092.7779999999998</v>
      </c>
      <c r="Z52" s="19">
        <v>62682</v>
      </c>
      <c r="AA52" s="19">
        <v>7653</v>
      </c>
      <c r="AB52" s="19">
        <v>0</v>
      </c>
      <c r="AC52" s="15">
        <v>67048.819000000003</v>
      </c>
      <c r="AD52" s="15">
        <v>233806.60200000001</v>
      </c>
    </row>
    <row r="53" spans="1:30" x14ac:dyDescent="0.3">
      <c r="A53" s="5" t="s">
        <v>66</v>
      </c>
      <c r="B53" s="5" t="s">
        <v>78</v>
      </c>
      <c r="C53" s="14">
        <v>382957.43599999999</v>
      </c>
      <c r="D53" s="14">
        <v>41778.667000000001</v>
      </c>
      <c r="E53" s="18">
        <v>0</v>
      </c>
      <c r="F53" s="14">
        <v>21921.667000000001</v>
      </c>
      <c r="G53" s="18">
        <v>0</v>
      </c>
      <c r="H53" s="18">
        <v>38792.75</v>
      </c>
      <c r="I53" s="14">
        <v>119348.50599999999</v>
      </c>
      <c r="J53" s="14">
        <v>133089.117</v>
      </c>
      <c r="K53" s="14">
        <v>7339.3329999999996</v>
      </c>
      <c r="L53" s="14">
        <v>4935.6670000000004</v>
      </c>
      <c r="M53" s="14">
        <v>84281.125</v>
      </c>
      <c r="N53" s="18">
        <v>15051</v>
      </c>
      <c r="O53" s="18">
        <v>0</v>
      </c>
      <c r="P53" s="18">
        <v>23</v>
      </c>
      <c r="Q53" s="14">
        <v>4.444</v>
      </c>
      <c r="R53" s="14">
        <v>1.292</v>
      </c>
      <c r="S53" s="18">
        <v>0</v>
      </c>
      <c r="T53" s="18">
        <v>0</v>
      </c>
      <c r="U53" s="14">
        <v>68956.667000000001</v>
      </c>
      <c r="V53" s="18">
        <v>0</v>
      </c>
      <c r="W53" s="14">
        <v>1901.944</v>
      </c>
      <c r="X53" s="14">
        <v>101.667</v>
      </c>
      <c r="Y53" s="14">
        <v>1969.722</v>
      </c>
      <c r="Z53" s="18">
        <v>65559</v>
      </c>
      <c r="AA53" s="18">
        <v>9306</v>
      </c>
      <c r="AB53" s="18">
        <v>0</v>
      </c>
      <c r="AC53" s="14">
        <v>70439.186000000002</v>
      </c>
      <c r="AD53" s="14">
        <v>226981.86600000001</v>
      </c>
    </row>
    <row r="54" spans="1:30" x14ac:dyDescent="0.3">
      <c r="A54" s="5" t="s">
        <v>66</v>
      </c>
      <c r="B54" s="5" t="s">
        <v>79</v>
      </c>
      <c r="C54" s="15">
        <v>382336.53899999999</v>
      </c>
      <c r="D54" s="15">
        <v>41843.639000000003</v>
      </c>
      <c r="E54" s="19">
        <v>0</v>
      </c>
      <c r="F54" s="19">
        <v>19040</v>
      </c>
      <c r="G54" s="19">
        <v>0</v>
      </c>
      <c r="H54" s="19">
        <v>38820.75</v>
      </c>
      <c r="I54" s="15">
        <v>116612.95600000001</v>
      </c>
      <c r="J54" s="15">
        <v>128023.039</v>
      </c>
      <c r="K54" s="19">
        <v>6868</v>
      </c>
      <c r="L54" s="19">
        <v>804</v>
      </c>
      <c r="M54" s="15">
        <v>84383.472999999998</v>
      </c>
      <c r="N54" s="19">
        <v>12780</v>
      </c>
      <c r="O54" s="19">
        <v>0</v>
      </c>
      <c r="P54" s="19">
        <v>49</v>
      </c>
      <c r="Q54" s="15">
        <v>4.444</v>
      </c>
      <c r="R54" s="15">
        <v>1.417</v>
      </c>
      <c r="S54" s="19">
        <v>0</v>
      </c>
      <c r="T54" s="19">
        <v>0</v>
      </c>
      <c r="U54" s="15">
        <v>71234.167000000001</v>
      </c>
      <c r="V54" s="19">
        <v>0</v>
      </c>
      <c r="W54" s="15">
        <v>1521.6669999999999</v>
      </c>
      <c r="X54" s="15">
        <v>102.22199999999999</v>
      </c>
      <c r="Y54" s="15">
        <v>1589.722</v>
      </c>
      <c r="Z54" s="19">
        <v>68922</v>
      </c>
      <c r="AA54" s="19">
        <v>11124</v>
      </c>
      <c r="AB54" s="19">
        <v>0</v>
      </c>
      <c r="AC54" s="15">
        <v>72887.993000000002</v>
      </c>
      <c r="AD54" s="15">
        <v>221957.40400000001</v>
      </c>
    </row>
    <row r="55" spans="1:30" x14ac:dyDescent="0.3">
      <c r="A55" s="5" t="s">
        <v>66</v>
      </c>
      <c r="B55" s="5" t="s">
        <v>80</v>
      </c>
      <c r="C55" s="14">
        <v>381035.55599999998</v>
      </c>
      <c r="D55" s="14">
        <v>42184.125</v>
      </c>
      <c r="E55" s="18">
        <v>0</v>
      </c>
      <c r="F55" s="14">
        <v>17245.148000000001</v>
      </c>
      <c r="G55" s="18">
        <v>0</v>
      </c>
      <c r="H55" s="18">
        <v>39896</v>
      </c>
      <c r="I55" s="14">
        <v>110279.26300000001</v>
      </c>
      <c r="J55" s="18">
        <v>126759.45</v>
      </c>
      <c r="K55" s="14">
        <v>3744.6669999999999</v>
      </c>
      <c r="L55" s="14">
        <v>1500.125</v>
      </c>
      <c r="M55" s="14">
        <v>90140.964999999997</v>
      </c>
      <c r="N55" s="18">
        <v>14660</v>
      </c>
      <c r="O55" s="18">
        <v>0</v>
      </c>
      <c r="P55" s="18">
        <v>78</v>
      </c>
      <c r="Q55" s="14">
        <v>4.444</v>
      </c>
      <c r="R55" s="14">
        <v>1.5760000000000001</v>
      </c>
      <c r="S55" s="18">
        <v>0</v>
      </c>
      <c r="T55" s="18">
        <v>0</v>
      </c>
      <c r="U55" s="14">
        <v>74526.111000000004</v>
      </c>
      <c r="V55" s="18">
        <v>0</v>
      </c>
      <c r="W55" s="14">
        <v>482.77800000000002</v>
      </c>
      <c r="X55" s="14">
        <v>632.77800000000002</v>
      </c>
      <c r="Y55" s="14">
        <v>762.77800000000002</v>
      </c>
      <c r="Z55" s="18">
        <v>67437</v>
      </c>
      <c r="AA55" s="18">
        <v>11880</v>
      </c>
      <c r="AB55" s="14">
        <v>1210.278</v>
      </c>
      <c r="AC55" s="14">
        <v>76863.635999999999</v>
      </c>
      <c r="AD55" s="14">
        <v>214429.57399999999</v>
      </c>
    </row>
    <row r="56" spans="1:30" x14ac:dyDescent="0.3">
      <c r="A56" s="5" t="s">
        <v>66</v>
      </c>
      <c r="B56" s="5" t="s">
        <v>81</v>
      </c>
      <c r="C56" s="15">
        <v>390889.56800000003</v>
      </c>
      <c r="D56" s="15">
        <v>48546.891000000003</v>
      </c>
      <c r="E56" s="19">
        <v>0</v>
      </c>
      <c r="F56" s="15">
        <v>24005.144</v>
      </c>
      <c r="G56" s="19">
        <v>0</v>
      </c>
      <c r="H56" s="19">
        <v>43215.25</v>
      </c>
      <c r="I56" s="15">
        <v>107656.179</v>
      </c>
      <c r="J56" s="19">
        <v>113392.65</v>
      </c>
      <c r="K56" s="19">
        <v>2637.25</v>
      </c>
      <c r="L56" s="15">
        <v>1219.9659999999999</v>
      </c>
      <c r="M56" s="15">
        <v>87027.270999999993</v>
      </c>
      <c r="N56" s="19">
        <v>13205</v>
      </c>
      <c r="O56" s="19">
        <v>0</v>
      </c>
      <c r="P56" s="19">
        <v>70</v>
      </c>
      <c r="Q56" s="15">
        <v>4.7220000000000004</v>
      </c>
      <c r="R56" s="15">
        <v>1.7150000000000001</v>
      </c>
      <c r="S56" s="19">
        <v>0</v>
      </c>
      <c r="T56" s="19">
        <v>0</v>
      </c>
      <c r="U56" s="15">
        <v>72715.555999999997</v>
      </c>
      <c r="V56" s="19">
        <v>0</v>
      </c>
      <c r="W56" s="15">
        <v>625.55600000000004</v>
      </c>
      <c r="X56" s="15">
        <v>821.38900000000001</v>
      </c>
      <c r="Y56" s="15">
        <v>995.83299999999997</v>
      </c>
      <c r="Z56" s="19">
        <v>68319</v>
      </c>
      <c r="AA56" s="19">
        <v>9959</v>
      </c>
      <c r="AB56" s="19">
        <v>1165</v>
      </c>
      <c r="AC56" s="15">
        <v>74851.784</v>
      </c>
      <c r="AD56" s="15">
        <v>228428.416</v>
      </c>
    </row>
    <row r="57" spans="1:30" x14ac:dyDescent="0.3">
      <c r="A57" s="5" t="s">
        <v>66</v>
      </c>
      <c r="B57" s="5" t="s">
        <v>82</v>
      </c>
      <c r="C57" s="14">
        <v>411355.45600000001</v>
      </c>
      <c r="D57" s="14">
        <v>51786.482000000004</v>
      </c>
      <c r="E57" s="18">
        <v>0</v>
      </c>
      <c r="F57" s="18">
        <v>25578.52</v>
      </c>
      <c r="G57" s="18">
        <v>0</v>
      </c>
      <c r="H57" s="18">
        <v>42945.75</v>
      </c>
      <c r="I57" s="14">
        <v>119192.173</v>
      </c>
      <c r="J57" s="18">
        <v>132921.45000000001</v>
      </c>
      <c r="K57" s="18">
        <v>822</v>
      </c>
      <c r="L57" s="14">
        <v>1461.338</v>
      </c>
      <c r="M57" s="14">
        <v>90548.254000000001</v>
      </c>
      <c r="N57" s="18">
        <v>10776</v>
      </c>
      <c r="O57" s="18">
        <v>0</v>
      </c>
      <c r="P57" s="18">
        <v>64</v>
      </c>
      <c r="Q57" s="14">
        <v>4.7220000000000004</v>
      </c>
      <c r="R57" s="14">
        <v>1.865</v>
      </c>
      <c r="S57" s="18">
        <v>0</v>
      </c>
      <c r="T57" s="18">
        <v>0</v>
      </c>
      <c r="U57" s="14">
        <v>78671.388999999996</v>
      </c>
      <c r="V57" s="18">
        <v>0</v>
      </c>
      <c r="W57" s="14">
        <v>746.38900000000001</v>
      </c>
      <c r="X57" s="14">
        <v>778.05600000000004</v>
      </c>
      <c r="Y57" s="14">
        <v>1111.944</v>
      </c>
      <c r="Z57" s="18">
        <v>66885</v>
      </c>
      <c r="AA57" s="18">
        <v>11925</v>
      </c>
      <c r="AB57" s="14">
        <v>1382.3330000000001</v>
      </c>
      <c r="AC57" s="14">
        <v>81131.705000000002</v>
      </c>
      <c r="AD57" s="14">
        <v>245800.35500000001</v>
      </c>
    </row>
    <row r="58" spans="1:30" x14ac:dyDescent="0.3">
      <c r="A58" s="5" t="s">
        <v>66</v>
      </c>
      <c r="B58" s="5" t="s">
        <v>83</v>
      </c>
      <c r="C58" s="15">
        <v>433639.35700000002</v>
      </c>
      <c r="D58" s="15">
        <v>68177.308000000005</v>
      </c>
      <c r="E58" s="19">
        <v>0</v>
      </c>
      <c r="F58" s="15">
        <v>28184.346000000001</v>
      </c>
      <c r="G58" s="19">
        <v>0</v>
      </c>
      <c r="H58" s="19">
        <v>47615.25</v>
      </c>
      <c r="I58" s="15">
        <v>122790.689</v>
      </c>
      <c r="J58" s="19">
        <v>130669.95</v>
      </c>
      <c r="K58" s="15">
        <v>4646.5829999999996</v>
      </c>
      <c r="L58" s="19">
        <v>2231.4699999999998</v>
      </c>
      <c r="M58" s="15">
        <v>91161.375</v>
      </c>
      <c r="N58" s="19">
        <v>9591</v>
      </c>
      <c r="O58" s="19">
        <v>0</v>
      </c>
      <c r="P58" s="19">
        <v>93</v>
      </c>
      <c r="Q58" s="15">
        <v>4.7220000000000004</v>
      </c>
      <c r="R58" s="15">
        <v>2.097</v>
      </c>
      <c r="S58" s="19">
        <v>0</v>
      </c>
      <c r="T58" s="19">
        <v>0</v>
      </c>
      <c r="U58" s="15">
        <v>80187.778000000006</v>
      </c>
      <c r="V58" s="19">
        <v>0</v>
      </c>
      <c r="W58" s="19">
        <v>742.5</v>
      </c>
      <c r="X58" s="15">
        <v>965.83299999999997</v>
      </c>
      <c r="Y58" s="15">
        <v>1244.444</v>
      </c>
      <c r="Z58" s="19">
        <v>68193</v>
      </c>
      <c r="AA58" s="19">
        <v>4852</v>
      </c>
      <c r="AB58" s="15">
        <v>1420.944</v>
      </c>
      <c r="AC58" s="15">
        <v>82010.217999999993</v>
      </c>
      <c r="AD58" s="15">
        <v>270444.95899999997</v>
      </c>
    </row>
    <row r="59" spans="1:30" x14ac:dyDescent="0.3">
      <c r="A59" s="5" t="s">
        <v>66</v>
      </c>
      <c r="B59" s="5" t="s">
        <v>84</v>
      </c>
      <c r="C59" s="14">
        <v>438837.505</v>
      </c>
      <c r="D59" s="14">
        <v>62515.281000000003</v>
      </c>
      <c r="E59" s="18">
        <v>0</v>
      </c>
      <c r="F59" s="14">
        <v>25188.964</v>
      </c>
      <c r="G59" s="18">
        <v>0</v>
      </c>
      <c r="H59" s="18">
        <v>46055.5</v>
      </c>
      <c r="I59" s="14">
        <v>128361.773</v>
      </c>
      <c r="J59" s="18">
        <v>128145.9</v>
      </c>
      <c r="K59" s="18">
        <v>1541.25</v>
      </c>
      <c r="L59" s="14">
        <v>3382.2629999999999</v>
      </c>
      <c r="M59" s="14">
        <v>100826.209</v>
      </c>
      <c r="N59" s="14">
        <v>15069.615</v>
      </c>
      <c r="O59" s="18">
        <v>0</v>
      </c>
      <c r="P59" s="14">
        <v>120.34399999999999</v>
      </c>
      <c r="Q59" s="18">
        <v>5</v>
      </c>
      <c r="R59" s="14">
        <v>2.3610000000000002</v>
      </c>
      <c r="S59" s="18">
        <v>0</v>
      </c>
      <c r="T59" s="18">
        <v>0</v>
      </c>
      <c r="U59" s="14">
        <v>84125.278000000006</v>
      </c>
      <c r="V59" s="18">
        <v>0</v>
      </c>
      <c r="W59" s="14">
        <v>773.61099999999999</v>
      </c>
      <c r="X59" s="14">
        <v>1139.444</v>
      </c>
      <c r="Y59" s="14">
        <v>1360.556</v>
      </c>
      <c r="Z59" s="18">
        <v>68148</v>
      </c>
      <c r="AA59" s="18">
        <v>4870</v>
      </c>
      <c r="AB59" s="14">
        <v>1511.222</v>
      </c>
      <c r="AC59" s="14">
        <v>86221.123999999996</v>
      </c>
      <c r="AD59" s="14">
        <v>265594.72399999999</v>
      </c>
    </row>
    <row r="60" spans="1:30" x14ac:dyDescent="0.3">
      <c r="A60" s="5" t="s">
        <v>66</v>
      </c>
      <c r="B60" s="5" t="s">
        <v>85</v>
      </c>
      <c r="C60" s="15">
        <v>405228.592</v>
      </c>
      <c r="D60" s="15">
        <v>37936.506000000001</v>
      </c>
      <c r="E60" s="19">
        <v>0</v>
      </c>
      <c r="F60" s="15">
        <v>19216.928</v>
      </c>
      <c r="G60" s="19">
        <v>0</v>
      </c>
      <c r="H60" s="19">
        <v>41945.75</v>
      </c>
      <c r="I60" s="19">
        <v>122508.28</v>
      </c>
      <c r="J60" s="19">
        <v>116604</v>
      </c>
      <c r="K60" s="15">
        <v>2112.0830000000001</v>
      </c>
      <c r="L60" s="19">
        <v>3656.59</v>
      </c>
      <c r="M60" s="15">
        <v>94037.406000000003</v>
      </c>
      <c r="N60" s="19">
        <v>13784</v>
      </c>
      <c r="O60" s="19">
        <v>0</v>
      </c>
      <c r="P60" s="15">
        <v>169.94200000000001</v>
      </c>
      <c r="Q60" s="15">
        <v>5.556</v>
      </c>
      <c r="R60" s="15">
        <v>2.6309999999999998</v>
      </c>
      <c r="S60" s="19">
        <v>0</v>
      </c>
      <c r="T60" s="19">
        <v>0</v>
      </c>
      <c r="U60" s="15">
        <v>78276.111000000004</v>
      </c>
      <c r="V60" s="19">
        <v>0</v>
      </c>
      <c r="W60" s="15">
        <v>643.05600000000004</v>
      </c>
      <c r="X60" s="15">
        <v>1313.8889999999999</v>
      </c>
      <c r="Y60" s="15">
        <v>1237.222</v>
      </c>
      <c r="Z60" s="19">
        <v>69813</v>
      </c>
      <c r="AA60" s="19">
        <v>17015</v>
      </c>
      <c r="AB60" s="19">
        <v>1518.5</v>
      </c>
      <c r="AC60" s="15">
        <v>82368.308999999994</v>
      </c>
      <c r="AD60" s="15">
        <v>228532.72700000001</v>
      </c>
    </row>
    <row r="61" spans="1:30" x14ac:dyDescent="0.3">
      <c r="A61" s="5" t="s">
        <v>66</v>
      </c>
      <c r="B61" s="5" t="s">
        <v>86</v>
      </c>
      <c r="C61" s="14">
        <v>441309.092</v>
      </c>
      <c r="D61" s="14">
        <v>59231.139000000003</v>
      </c>
      <c r="E61" s="18">
        <v>0</v>
      </c>
      <c r="F61" s="14">
        <v>26044.941999999999</v>
      </c>
      <c r="G61" s="18">
        <v>0</v>
      </c>
      <c r="H61" s="18">
        <v>45185.5</v>
      </c>
      <c r="I61" s="14">
        <v>127074.91099999999</v>
      </c>
      <c r="J61" s="18">
        <v>124259.1</v>
      </c>
      <c r="K61" s="14">
        <v>1860.9169999999999</v>
      </c>
      <c r="L61" s="14">
        <v>3059.739</v>
      </c>
      <c r="M61" s="14">
        <v>101072.989</v>
      </c>
      <c r="N61" s="14">
        <v>11493.691000000001</v>
      </c>
      <c r="O61" s="18">
        <v>0</v>
      </c>
      <c r="P61" s="14">
        <v>155.64099999999999</v>
      </c>
      <c r="Q61" s="14">
        <v>7.2220000000000004</v>
      </c>
      <c r="R61" s="14">
        <v>3.379</v>
      </c>
      <c r="S61" s="18">
        <v>0</v>
      </c>
      <c r="T61" s="18">
        <v>0</v>
      </c>
      <c r="U61" s="14">
        <v>87819.444000000003</v>
      </c>
      <c r="V61" s="18">
        <v>0</v>
      </c>
      <c r="W61" s="14">
        <v>610.55600000000004</v>
      </c>
      <c r="X61" s="14">
        <v>1161.6669999999999</v>
      </c>
      <c r="Y61" s="14">
        <v>1111.3889999999999</v>
      </c>
      <c r="Z61" s="18">
        <v>68718</v>
      </c>
      <c r="AA61" s="18">
        <v>11401</v>
      </c>
      <c r="AB61" s="14">
        <v>1469.222</v>
      </c>
      <c r="AC61" s="14">
        <v>90910.884000000005</v>
      </c>
      <c r="AD61" s="14">
        <v>263729.73200000002</v>
      </c>
    </row>
    <row r="62" spans="1:30" x14ac:dyDescent="0.3">
      <c r="A62" s="5" t="s">
        <v>66</v>
      </c>
      <c r="B62" s="5" t="s">
        <v>87</v>
      </c>
      <c r="C62" s="15">
        <v>435147.85100000002</v>
      </c>
      <c r="D62" s="15">
        <v>55240.839</v>
      </c>
      <c r="E62" s="19">
        <v>0</v>
      </c>
      <c r="F62" s="15">
        <v>28563.332999999999</v>
      </c>
      <c r="G62" s="19">
        <v>0</v>
      </c>
      <c r="H62" s="15">
        <v>43395.239000000001</v>
      </c>
      <c r="I62" s="15">
        <v>121904.859</v>
      </c>
      <c r="J62" s="19">
        <v>131843.1</v>
      </c>
      <c r="K62" s="19">
        <v>-2192</v>
      </c>
      <c r="L62" s="19">
        <v>3404.88</v>
      </c>
      <c r="M62" s="15">
        <v>100680.302</v>
      </c>
      <c r="N62" s="15">
        <v>14177.206</v>
      </c>
      <c r="O62" s="19">
        <v>0</v>
      </c>
      <c r="P62" s="15">
        <v>188.40799999999999</v>
      </c>
      <c r="Q62" s="15">
        <v>7.2220000000000004</v>
      </c>
      <c r="R62" s="15">
        <v>3.8109999999999999</v>
      </c>
      <c r="S62" s="19">
        <v>0</v>
      </c>
      <c r="T62" s="19">
        <v>0</v>
      </c>
      <c r="U62" s="15">
        <v>84232.221999999994</v>
      </c>
      <c r="V62" s="19">
        <v>0</v>
      </c>
      <c r="W62" s="15">
        <v>543.33299999999997</v>
      </c>
      <c r="X62" s="15">
        <v>1389.444</v>
      </c>
      <c r="Y62" s="15">
        <v>1148.6110000000001</v>
      </c>
      <c r="Z62" s="19">
        <v>70269</v>
      </c>
      <c r="AA62" s="19">
        <v>12557</v>
      </c>
      <c r="AB62" s="15">
        <v>1388.6669999999999</v>
      </c>
      <c r="AC62" s="15">
        <v>87842.226999999999</v>
      </c>
      <c r="AD62" s="15">
        <v>255391.367</v>
      </c>
    </row>
    <row r="63" spans="1:30" x14ac:dyDescent="0.3">
      <c r="A63" s="5" t="s">
        <v>66</v>
      </c>
      <c r="B63" s="5" t="s">
        <v>88</v>
      </c>
      <c r="C63" s="14">
        <v>418353.39199999999</v>
      </c>
      <c r="D63" s="14">
        <v>39154.703000000001</v>
      </c>
      <c r="E63" s="18">
        <v>0</v>
      </c>
      <c r="F63" s="14">
        <v>23414.179</v>
      </c>
      <c r="G63" s="18">
        <v>0</v>
      </c>
      <c r="H63" s="14">
        <v>44917.472000000002</v>
      </c>
      <c r="I63" s="14">
        <v>119882.58199999999</v>
      </c>
      <c r="J63" s="18">
        <v>131380.95000000001</v>
      </c>
      <c r="K63" s="14">
        <v>-238.78800000000001</v>
      </c>
      <c r="L63" s="14">
        <v>4133.5649999999996</v>
      </c>
      <c r="M63" s="14">
        <v>105737.067</v>
      </c>
      <c r="N63" s="14">
        <v>17112.132000000001</v>
      </c>
      <c r="O63" s="18">
        <v>0</v>
      </c>
      <c r="P63" s="18">
        <v>260.52</v>
      </c>
      <c r="Q63" s="14">
        <v>8.8889999999999993</v>
      </c>
      <c r="R63" s="14">
        <v>3.944</v>
      </c>
      <c r="S63" s="18">
        <v>0</v>
      </c>
      <c r="T63" s="18">
        <v>0</v>
      </c>
      <c r="U63" s="14">
        <v>85281.944000000003</v>
      </c>
      <c r="V63" s="18">
        <v>0</v>
      </c>
      <c r="W63" s="14">
        <v>556.94399999999996</v>
      </c>
      <c r="X63" s="14">
        <v>1643.8889999999999</v>
      </c>
      <c r="Y63" s="14">
        <v>1353.6110000000001</v>
      </c>
      <c r="Z63" s="18">
        <v>68874</v>
      </c>
      <c r="AA63" s="18">
        <v>12772</v>
      </c>
      <c r="AB63" s="14">
        <v>2247.7779999999998</v>
      </c>
      <c r="AC63" s="14">
        <v>90067.743000000002</v>
      </c>
      <c r="AD63" s="14">
        <v>233054.927</v>
      </c>
    </row>
    <row r="64" spans="1:30" x14ac:dyDescent="0.3">
      <c r="A64" s="5" t="s">
        <v>66</v>
      </c>
      <c r="B64" s="5" t="s">
        <v>89</v>
      </c>
      <c r="C64" s="15">
        <v>390935.13099999999</v>
      </c>
      <c r="D64" s="15">
        <v>41121.362999999998</v>
      </c>
      <c r="E64" s="19">
        <v>0</v>
      </c>
      <c r="F64" s="15">
        <v>20538.260999999999</v>
      </c>
      <c r="G64" s="19">
        <v>0</v>
      </c>
      <c r="H64" s="15">
        <v>40516.118999999999</v>
      </c>
      <c r="I64" s="15">
        <v>113549.031</v>
      </c>
      <c r="J64" s="19">
        <v>130314.45</v>
      </c>
      <c r="K64" s="15">
        <v>-4002.5329999999999</v>
      </c>
      <c r="L64" s="15">
        <v>3475.5419999999999</v>
      </c>
      <c r="M64" s="15">
        <v>93028.741999999998</v>
      </c>
      <c r="N64" s="19">
        <v>12686.03</v>
      </c>
      <c r="O64" s="19">
        <v>0</v>
      </c>
      <c r="P64" s="15">
        <v>276.62400000000002</v>
      </c>
      <c r="Q64" s="15">
        <v>9.7219999999999995</v>
      </c>
      <c r="R64" s="15">
        <v>4.3170000000000002</v>
      </c>
      <c r="S64" s="19">
        <v>0</v>
      </c>
      <c r="T64" s="19">
        <v>0</v>
      </c>
      <c r="U64" s="15">
        <v>75387.778000000006</v>
      </c>
      <c r="V64" s="19">
        <v>0</v>
      </c>
      <c r="W64" s="15">
        <v>527.22199999999998</v>
      </c>
      <c r="X64" s="15">
        <v>1556.6669999999999</v>
      </c>
      <c r="Y64" s="15">
        <v>1682.222</v>
      </c>
      <c r="Z64" s="19">
        <v>67012.06</v>
      </c>
      <c r="AA64" s="19">
        <v>12085</v>
      </c>
      <c r="AB64" s="15">
        <v>1402.3330000000001</v>
      </c>
      <c r="AC64" s="15">
        <v>81516.578999999998</v>
      </c>
      <c r="AD64" s="19">
        <v>221858.79</v>
      </c>
    </row>
    <row r="65" spans="1:30" x14ac:dyDescent="0.3">
      <c r="A65" s="5" t="s">
        <v>66</v>
      </c>
      <c r="B65" s="5" t="s">
        <v>90</v>
      </c>
      <c r="C65" s="14">
        <v>427869.87300000002</v>
      </c>
      <c r="D65" s="14">
        <v>53344.284</v>
      </c>
      <c r="E65" s="18">
        <v>0</v>
      </c>
      <c r="F65" s="14">
        <v>26642.548999999999</v>
      </c>
      <c r="G65" s="18">
        <v>0</v>
      </c>
      <c r="H65" s="14">
        <v>44625.237999999998</v>
      </c>
      <c r="I65" s="14">
        <v>116815.321</v>
      </c>
      <c r="J65" s="18">
        <v>126202.5</v>
      </c>
      <c r="K65" s="18">
        <v>-1228.05</v>
      </c>
      <c r="L65" s="14">
        <v>3986.3209999999999</v>
      </c>
      <c r="M65" s="14">
        <v>108081.47500000001</v>
      </c>
      <c r="N65" s="14">
        <v>12921.994000000001</v>
      </c>
      <c r="O65" s="18">
        <v>0</v>
      </c>
      <c r="P65" s="14">
        <v>294.31700000000001</v>
      </c>
      <c r="Q65" s="14">
        <v>10.833</v>
      </c>
      <c r="R65" s="14">
        <v>4.7389999999999999</v>
      </c>
      <c r="S65" s="18">
        <v>0</v>
      </c>
      <c r="T65" s="18">
        <v>0</v>
      </c>
      <c r="U65" s="14">
        <v>89648.332999999999</v>
      </c>
      <c r="V65" s="18">
        <v>0</v>
      </c>
      <c r="W65" s="14">
        <v>495.55599999999998</v>
      </c>
      <c r="X65" s="14">
        <v>1691.3889999999999</v>
      </c>
      <c r="Y65" s="14">
        <v>1699.722</v>
      </c>
      <c r="Z65" s="18">
        <v>64720.95</v>
      </c>
      <c r="AA65" s="18">
        <v>10501</v>
      </c>
      <c r="AB65" s="14">
        <v>1439.3330000000001</v>
      </c>
      <c r="AC65" s="14">
        <v>96278.081999999995</v>
      </c>
      <c r="AD65" s="18">
        <v>247470.75</v>
      </c>
    </row>
    <row r="66" spans="1:30" x14ac:dyDescent="0.3">
      <c r="A66" s="5" t="s">
        <v>66</v>
      </c>
      <c r="B66" s="5" t="s">
        <v>91</v>
      </c>
      <c r="C66" s="15">
        <v>412097.88099999999</v>
      </c>
      <c r="D66" s="19">
        <v>45918.51</v>
      </c>
      <c r="E66" s="19">
        <v>0</v>
      </c>
      <c r="F66" s="15">
        <v>23611.868999999999</v>
      </c>
      <c r="G66" s="19">
        <v>0</v>
      </c>
      <c r="H66" s="15">
        <v>39076.228999999999</v>
      </c>
      <c r="I66" s="15">
        <v>115459.696</v>
      </c>
      <c r="J66" s="19">
        <v>132281.54999999999</v>
      </c>
      <c r="K66" s="15">
        <v>-4243.0820000000003</v>
      </c>
      <c r="L66" s="15">
        <v>3757.7779999999998</v>
      </c>
      <c r="M66" s="15">
        <v>105802.511</v>
      </c>
      <c r="N66" s="15">
        <v>12445.039000000001</v>
      </c>
      <c r="O66" s="19">
        <v>0</v>
      </c>
      <c r="P66" s="15">
        <v>481.39299999999997</v>
      </c>
      <c r="Q66" s="15">
        <v>11.944000000000001</v>
      </c>
      <c r="R66" s="19">
        <v>5.3</v>
      </c>
      <c r="S66" s="19">
        <v>0</v>
      </c>
      <c r="T66" s="19">
        <v>0</v>
      </c>
      <c r="U66" s="19">
        <v>88330</v>
      </c>
      <c r="V66" s="19">
        <v>0</v>
      </c>
      <c r="W66" s="15">
        <v>501.38900000000001</v>
      </c>
      <c r="X66" s="15">
        <v>1623.056</v>
      </c>
      <c r="Y66" s="15">
        <v>1680.556</v>
      </c>
      <c r="Z66" s="19">
        <v>65442.01</v>
      </c>
      <c r="AA66" s="19">
        <v>13852</v>
      </c>
      <c r="AB66" s="19">
        <v>1254.5</v>
      </c>
      <c r="AC66" s="15">
        <v>94978.577000000005</v>
      </c>
      <c r="AD66" s="15">
        <v>230615.77299999999</v>
      </c>
    </row>
    <row r="67" spans="1:30" x14ac:dyDescent="0.3">
      <c r="A67" s="5" t="s">
        <v>66</v>
      </c>
      <c r="B67" s="5" t="s">
        <v>92</v>
      </c>
      <c r="C67" s="14">
        <v>397417.76299999998</v>
      </c>
      <c r="D67" s="14">
        <v>34831.720999999998</v>
      </c>
      <c r="E67" s="18">
        <v>0</v>
      </c>
      <c r="F67" s="18">
        <v>18116.669999999998</v>
      </c>
      <c r="G67" s="18">
        <v>0</v>
      </c>
      <c r="H67" s="14">
        <v>34949.044999999998</v>
      </c>
      <c r="I67" s="14">
        <v>108187.516</v>
      </c>
      <c r="J67" s="18">
        <v>127067.55</v>
      </c>
      <c r="K67" s="18">
        <v>-2870.49</v>
      </c>
      <c r="L67" s="14">
        <v>4661.3059999999996</v>
      </c>
      <c r="M67" s="14">
        <v>115767.576</v>
      </c>
      <c r="N67" s="14">
        <v>16859.128000000001</v>
      </c>
      <c r="O67" s="18">
        <v>0</v>
      </c>
      <c r="P67" s="14">
        <v>494.32299999999998</v>
      </c>
      <c r="Q67" s="14">
        <v>13.055999999999999</v>
      </c>
      <c r="R67" s="14">
        <v>5.7489999999999997</v>
      </c>
      <c r="S67" s="18">
        <v>0</v>
      </c>
      <c r="T67" s="18">
        <v>0</v>
      </c>
      <c r="U67" s="14">
        <v>92321.667000000001</v>
      </c>
      <c r="V67" s="18">
        <v>0</v>
      </c>
      <c r="W67" s="14">
        <v>761.38900000000001</v>
      </c>
      <c r="X67" s="18">
        <v>2245</v>
      </c>
      <c r="Y67" s="14">
        <v>2138.3330000000001</v>
      </c>
      <c r="Z67" s="18">
        <v>64383.68</v>
      </c>
      <c r="AA67" s="18">
        <v>17444</v>
      </c>
      <c r="AB67" s="14">
        <v>1599.222</v>
      </c>
      <c r="AC67" s="18">
        <v>101175.06</v>
      </c>
      <c r="AD67" s="14">
        <v>202812.753</v>
      </c>
    </row>
    <row r="68" spans="1:30" x14ac:dyDescent="0.3">
      <c r="A68" s="5" t="s">
        <v>66</v>
      </c>
      <c r="B68" s="5" t="s">
        <v>93</v>
      </c>
      <c r="C68" s="15">
        <v>391015.96799999999</v>
      </c>
      <c r="D68" s="19">
        <v>44052.14</v>
      </c>
      <c r="E68" s="19">
        <v>0</v>
      </c>
      <c r="F68" s="15">
        <v>15704.585999999999</v>
      </c>
      <c r="G68" s="19">
        <v>0</v>
      </c>
      <c r="H68" s="15">
        <v>33219.862000000001</v>
      </c>
      <c r="I68" s="15">
        <v>97201.858999999997</v>
      </c>
      <c r="J68" s="19">
        <v>131191.35</v>
      </c>
      <c r="K68" s="19">
        <v>-4441.25</v>
      </c>
      <c r="L68" s="15">
        <v>503.61099999999999</v>
      </c>
      <c r="M68" s="15">
        <v>114689.46799999999</v>
      </c>
      <c r="N68" s="15">
        <v>12838.601000000001</v>
      </c>
      <c r="O68" s="19">
        <v>0</v>
      </c>
      <c r="P68" s="15">
        <v>773.69200000000001</v>
      </c>
      <c r="Q68" s="15">
        <v>14.444000000000001</v>
      </c>
      <c r="R68" s="15">
        <v>6.452</v>
      </c>
      <c r="S68" s="19">
        <v>0</v>
      </c>
      <c r="T68" s="19">
        <v>0</v>
      </c>
      <c r="U68" s="15">
        <v>94323.611000000004</v>
      </c>
      <c r="V68" s="19">
        <v>0</v>
      </c>
      <c r="W68" s="15">
        <v>588.88900000000001</v>
      </c>
      <c r="X68" s="15">
        <v>2581.944</v>
      </c>
      <c r="Y68" s="15">
        <v>2432.7779999999998</v>
      </c>
      <c r="Z68" s="19">
        <v>66221.22</v>
      </c>
      <c r="AA68" s="19">
        <v>15715</v>
      </c>
      <c r="AB68" s="15">
        <v>1779.056</v>
      </c>
      <c r="AC68" s="15">
        <v>103738.17200000001</v>
      </c>
      <c r="AD68" s="15">
        <v>197371.22700000001</v>
      </c>
    </row>
    <row r="69" spans="1:30" x14ac:dyDescent="0.3">
      <c r="A69" s="5" t="s">
        <v>66</v>
      </c>
      <c r="B69" s="5" t="s">
        <v>94</v>
      </c>
      <c r="C69" s="14">
        <v>399461.72200000001</v>
      </c>
      <c r="D69" s="14">
        <v>35711.379000000001</v>
      </c>
      <c r="E69" s="18">
        <v>0</v>
      </c>
      <c r="F69" s="14">
        <v>16593.402999999998</v>
      </c>
      <c r="G69" s="18">
        <v>0</v>
      </c>
      <c r="H69" s="14">
        <v>29228.755000000001</v>
      </c>
      <c r="I69" s="14">
        <v>109740.43700000001</v>
      </c>
      <c r="J69" s="18">
        <v>134485.65</v>
      </c>
      <c r="K69" s="14">
        <v>3645.1460000000002</v>
      </c>
      <c r="L69" s="14">
        <v>431.66699999999997</v>
      </c>
      <c r="M69" s="14">
        <v>119512.492</v>
      </c>
      <c r="N69" s="14">
        <v>13397.044</v>
      </c>
      <c r="O69" s="18">
        <v>0</v>
      </c>
      <c r="P69" s="14">
        <v>1107.172</v>
      </c>
      <c r="Q69" s="14">
        <v>15.833</v>
      </c>
      <c r="R69" s="14">
        <v>7.7519999999999998</v>
      </c>
      <c r="S69" s="18">
        <v>0</v>
      </c>
      <c r="T69" s="18">
        <v>0</v>
      </c>
      <c r="U69" s="14">
        <v>94628.055999999997</v>
      </c>
      <c r="V69" s="18">
        <v>0</v>
      </c>
      <c r="W69" s="14">
        <v>616.38900000000001</v>
      </c>
      <c r="X69" s="14">
        <v>2882.2220000000002</v>
      </c>
      <c r="Y69" s="14">
        <v>2747.7779999999998</v>
      </c>
      <c r="Z69" s="14">
        <v>66157.255000000005</v>
      </c>
      <c r="AA69" s="18">
        <v>17967</v>
      </c>
      <c r="AB69" s="14">
        <v>1803.222</v>
      </c>
      <c r="AC69" s="14">
        <v>108122.838</v>
      </c>
      <c r="AD69" s="14">
        <v>198723.228</v>
      </c>
    </row>
    <row r="70" spans="1:30" x14ac:dyDescent="0.3">
      <c r="A70" s="5" t="s">
        <v>66</v>
      </c>
      <c r="B70" s="5" t="s">
        <v>95</v>
      </c>
      <c r="C70" s="15">
        <v>379867.087</v>
      </c>
      <c r="D70" s="15">
        <v>31814.148000000001</v>
      </c>
      <c r="E70" s="19">
        <v>0</v>
      </c>
      <c r="F70" s="15">
        <v>16108.291999999999</v>
      </c>
      <c r="G70" s="19">
        <v>0</v>
      </c>
      <c r="H70" s="19">
        <v>26007.75</v>
      </c>
      <c r="I70" s="15">
        <v>98058.540999999997</v>
      </c>
      <c r="J70" s="19">
        <v>114210.3</v>
      </c>
      <c r="K70" s="15">
        <v>-1670.3309999999999</v>
      </c>
      <c r="L70" s="15">
        <v>-195.27799999999999</v>
      </c>
      <c r="M70" s="15">
        <v>121987.19500000001</v>
      </c>
      <c r="N70" s="15">
        <v>16768.698</v>
      </c>
      <c r="O70" s="19">
        <v>0</v>
      </c>
      <c r="P70" s="15">
        <v>2327.3589999999999</v>
      </c>
      <c r="Q70" s="15">
        <v>17.222000000000001</v>
      </c>
      <c r="R70" s="15">
        <v>11.311</v>
      </c>
      <c r="S70" s="19">
        <v>0</v>
      </c>
      <c r="T70" s="19">
        <v>0</v>
      </c>
      <c r="U70" s="15">
        <v>92188.611000000004</v>
      </c>
      <c r="V70" s="19">
        <v>0</v>
      </c>
      <c r="W70" s="15">
        <v>488.33300000000003</v>
      </c>
      <c r="X70" s="15">
        <v>3188.8890000000001</v>
      </c>
      <c r="Y70" s="15">
        <v>2783.3330000000001</v>
      </c>
      <c r="Z70" s="15">
        <v>65200.106</v>
      </c>
      <c r="AA70" s="19">
        <v>16337</v>
      </c>
      <c r="AB70" s="15">
        <v>1570.722</v>
      </c>
      <c r="AC70" s="15">
        <v>105661.106</v>
      </c>
      <c r="AD70" s="15">
        <v>178165.05799999999</v>
      </c>
    </row>
    <row r="71" spans="1:30" x14ac:dyDescent="0.3">
      <c r="A71" s="5" t="s">
        <v>66</v>
      </c>
      <c r="B71" s="5" t="s">
        <v>96</v>
      </c>
      <c r="C71" s="14">
        <v>393833.12400000001</v>
      </c>
      <c r="D71" s="14">
        <v>34379.542999999998</v>
      </c>
      <c r="E71" s="18">
        <v>0</v>
      </c>
      <c r="F71" s="14">
        <v>15653.833000000001</v>
      </c>
      <c r="G71" s="18">
        <v>0</v>
      </c>
      <c r="H71" s="14">
        <v>23940.223000000002</v>
      </c>
      <c r="I71" s="14">
        <v>107231.777</v>
      </c>
      <c r="J71" s="18">
        <v>132601.5</v>
      </c>
      <c r="K71" s="18">
        <v>-2827.93</v>
      </c>
      <c r="L71" s="14">
        <v>-1171.6669999999999</v>
      </c>
      <c r="M71" s="14">
        <v>123688.319</v>
      </c>
      <c r="N71" s="14">
        <v>15799.127</v>
      </c>
      <c r="O71" s="18">
        <v>0</v>
      </c>
      <c r="P71" s="14">
        <v>3068.0410000000002</v>
      </c>
      <c r="Q71" s="14">
        <v>19.167000000000002</v>
      </c>
      <c r="R71" s="14">
        <v>22.065999999999999</v>
      </c>
      <c r="S71" s="18">
        <v>0</v>
      </c>
      <c r="T71" s="18">
        <v>0</v>
      </c>
      <c r="U71" s="14">
        <v>97204.167000000001</v>
      </c>
      <c r="V71" s="18">
        <v>0</v>
      </c>
      <c r="W71" s="14">
        <v>456.66699999999997</v>
      </c>
      <c r="X71" s="14">
        <v>3561.6669999999999</v>
      </c>
      <c r="Y71" s="14">
        <v>3061.944</v>
      </c>
      <c r="Z71" s="14">
        <v>65009.374000000003</v>
      </c>
      <c r="AA71" s="18">
        <v>18951</v>
      </c>
      <c r="AB71" s="14">
        <v>1917.1110000000001</v>
      </c>
      <c r="AC71" s="14">
        <v>108040.71799999999</v>
      </c>
      <c r="AD71" s="14">
        <v>188282.65299999999</v>
      </c>
    </row>
    <row r="72" spans="1:30" x14ac:dyDescent="0.3">
      <c r="A72" s="5" t="s">
        <v>66</v>
      </c>
      <c r="B72" s="5" t="s">
        <v>97</v>
      </c>
      <c r="C72" s="15">
        <v>398384.185</v>
      </c>
      <c r="D72" s="15">
        <v>32984.603999999999</v>
      </c>
      <c r="E72" s="19">
        <v>0</v>
      </c>
      <c r="F72" s="15">
        <v>14926.028</v>
      </c>
      <c r="G72" s="19">
        <v>0</v>
      </c>
      <c r="H72" s="15">
        <v>22473.523000000001</v>
      </c>
      <c r="I72" s="15">
        <v>102628.871</v>
      </c>
      <c r="J72" s="19">
        <v>132127.5</v>
      </c>
      <c r="K72" s="15">
        <v>-6699.6670000000004</v>
      </c>
      <c r="L72" s="15">
        <v>-1315.556</v>
      </c>
      <c r="M72" s="19">
        <v>137051.35</v>
      </c>
      <c r="N72" s="15">
        <v>14771.468999999999</v>
      </c>
      <c r="O72" s="19">
        <v>0</v>
      </c>
      <c r="P72" s="15">
        <v>4795.192</v>
      </c>
      <c r="Q72" s="15">
        <v>20.832999999999998</v>
      </c>
      <c r="R72" s="15">
        <v>48.512999999999998</v>
      </c>
      <c r="S72" s="19">
        <v>0</v>
      </c>
      <c r="T72" s="15">
        <v>6381.9440000000004</v>
      </c>
      <c r="U72" s="15">
        <v>100076.944</v>
      </c>
      <c r="V72" s="19">
        <v>0</v>
      </c>
      <c r="W72" s="15">
        <v>555.83299999999997</v>
      </c>
      <c r="X72" s="15">
        <v>3801.3890000000001</v>
      </c>
      <c r="Y72" s="15">
        <v>3367.7779999999998</v>
      </c>
      <c r="Z72" s="15">
        <v>62686.862999999998</v>
      </c>
      <c r="AA72" s="19">
        <v>20425</v>
      </c>
      <c r="AB72" s="15">
        <v>1840.1669999999999</v>
      </c>
      <c r="AC72" s="15">
        <v>114725.042</v>
      </c>
      <c r="AD72" s="15">
        <v>180260.73800000001</v>
      </c>
    </row>
    <row r="73" spans="1:30" x14ac:dyDescent="0.3">
      <c r="A73" s="5" t="s">
        <v>66</v>
      </c>
      <c r="B73" s="5" t="s">
        <v>98</v>
      </c>
      <c r="C73" s="14">
        <v>406003.49599999998</v>
      </c>
      <c r="D73" s="14">
        <v>31813.173999999999</v>
      </c>
      <c r="E73" s="18">
        <v>0</v>
      </c>
      <c r="F73" s="18">
        <v>17187.3</v>
      </c>
      <c r="G73" s="18">
        <v>0</v>
      </c>
      <c r="H73" s="14">
        <v>25314.404999999999</v>
      </c>
      <c r="I73" s="14">
        <v>103052.811</v>
      </c>
      <c r="J73" s="18">
        <v>136263.15</v>
      </c>
      <c r="K73" s="14">
        <v>-11850.666999999999</v>
      </c>
      <c r="L73" s="14">
        <v>-2372.0340000000001</v>
      </c>
      <c r="M73" s="14">
        <v>140225.31299999999</v>
      </c>
      <c r="N73" s="14">
        <v>13301.103999999999</v>
      </c>
      <c r="O73" s="18">
        <v>0</v>
      </c>
      <c r="P73" s="14">
        <v>5838.6679999999997</v>
      </c>
      <c r="Q73" s="14">
        <v>23.056000000000001</v>
      </c>
      <c r="R73" s="14">
        <v>90.224999999999994</v>
      </c>
      <c r="S73" s="18">
        <v>0</v>
      </c>
      <c r="T73" s="14">
        <v>6622.7780000000002</v>
      </c>
      <c r="U73" s="14">
        <v>103208.056</v>
      </c>
      <c r="V73" s="14">
        <v>0.16700000000000001</v>
      </c>
      <c r="W73" s="14">
        <v>568.88900000000001</v>
      </c>
      <c r="X73" s="14">
        <v>4057.2220000000002</v>
      </c>
      <c r="Y73" s="14">
        <v>3418.6109999999999</v>
      </c>
      <c r="Z73" s="14">
        <v>63314.883000000002</v>
      </c>
      <c r="AA73" s="18">
        <v>19936</v>
      </c>
      <c r="AB73" s="18">
        <v>1741</v>
      </c>
      <c r="AC73" s="14">
        <v>118118.79300000001</v>
      </c>
      <c r="AD73" s="14">
        <v>184949.93100000001</v>
      </c>
    </row>
    <row r="74" spans="1:30" x14ac:dyDescent="0.3">
      <c r="A74" s="5" t="s">
        <v>66</v>
      </c>
      <c r="B74" s="5" t="s">
        <v>99</v>
      </c>
      <c r="C74" s="15">
        <v>397857.23300000001</v>
      </c>
      <c r="D74" s="15">
        <v>24755.268</v>
      </c>
      <c r="E74" s="19">
        <v>0</v>
      </c>
      <c r="F74" s="15">
        <v>15737.194</v>
      </c>
      <c r="G74" s="19">
        <v>0</v>
      </c>
      <c r="H74" s="15">
        <v>24795.437000000002</v>
      </c>
      <c r="I74" s="15">
        <v>99263.896999999997</v>
      </c>
      <c r="J74" s="19">
        <v>142519.95000000001</v>
      </c>
      <c r="K74" s="15">
        <v>-8124.8890000000001</v>
      </c>
      <c r="L74" s="15">
        <v>-2223.674</v>
      </c>
      <c r="M74" s="15">
        <v>142037.27499999999</v>
      </c>
      <c r="N74" s="15">
        <v>12420.475</v>
      </c>
      <c r="O74" s="19">
        <v>0</v>
      </c>
      <c r="P74" s="15">
        <v>6024.7460000000001</v>
      </c>
      <c r="Q74" s="15">
        <v>25.277999999999999</v>
      </c>
      <c r="R74" s="15">
        <v>147.18199999999999</v>
      </c>
      <c r="S74" s="19">
        <v>0</v>
      </c>
      <c r="T74" s="15">
        <v>6968.8890000000001</v>
      </c>
      <c r="U74" s="15">
        <v>104652.77800000001</v>
      </c>
      <c r="V74" s="15">
        <v>6.8330000000000002</v>
      </c>
      <c r="W74" s="19">
        <v>505</v>
      </c>
      <c r="X74" s="15">
        <v>4068.056</v>
      </c>
      <c r="Y74" s="15">
        <v>3440.8330000000001</v>
      </c>
      <c r="Z74" s="15">
        <v>66010.717000000004</v>
      </c>
      <c r="AA74" s="19">
        <v>20042</v>
      </c>
      <c r="AB74" s="15">
        <v>1774.6110000000001</v>
      </c>
      <c r="AC74" s="15">
        <v>120430.686</v>
      </c>
      <c r="AD74" s="15">
        <v>171581.05900000001</v>
      </c>
    </row>
    <row r="75" spans="1:30" x14ac:dyDescent="0.3">
      <c r="A75" s="5" t="s">
        <v>66</v>
      </c>
      <c r="B75" s="5" t="s">
        <v>100</v>
      </c>
      <c r="C75" s="14">
        <v>373605.636</v>
      </c>
      <c r="D75" s="14">
        <v>21383.190999999999</v>
      </c>
      <c r="E75" s="18">
        <v>0</v>
      </c>
      <c r="F75" s="14">
        <v>11983.781000000001</v>
      </c>
      <c r="G75" s="18">
        <v>0</v>
      </c>
      <c r="H75" s="14">
        <v>24607.281999999999</v>
      </c>
      <c r="I75" s="14">
        <v>91243.240999999995</v>
      </c>
      <c r="J75" s="18">
        <v>127340.1</v>
      </c>
      <c r="K75" s="14">
        <v>-10582.556</v>
      </c>
      <c r="L75" s="18">
        <v>-1442.21</v>
      </c>
      <c r="M75" s="14">
        <v>139739.666</v>
      </c>
      <c r="N75" s="14">
        <v>15883.341</v>
      </c>
      <c r="O75" s="18">
        <v>0</v>
      </c>
      <c r="P75" s="14">
        <v>8255.6759999999995</v>
      </c>
      <c r="Q75" s="14">
        <v>27.777999999999999</v>
      </c>
      <c r="R75" s="14">
        <v>218.471</v>
      </c>
      <c r="S75" s="18">
        <v>0</v>
      </c>
      <c r="T75" s="14">
        <v>6589.7219999999998</v>
      </c>
      <c r="U75" s="14">
        <v>97710.832999999999</v>
      </c>
      <c r="V75" s="18">
        <v>0</v>
      </c>
      <c r="W75" s="18">
        <v>562.5</v>
      </c>
      <c r="X75" s="14">
        <v>3842.7779999999998</v>
      </c>
      <c r="Y75" s="14">
        <v>3415.8330000000001</v>
      </c>
      <c r="Z75" s="14">
        <v>64518.588000000003</v>
      </c>
      <c r="AA75" s="18">
        <v>15104</v>
      </c>
      <c r="AB75" s="14">
        <v>1610.056</v>
      </c>
      <c r="AC75" s="14">
        <v>111389.444</v>
      </c>
      <c r="AD75" s="14">
        <v>154673.09299999999</v>
      </c>
    </row>
    <row r="76" spans="1:30" x14ac:dyDescent="0.3">
      <c r="A76" s="5" t="s">
        <v>66</v>
      </c>
      <c r="B76" s="5" t="s">
        <v>101</v>
      </c>
      <c r="C76" s="15">
        <v>392044.27399999998</v>
      </c>
      <c r="D76" s="15">
        <v>24181.848999999998</v>
      </c>
      <c r="E76" s="19">
        <v>0</v>
      </c>
      <c r="F76" s="19">
        <v>10643</v>
      </c>
      <c r="G76" s="19">
        <v>0</v>
      </c>
      <c r="H76" s="15">
        <v>24739.892</v>
      </c>
      <c r="I76" s="15">
        <v>84650.608999999997</v>
      </c>
      <c r="J76" s="19">
        <v>94183.8</v>
      </c>
      <c r="K76" s="15">
        <v>-6138.5559999999996</v>
      </c>
      <c r="L76" s="15">
        <v>-80.972999999999999</v>
      </c>
      <c r="M76" s="15">
        <v>159446.595</v>
      </c>
      <c r="N76" s="15">
        <v>15791.129000000001</v>
      </c>
      <c r="O76" s="19">
        <v>0</v>
      </c>
      <c r="P76" s="15">
        <v>8506.7340000000004</v>
      </c>
      <c r="Q76" s="15">
        <v>30.556000000000001</v>
      </c>
      <c r="R76" s="15">
        <v>297.51799999999997</v>
      </c>
      <c r="S76" s="19">
        <v>0</v>
      </c>
      <c r="T76" s="15">
        <v>8404.7219999999998</v>
      </c>
      <c r="U76" s="15">
        <v>110924.444</v>
      </c>
      <c r="V76" s="19">
        <v>0</v>
      </c>
      <c r="W76" s="15">
        <v>614.72199999999998</v>
      </c>
      <c r="X76" s="15">
        <v>4258.6109999999999</v>
      </c>
      <c r="Y76" s="15">
        <v>3752.2220000000002</v>
      </c>
      <c r="Z76" s="15">
        <v>65234.995999999999</v>
      </c>
      <c r="AA76" s="19">
        <v>17768</v>
      </c>
      <c r="AB76" s="15">
        <v>1627.1110000000001</v>
      </c>
      <c r="AC76" s="15">
        <v>129901.52800000001</v>
      </c>
      <c r="AD76" s="15">
        <v>150313.929</v>
      </c>
    </row>
    <row r="77" spans="1:30" x14ac:dyDescent="0.3">
      <c r="A77" s="5" t="s">
        <v>66</v>
      </c>
      <c r="B77" s="5" t="s">
        <v>102</v>
      </c>
      <c r="C77" s="14">
        <v>377906.31699999998</v>
      </c>
      <c r="D77" s="14">
        <v>25039.323</v>
      </c>
      <c r="E77" s="18">
        <v>0</v>
      </c>
      <c r="F77" s="14">
        <v>10185.267</v>
      </c>
      <c r="G77" s="18">
        <v>0</v>
      </c>
      <c r="H77" s="14">
        <v>12841.305</v>
      </c>
      <c r="I77" s="14">
        <v>90743.278999999995</v>
      </c>
      <c r="J77" s="18">
        <v>109138.5</v>
      </c>
      <c r="K77" s="14">
        <v>-6856.7780000000002</v>
      </c>
      <c r="L77" s="14">
        <v>-930.84500000000003</v>
      </c>
      <c r="M77" s="14">
        <v>150209.75599999999</v>
      </c>
      <c r="N77" s="18">
        <v>13491.76</v>
      </c>
      <c r="O77" s="18">
        <v>0</v>
      </c>
      <c r="P77" s="14">
        <v>12021.995000000001</v>
      </c>
      <c r="Q77" s="14">
        <v>30.556000000000001</v>
      </c>
      <c r="R77" s="14">
        <v>392.34199999999998</v>
      </c>
      <c r="S77" s="18">
        <v>0</v>
      </c>
      <c r="T77" s="14">
        <v>9186.1110000000008</v>
      </c>
      <c r="U77" s="14">
        <v>101224.444</v>
      </c>
      <c r="V77" s="18">
        <v>0</v>
      </c>
      <c r="W77" s="18">
        <v>587.5</v>
      </c>
      <c r="X77" s="14">
        <v>4036.3890000000001</v>
      </c>
      <c r="Y77" s="18">
        <v>3697.5</v>
      </c>
      <c r="Z77" s="14">
        <v>71119.775999999998</v>
      </c>
      <c r="AA77" s="18">
        <v>12517</v>
      </c>
      <c r="AB77" s="14">
        <v>1553.1110000000001</v>
      </c>
      <c r="AC77" s="14">
        <v>117440.52800000001</v>
      </c>
      <c r="AD77" s="14">
        <v>143741.20199999999</v>
      </c>
    </row>
    <row r="78" spans="1:30" x14ac:dyDescent="0.3">
      <c r="A78" s="5" t="s">
        <v>66</v>
      </c>
      <c r="B78" s="5" t="s">
        <v>103</v>
      </c>
      <c r="C78" s="15">
        <v>387358.44799999997</v>
      </c>
      <c r="D78" s="15">
        <v>19966.243999999999</v>
      </c>
      <c r="E78" s="19">
        <v>0</v>
      </c>
      <c r="F78" s="19">
        <v>7136.4</v>
      </c>
      <c r="G78" s="19">
        <v>0</v>
      </c>
      <c r="H78" s="15">
        <v>14735.777</v>
      </c>
      <c r="I78" s="15">
        <v>90558.038</v>
      </c>
      <c r="J78" s="19">
        <v>114151.05</v>
      </c>
      <c r="K78" s="15">
        <v>-13477.888999999999</v>
      </c>
      <c r="L78" s="15">
        <v>-1503.1220000000001</v>
      </c>
      <c r="M78" s="15">
        <v>154792.951</v>
      </c>
      <c r="N78" s="15">
        <v>15200.385</v>
      </c>
      <c r="O78" s="19">
        <v>0</v>
      </c>
      <c r="P78" s="15">
        <v>15043.174000000001</v>
      </c>
      <c r="Q78" s="15">
        <v>30.556000000000001</v>
      </c>
      <c r="R78" s="19">
        <v>716.44</v>
      </c>
      <c r="S78" s="19">
        <v>0</v>
      </c>
      <c r="T78" s="15">
        <v>9882.7780000000002</v>
      </c>
      <c r="U78" s="15">
        <v>100034.444</v>
      </c>
      <c r="V78" s="19">
        <v>0</v>
      </c>
      <c r="W78" s="15">
        <v>518.61099999999999</v>
      </c>
      <c r="X78" s="19">
        <v>3810</v>
      </c>
      <c r="Y78" s="15">
        <v>3655.2779999999998</v>
      </c>
      <c r="Z78" s="15">
        <v>93292.370999999999</v>
      </c>
      <c r="AA78" s="19">
        <v>1724</v>
      </c>
      <c r="AB78" s="15">
        <v>1497.3889999999999</v>
      </c>
      <c r="AC78" s="15">
        <v>114282.156</v>
      </c>
      <c r="AD78" s="15">
        <v>136028.15599999999</v>
      </c>
    </row>
    <row r="79" spans="1:30" x14ac:dyDescent="0.3">
      <c r="A79" s="5" t="s">
        <v>67</v>
      </c>
      <c r="B79" s="5" t="s">
        <v>70</v>
      </c>
      <c r="C79" s="14">
        <v>550935.63600000006</v>
      </c>
      <c r="D79" s="14">
        <v>31668.222000000002</v>
      </c>
      <c r="E79" s="18">
        <v>0</v>
      </c>
      <c r="F79" s="14">
        <v>2710.8719999999998</v>
      </c>
      <c r="G79" s="18">
        <v>0</v>
      </c>
      <c r="H79" s="18">
        <v>6710</v>
      </c>
      <c r="I79" s="14">
        <v>170463.87599999999</v>
      </c>
      <c r="J79" s="14">
        <v>197781.93599999999</v>
      </c>
      <c r="K79" s="18">
        <v>-29492</v>
      </c>
      <c r="L79" s="14">
        <v>-1261.8330000000001</v>
      </c>
      <c r="M79" s="14">
        <v>134097.611</v>
      </c>
      <c r="N79" s="18">
        <v>72503</v>
      </c>
      <c r="O79" s="18">
        <v>0</v>
      </c>
      <c r="P79" s="18">
        <v>6</v>
      </c>
      <c r="Q79" s="14">
        <v>36.944000000000003</v>
      </c>
      <c r="R79" s="18">
        <v>0</v>
      </c>
      <c r="S79" s="18">
        <v>0</v>
      </c>
      <c r="T79" s="18">
        <v>0</v>
      </c>
      <c r="U79" s="18">
        <v>59925</v>
      </c>
      <c r="V79" s="18">
        <v>0</v>
      </c>
      <c r="W79" s="14">
        <v>58.055999999999997</v>
      </c>
      <c r="X79" s="14">
        <v>1626.6669999999999</v>
      </c>
      <c r="Y79" s="14">
        <v>2498.056</v>
      </c>
      <c r="Z79" s="18">
        <v>204555</v>
      </c>
      <c r="AA79" s="18">
        <v>-1768</v>
      </c>
      <c r="AB79" s="18">
        <v>0</v>
      </c>
      <c r="AC79" s="18">
        <v>61528.22</v>
      </c>
      <c r="AD79" s="14">
        <v>214010.636</v>
      </c>
    </row>
    <row r="80" spans="1:30" x14ac:dyDescent="0.3">
      <c r="A80" s="5" t="s">
        <v>67</v>
      </c>
      <c r="B80" s="5" t="s">
        <v>71</v>
      </c>
      <c r="C80" s="15">
        <v>568188.80700000003</v>
      </c>
      <c r="D80" s="15">
        <v>29310.163</v>
      </c>
      <c r="E80" s="19">
        <v>0</v>
      </c>
      <c r="F80" s="19">
        <v>3427.41</v>
      </c>
      <c r="G80" s="19">
        <v>0</v>
      </c>
      <c r="H80" s="19">
        <v>7168.75</v>
      </c>
      <c r="I80" s="15">
        <v>168973.929</v>
      </c>
      <c r="J80" s="15">
        <v>191551.47700000001</v>
      </c>
      <c r="K80" s="15">
        <v>-28818.667000000001</v>
      </c>
      <c r="L80" s="15">
        <v>-625.33299999999997</v>
      </c>
      <c r="M80" s="15">
        <v>127854.833</v>
      </c>
      <c r="N80" s="19">
        <v>63236</v>
      </c>
      <c r="O80" s="19">
        <v>0</v>
      </c>
      <c r="P80" s="19">
        <v>13</v>
      </c>
      <c r="Q80" s="15">
        <v>41.110999999999997</v>
      </c>
      <c r="R80" s="19">
        <v>0</v>
      </c>
      <c r="S80" s="19">
        <v>0</v>
      </c>
      <c r="T80" s="19">
        <v>0</v>
      </c>
      <c r="U80" s="19">
        <v>62937.5</v>
      </c>
      <c r="V80" s="19">
        <v>0</v>
      </c>
      <c r="W80" s="15">
        <v>23.332999999999998</v>
      </c>
      <c r="X80" s="15">
        <v>1627.222</v>
      </c>
      <c r="Y80" s="15">
        <v>2464.7220000000002</v>
      </c>
      <c r="Z80" s="19">
        <v>230283</v>
      </c>
      <c r="AA80" s="19">
        <v>-1294</v>
      </c>
      <c r="AB80" s="19">
        <v>0</v>
      </c>
      <c r="AC80" s="15">
        <v>64548.392999999996</v>
      </c>
      <c r="AD80" s="19">
        <v>211300.2</v>
      </c>
    </row>
    <row r="81" spans="1:30" x14ac:dyDescent="0.3">
      <c r="A81" s="5" t="s">
        <v>67</v>
      </c>
      <c r="B81" s="5" t="s">
        <v>72</v>
      </c>
      <c r="C81" s="18">
        <v>540090.29</v>
      </c>
      <c r="D81" s="14">
        <v>27384.557000000001</v>
      </c>
      <c r="E81" s="18">
        <v>0</v>
      </c>
      <c r="F81" s="14">
        <v>3376.6669999999999</v>
      </c>
      <c r="G81" s="18">
        <v>0</v>
      </c>
      <c r="H81" s="18">
        <v>8091.5</v>
      </c>
      <c r="I81" s="14">
        <v>168738.16200000001</v>
      </c>
      <c r="J81" s="14">
        <v>196692.77600000001</v>
      </c>
      <c r="K81" s="18">
        <v>-30704</v>
      </c>
      <c r="L81" s="18">
        <v>-737</v>
      </c>
      <c r="M81" s="14">
        <v>141455.07199999999</v>
      </c>
      <c r="N81" s="18">
        <v>74332</v>
      </c>
      <c r="O81" s="18">
        <v>0</v>
      </c>
      <c r="P81" s="18">
        <v>31</v>
      </c>
      <c r="Q81" s="14">
        <v>45.277999999999999</v>
      </c>
      <c r="R81" s="14">
        <v>0.40500000000000003</v>
      </c>
      <c r="S81" s="18">
        <v>0</v>
      </c>
      <c r="T81" s="18">
        <v>0</v>
      </c>
      <c r="U81" s="14">
        <v>65221.389000000003</v>
      </c>
      <c r="V81" s="18">
        <v>0</v>
      </c>
      <c r="W81" s="14">
        <v>46.389000000000003</v>
      </c>
      <c r="X81" s="14">
        <v>1681.3889999999999</v>
      </c>
      <c r="Y81" s="14">
        <v>2568.3330000000001</v>
      </c>
      <c r="Z81" s="18">
        <v>190632</v>
      </c>
      <c r="AA81" s="18">
        <v>-2156</v>
      </c>
      <c r="AB81" s="18">
        <v>0</v>
      </c>
      <c r="AC81" s="14">
        <v>67016.801000000007</v>
      </c>
      <c r="AD81" s="14">
        <v>210070.61799999999</v>
      </c>
    </row>
    <row r="82" spans="1:30" x14ac:dyDescent="0.3">
      <c r="A82" s="5" t="s">
        <v>67</v>
      </c>
      <c r="B82" s="5" t="s">
        <v>73</v>
      </c>
      <c r="C82" s="15">
        <v>541622.82400000002</v>
      </c>
      <c r="D82" s="15">
        <v>28201.294000000002</v>
      </c>
      <c r="E82" s="19">
        <v>0</v>
      </c>
      <c r="F82" s="19">
        <v>3448.5</v>
      </c>
      <c r="G82" s="19">
        <v>0</v>
      </c>
      <c r="H82" s="19">
        <v>8830.75</v>
      </c>
      <c r="I82" s="15">
        <v>168882.163</v>
      </c>
      <c r="J82" s="15">
        <v>209352.788</v>
      </c>
      <c r="K82" s="15">
        <v>-34070.667000000001</v>
      </c>
      <c r="L82" s="19">
        <v>-201</v>
      </c>
      <c r="M82" s="15">
        <v>146055.33900000001</v>
      </c>
      <c r="N82" s="19">
        <v>74651</v>
      </c>
      <c r="O82" s="19">
        <v>0</v>
      </c>
      <c r="P82" s="19">
        <v>48</v>
      </c>
      <c r="Q82" s="15">
        <v>48.610999999999997</v>
      </c>
      <c r="R82" s="15">
        <v>0.50600000000000001</v>
      </c>
      <c r="S82" s="19">
        <v>0</v>
      </c>
      <c r="T82" s="19">
        <v>0</v>
      </c>
      <c r="U82" s="15">
        <v>69337.221999999994</v>
      </c>
      <c r="V82" s="19">
        <v>0</v>
      </c>
      <c r="W82" s="15">
        <v>11.667</v>
      </c>
      <c r="X82" s="15">
        <v>1730.556</v>
      </c>
      <c r="Y82" s="15">
        <v>2607.7779999999998</v>
      </c>
      <c r="Z82" s="19">
        <v>184185</v>
      </c>
      <c r="AA82" s="19">
        <v>-588</v>
      </c>
      <c r="AB82" s="19">
        <v>0</v>
      </c>
      <c r="AC82" s="15">
        <v>71298.467000000004</v>
      </c>
      <c r="AD82" s="15">
        <v>211942.33300000001</v>
      </c>
    </row>
    <row r="83" spans="1:30" x14ac:dyDescent="0.3">
      <c r="A83" s="5" t="s">
        <v>67</v>
      </c>
      <c r="B83" s="5" t="s">
        <v>74</v>
      </c>
      <c r="C83" s="14">
        <v>579193.924</v>
      </c>
      <c r="D83" s="14">
        <v>30785.511999999999</v>
      </c>
      <c r="E83" s="18">
        <v>0</v>
      </c>
      <c r="F83" s="14">
        <v>3293.8890000000001</v>
      </c>
      <c r="G83" s="18">
        <v>0</v>
      </c>
      <c r="H83" s="18">
        <v>8766.75</v>
      </c>
      <c r="I83" s="14">
        <v>180828.28200000001</v>
      </c>
      <c r="J83" s="18">
        <v>205745.68</v>
      </c>
      <c r="K83" s="14">
        <v>-26596.667000000001</v>
      </c>
      <c r="L83" s="18">
        <v>33.5</v>
      </c>
      <c r="M83" s="14">
        <v>133242.93599999999</v>
      </c>
      <c r="N83" s="18">
        <v>59100</v>
      </c>
      <c r="O83" s="18">
        <v>0</v>
      </c>
      <c r="P83" s="18">
        <v>72</v>
      </c>
      <c r="Q83" s="14">
        <v>51.944000000000003</v>
      </c>
      <c r="R83" s="14">
        <v>0.65800000000000003</v>
      </c>
      <c r="S83" s="18">
        <v>0</v>
      </c>
      <c r="T83" s="18">
        <v>0</v>
      </c>
      <c r="U83" s="14">
        <v>72106.944000000003</v>
      </c>
      <c r="V83" s="18">
        <v>0</v>
      </c>
      <c r="W83" s="14">
        <v>46.389000000000003</v>
      </c>
      <c r="X83" s="14">
        <v>1666.3889999999999</v>
      </c>
      <c r="Y83" s="14">
        <v>2545.556</v>
      </c>
      <c r="Z83" s="18">
        <v>219468</v>
      </c>
      <c r="AA83" s="18">
        <v>263</v>
      </c>
      <c r="AB83" s="18">
        <v>0</v>
      </c>
      <c r="AC83" s="14">
        <v>74022.430999999997</v>
      </c>
      <c r="AD83" s="14">
        <v>226234.95699999999</v>
      </c>
    </row>
    <row r="84" spans="1:30" x14ac:dyDescent="0.3">
      <c r="A84" s="5" t="s">
        <v>67</v>
      </c>
      <c r="B84" s="5" t="s">
        <v>75</v>
      </c>
      <c r="C84" s="15">
        <v>586381.94700000004</v>
      </c>
      <c r="D84" s="15">
        <v>29887.225999999999</v>
      </c>
      <c r="E84" s="19">
        <v>0</v>
      </c>
      <c r="F84" s="15">
        <v>3609.8330000000001</v>
      </c>
      <c r="G84" s="19">
        <v>0</v>
      </c>
      <c r="H84" s="19">
        <v>8775.5</v>
      </c>
      <c r="I84" s="15">
        <v>183921.35500000001</v>
      </c>
      <c r="J84" s="15">
        <v>213135.56599999999</v>
      </c>
      <c r="K84" s="15">
        <v>-24509.332999999999</v>
      </c>
      <c r="L84" s="15">
        <v>-926.83299999999997</v>
      </c>
      <c r="M84" s="15">
        <v>149284.86600000001</v>
      </c>
      <c r="N84" s="19">
        <v>68102</v>
      </c>
      <c r="O84" s="19">
        <v>0</v>
      </c>
      <c r="P84" s="19">
        <v>99</v>
      </c>
      <c r="Q84" s="15">
        <v>55.555999999999997</v>
      </c>
      <c r="R84" s="19">
        <v>0.81</v>
      </c>
      <c r="S84" s="19">
        <v>0</v>
      </c>
      <c r="T84" s="19">
        <v>0</v>
      </c>
      <c r="U84" s="15">
        <v>78893.888999999996</v>
      </c>
      <c r="V84" s="19">
        <v>0</v>
      </c>
      <c r="W84" s="15">
        <v>23.332999999999998</v>
      </c>
      <c r="X84" s="19">
        <v>1837.5</v>
      </c>
      <c r="Y84" s="15">
        <v>2779.1669999999999</v>
      </c>
      <c r="Z84" s="19">
        <v>209805</v>
      </c>
      <c r="AA84" s="19">
        <v>-1681</v>
      </c>
      <c r="AB84" s="19">
        <v>0</v>
      </c>
      <c r="AC84" s="15">
        <v>81000.826000000001</v>
      </c>
      <c r="AD84" s="15">
        <v>228884.67499999999</v>
      </c>
    </row>
    <row r="85" spans="1:30" x14ac:dyDescent="0.3">
      <c r="A85" s="5" t="s">
        <v>67</v>
      </c>
      <c r="B85" s="5" t="s">
        <v>76</v>
      </c>
      <c r="C85" s="14">
        <v>599638.95400000003</v>
      </c>
      <c r="D85" s="14">
        <v>31734.905999999999</v>
      </c>
      <c r="E85" s="18">
        <v>0</v>
      </c>
      <c r="F85" s="18">
        <v>3448.5</v>
      </c>
      <c r="G85" s="18">
        <v>0</v>
      </c>
      <c r="H85" s="18">
        <v>9403.25</v>
      </c>
      <c r="I85" s="14">
        <v>185423.497</v>
      </c>
      <c r="J85" s="14">
        <v>227083.83100000001</v>
      </c>
      <c r="K85" s="14">
        <v>-27730.111000000001</v>
      </c>
      <c r="L85" s="14">
        <v>-1127.8330000000001</v>
      </c>
      <c r="M85" s="14">
        <v>137918.522</v>
      </c>
      <c r="N85" s="18">
        <v>51740</v>
      </c>
      <c r="O85" s="18">
        <v>0</v>
      </c>
      <c r="P85" s="18">
        <v>144</v>
      </c>
      <c r="Q85" s="14">
        <v>48.332999999999998</v>
      </c>
      <c r="R85" s="14">
        <v>0.91100000000000003</v>
      </c>
      <c r="S85" s="18">
        <v>0</v>
      </c>
      <c r="T85" s="18">
        <v>0</v>
      </c>
      <c r="U85" s="14">
        <v>83710.555999999997</v>
      </c>
      <c r="V85" s="18">
        <v>0</v>
      </c>
      <c r="W85" s="14">
        <v>11.667</v>
      </c>
      <c r="X85" s="14">
        <v>1825.556</v>
      </c>
      <c r="Y85" s="14">
        <v>2750.2779999999998</v>
      </c>
      <c r="Z85" s="18">
        <v>222822</v>
      </c>
      <c r="AA85" s="18">
        <v>6138</v>
      </c>
      <c r="AB85" s="18">
        <v>0</v>
      </c>
      <c r="AC85" s="18">
        <v>86077.7</v>
      </c>
      <c r="AD85" s="14">
        <v>233299.34299999999</v>
      </c>
    </row>
    <row r="86" spans="1:30" x14ac:dyDescent="0.3">
      <c r="A86" s="5" t="s">
        <v>67</v>
      </c>
      <c r="B86" s="5" t="s">
        <v>77</v>
      </c>
      <c r="C86" s="15">
        <v>585202.92299999995</v>
      </c>
      <c r="D86" s="15">
        <v>27359.652999999998</v>
      </c>
      <c r="E86" s="19">
        <v>0</v>
      </c>
      <c r="F86" s="15">
        <v>3095.5830000000001</v>
      </c>
      <c r="G86" s="19">
        <v>0</v>
      </c>
      <c r="H86" s="19">
        <v>9288.75</v>
      </c>
      <c r="I86" s="15">
        <v>178147.59599999999</v>
      </c>
      <c r="J86" s="15">
        <v>236558.34400000001</v>
      </c>
      <c r="K86" s="15">
        <v>-41454.889000000003</v>
      </c>
      <c r="L86" s="19">
        <v>33.5</v>
      </c>
      <c r="M86" s="15">
        <v>157279.785</v>
      </c>
      <c r="N86" s="19">
        <v>69056</v>
      </c>
      <c r="O86" s="19">
        <v>0</v>
      </c>
      <c r="P86" s="19">
        <v>203</v>
      </c>
      <c r="Q86" s="15">
        <v>51.944000000000003</v>
      </c>
      <c r="R86" s="15">
        <v>1.0629999999999999</v>
      </c>
      <c r="S86" s="19">
        <v>0</v>
      </c>
      <c r="T86" s="19">
        <v>0</v>
      </c>
      <c r="U86" s="15">
        <v>85488.611000000004</v>
      </c>
      <c r="V86" s="19">
        <v>0</v>
      </c>
      <c r="W86" s="19">
        <v>0</v>
      </c>
      <c r="X86" s="15">
        <v>1970.278</v>
      </c>
      <c r="Y86" s="15">
        <v>2955.556</v>
      </c>
      <c r="Z86" s="19">
        <v>209784</v>
      </c>
      <c r="AA86" s="19">
        <v>-2708</v>
      </c>
      <c r="AB86" s="19">
        <v>0</v>
      </c>
      <c r="AC86" s="15">
        <v>87917.464000000007</v>
      </c>
      <c r="AD86" s="15">
        <v>220715.68400000001</v>
      </c>
    </row>
    <row r="87" spans="1:30" x14ac:dyDescent="0.3">
      <c r="A87" s="5" t="s">
        <v>67</v>
      </c>
      <c r="B87" s="5" t="s">
        <v>78</v>
      </c>
      <c r="C87" s="14">
        <v>594632.38800000004</v>
      </c>
      <c r="D87" s="14">
        <v>26297.952000000001</v>
      </c>
      <c r="E87" s="18">
        <v>0</v>
      </c>
      <c r="F87" s="14">
        <v>3256.9169999999999</v>
      </c>
      <c r="G87" s="18">
        <v>0</v>
      </c>
      <c r="H87" s="18">
        <v>9206.5</v>
      </c>
      <c r="I87" s="14">
        <v>179757.193</v>
      </c>
      <c r="J87" s="14">
        <v>234590.83100000001</v>
      </c>
      <c r="K87" s="14">
        <v>-42206.777999999998</v>
      </c>
      <c r="L87" s="18">
        <v>33.5</v>
      </c>
      <c r="M87" s="14">
        <v>162876.27100000001</v>
      </c>
      <c r="N87" s="18">
        <v>75000</v>
      </c>
      <c r="O87" s="18">
        <v>0</v>
      </c>
      <c r="P87" s="18">
        <v>317</v>
      </c>
      <c r="Q87" s="14">
        <v>55.555999999999997</v>
      </c>
      <c r="R87" s="14">
        <v>1.2150000000000001</v>
      </c>
      <c r="S87" s="18">
        <v>0</v>
      </c>
      <c r="T87" s="18">
        <v>0</v>
      </c>
      <c r="U87" s="14">
        <v>85405.832999999999</v>
      </c>
      <c r="V87" s="18">
        <v>0</v>
      </c>
      <c r="W87" s="14">
        <v>451.11099999999999</v>
      </c>
      <c r="X87" s="14">
        <v>1822.778</v>
      </c>
      <c r="Y87" s="14">
        <v>3185.556</v>
      </c>
      <c r="Z87" s="18">
        <v>220749</v>
      </c>
      <c r="AA87" s="18">
        <v>-10697</v>
      </c>
      <c r="AB87" s="18">
        <v>0</v>
      </c>
      <c r="AC87" s="14">
        <v>87315.271999999997</v>
      </c>
      <c r="AD87" s="14">
        <v>221225.272</v>
      </c>
    </row>
    <row r="88" spans="1:30" x14ac:dyDescent="0.3">
      <c r="A88" s="5" t="s">
        <v>67</v>
      </c>
      <c r="B88" s="5" t="s">
        <v>79</v>
      </c>
      <c r="C88" s="15">
        <v>584467.62600000005</v>
      </c>
      <c r="D88" s="19">
        <v>25395.51</v>
      </c>
      <c r="E88" s="19">
        <v>0</v>
      </c>
      <c r="F88" s="15">
        <v>2902.7779999999998</v>
      </c>
      <c r="G88" s="19">
        <v>0</v>
      </c>
      <c r="H88" s="19">
        <v>9226.25</v>
      </c>
      <c r="I88" s="15">
        <v>176269.38399999999</v>
      </c>
      <c r="J88" s="15">
        <v>229051.34400000001</v>
      </c>
      <c r="K88" s="15">
        <v>-33565.667000000001</v>
      </c>
      <c r="L88" s="19">
        <v>33.5</v>
      </c>
      <c r="M88" s="15">
        <v>155360.872</v>
      </c>
      <c r="N88" s="19">
        <v>71691</v>
      </c>
      <c r="O88" s="19">
        <v>0</v>
      </c>
      <c r="P88" s="19">
        <v>358</v>
      </c>
      <c r="Q88" s="15">
        <v>55.555999999999997</v>
      </c>
      <c r="R88" s="15">
        <v>1.3160000000000001</v>
      </c>
      <c r="S88" s="19">
        <v>0</v>
      </c>
      <c r="T88" s="19">
        <v>0</v>
      </c>
      <c r="U88" s="15">
        <v>80961.667000000001</v>
      </c>
      <c r="V88" s="19">
        <v>0</v>
      </c>
      <c r="W88" s="15">
        <v>293.88900000000001</v>
      </c>
      <c r="X88" s="15">
        <v>1957.778</v>
      </c>
      <c r="Y88" s="15">
        <v>3230.8330000000001</v>
      </c>
      <c r="Z88" s="19">
        <v>219564</v>
      </c>
      <c r="AA88" s="19">
        <v>-7482</v>
      </c>
      <c r="AB88" s="19">
        <v>0</v>
      </c>
      <c r="AC88" s="15">
        <v>83124.695999999996</v>
      </c>
      <c r="AD88" s="19">
        <v>216691.24</v>
      </c>
    </row>
    <row r="89" spans="1:30" x14ac:dyDescent="0.3">
      <c r="A89" s="5" t="s">
        <v>67</v>
      </c>
      <c r="B89" s="5" t="s">
        <v>80</v>
      </c>
      <c r="C89" s="14">
        <v>554842.48300000001</v>
      </c>
      <c r="D89" s="14">
        <v>25794.114000000001</v>
      </c>
      <c r="E89" s="18">
        <v>0</v>
      </c>
      <c r="F89" s="14">
        <v>2684.0279999999998</v>
      </c>
      <c r="G89" s="18">
        <v>0</v>
      </c>
      <c r="H89" s="18">
        <v>9023</v>
      </c>
      <c r="I89" s="14">
        <v>165502.92300000001</v>
      </c>
      <c r="J89" s="14">
        <v>240762.73300000001</v>
      </c>
      <c r="K89" s="14">
        <v>-44855.222000000002</v>
      </c>
      <c r="L89" s="18">
        <v>0</v>
      </c>
      <c r="M89" s="14">
        <v>171439.36199999999</v>
      </c>
      <c r="N89" s="18">
        <v>78584</v>
      </c>
      <c r="O89" s="18">
        <v>0</v>
      </c>
      <c r="P89" s="18">
        <v>457</v>
      </c>
      <c r="Q89" s="14">
        <v>61.944000000000003</v>
      </c>
      <c r="R89" s="14">
        <v>1.4179999999999999</v>
      </c>
      <c r="S89" s="18">
        <v>0</v>
      </c>
      <c r="T89" s="18">
        <v>0</v>
      </c>
      <c r="U89" s="14">
        <v>89643.611000000004</v>
      </c>
      <c r="V89" s="18">
        <v>0</v>
      </c>
      <c r="W89" s="14">
        <v>294.72199999999998</v>
      </c>
      <c r="X89" s="14">
        <v>2318.6109999999999</v>
      </c>
      <c r="Y89" s="14">
        <v>3773.056</v>
      </c>
      <c r="Z89" s="18">
        <v>171948</v>
      </c>
      <c r="AA89" s="18">
        <v>4678</v>
      </c>
      <c r="AB89" s="18">
        <v>0</v>
      </c>
      <c r="AC89" s="14">
        <v>92466.967000000004</v>
      </c>
      <c r="AD89" s="14">
        <v>206930.889</v>
      </c>
    </row>
    <row r="90" spans="1:30" x14ac:dyDescent="0.3">
      <c r="A90" s="5" t="s">
        <v>67</v>
      </c>
      <c r="B90" s="5" t="s">
        <v>81</v>
      </c>
      <c r="C90" s="15">
        <v>588967.61199999996</v>
      </c>
      <c r="D90" s="15">
        <v>28885.093000000001</v>
      </c>
      <c r="E90" s="19">
        <v>0</v>
      </c>
      <c r="F90" s="15">
        <v>3159.7220000000002</v>
      </c>
      <c r="G90" s="19">
        <v>0</v>
      </c>
      <c r="H90" s="19">
        <v>10180</v>
      </c>
      <c r="I90" s="15">
        <v>168432.174</v>
      </c>
      <c r="J90" s="15">
        <v>230444.99900000001</v>
      </c>
      <c r="K90" s="15">
        <v>-38918.667000000001</v>
      </c>
      <c r="L90" s="19">
        <v>0</v>
      </c>
      <c r="M90" s="15">
        <v>165496.95600000001</v>
      </c>
      <c r="N90" s="19">
        <v>79060</v>
      </c>
      <c r="O90" s="19">
        <v>0</v>
      </c>
      <c r="P90" s="19">
        <v>482</v>
      </c>
      <c r="Q90" s="15">
        <v>44.444000000000003</v>
      </c>
      <c r="R90" s="15">
        <v>1.5189999999999999</v>
      </c>
      <c r="S90" s="19">
        <v>0</v>
      </c>
      <c r="T90" s="19">
        <v>0</v>
      </c>
      <c r="U90" s="15">
        <v>83038.332999999999</v>
      </c>
      <c r="V90" s="19">
        <v>0</v>
      </c>
      <c r="W90" s="19">
        <v>322.5</v>
      </c>
      <c r="X90" s="15">
        <v>2302.7779999999998</v>
      </c>
      <c r="Y90" s="15">
        <v>3776.6669999999999</v>
      </c>
      <c r="Z90" s="19">
        <v>216327</v>
      </c>
      <c r="AA90" s="19">
        <v>-7290</v>
      </c>
      <c r="AB90" s="19">
        <v>0</v>
      </c>
      <c r="AC90" s="15">
        <v>85738.623999999996</v>
      </c>
      <c r="AD90" s="15">
        <v>214155.573</v>
      </c>
    </row>
    <row r="91" spans="1:30" x14ac:dyDescent="0.3">
      <c r="A91" s="5" t="s">
        <v>67</v>
      </c>
      <c r="B91" s="5" t="s">
        <v>82</v>
      </c>
      <c r="C91" s="14">
        <v>601491.50300000003</v>
      </c>
      <c r="D91" s="14">
        <v>29038.294999999998</v>
      </c>
      <c r="E91" s="18">
        <v>0</v>
      </c>
      <c r="F91" s="14">
        <v>3986.1109999999999</v>
      </c>
      <c r="G91" s="18">
        <v>0</v>
      </c>
      <c r="H91" s="18">
        <v>10359.75</v>
      </c>
      <c r="I91" s="14">
        <v>191855.261</v>
      </c>
      <c r="J91" s="14">
        <v>221661.45800000001</v>
      </c>
      <c r="K91" s="14">
        <v>-35787.667000000001</v>
      </c>
      <c r="L91" s="18">
        <v>0</v>
      </c>
      <c r="M91" s="14">
        <v>152619.19699999999</v>
      </c>
      <c r="N91" s="18">
        <v>66360</v>
      </c>
      <c r="O91" s="18">
        <v>0</v>
      </c>
      <c r="P91" s="18">
        <v>608</v>
      </c>
      <c r="Q91" s="14">
        <v>49.722000000000001</v>
      </c>
      <c r="R91" s="14">
        <v>1.671</v>
      </c>
      <c r="S91" s="18">
        <v>0</v>
      </c>
      <c r="T91" s="18">
        <v>0</v>
      </c>
      <c r="U91" s="14">
        <v>82628.055999999997</v>
      </c>
      <c r="V91" s="18">
        <v>0</v>
      </c>
      <c r="W91" s="18">
        <v>592.5</v>
      </c>
      <c r="X91" s="14">
        <v>2234.444</v>
      </c>
      <c r="Y91" s="14">
        <v>3943.8890000000001</v>
      </c>
      <c r="Z91" s="18">
        <v>204333</v>
      </c>
      <c r="AA91" s="18">
        <v>5356</v>
      </c>
      <c r="AB91" s="18">
        <v>0</v>
      </c>
      <c r="AC91" s="14">
        <v>85752.197</v>
      </c>
      <c r="AD91" s="14">
        <v>239455.02100000001</v>
      </c>
    </row>
    <row r="92" spans="1:30" x14ac:dyDescent="0.3">
      <c r="A92" s="5" t="s">
        <v>67</v>
      </c>
      <c r="B92" s="5" t="s">
        <v>83</v>
      </c>
      <c r="C92" s="15">
        <v>588572.08799999999</v>
      </c>
      <c r="D92" s="15">
        <v>27091.698</v>
      </c>
      <c r="E92" s="19">
        <v>0</v>
      </c>
      <c r="F92" s="19">
        <v>4000</v>
      </c>
      <c r="G92" s="19">
        <v>0</v>
      </c>
      <c r="H92" s="19">
        <v>10330.5</v>
      </c>
      <c r="I92" s="15">
        <v>182954.37899999999</v>
      </c>
      <c r="J92" s="15">
        <v>233314.28899999999</v>
      </c>
      <c r="K92" s="15">
        <v>-43486.110999999997</v>
      </c>
      <c r="L92" s="15">
        <v>11.167</v>
      </c>
      <c r="M92" s="19">
        <v>144358.01</v>
      </c>
      <c r="N92" s="15">
        <v>53539.998</v>
      </c>
      <c r="O92" s="19">
        <v>0</v>
      </c>
      <c r="P92" s="19">
        <v>679</v>
      </c>
      <c r="Q92" s="15">
        <v>55.277999999999999</v>
      </c>
      <c r="R92" s="15">
        <v>1.823</v>
      </c>
      <c r="S92" s="19">
        <v>0</v>
      </c>
      <c r="T92" s="19">
        <v>0</v>
      </c>
      <c r="U92" s="15">
        <v>85823.332999999999</v>
      </c>
      <c r="V92" s="19">
        <v>0</v>
      </c>
      <c r="W92" s="15">
        <v>563.61099999999999</v>
      </c>
      <c r="X92" s="15">
        <v>2799.1669999999999</v>
      </c>
      <c r="Y92" s="19">
        <v>4762.5</v>
      </c>
      <c r="Z92" s="19">
        <v>202245</v>
      </c>
      <c r="AA92" s="19">
        <v>12830</v>
      </c>
      <c r="AB92" s="19">
        <v>0</v>
      </c>
      <c r="AC92" s="15">
        <v>90509.145999999993</v>
      </c>
      <c r="AD92" s="15">
        <v>230013.72500000001</v>
      </c>
    </row>
    <row r="93" spans="1:30" x14ac:dyDescent="0.3">
      <c r="A93" s="5" t="s">
        <v>67</v>
      </c>
      <c r="B93" s="5" t="s">
        <v>84</v>
      </c>
      <c r="C93" s="14">
        <v>612617.55900000001</v>
      </c>
      <c r="D93" s="14">
        <v>29808.132000000001</v>
      </c>
      <c r="E93" s="18">
        <v>0</v>
      </c>
      <c r="F93" s="14">
        <v>4477.3670000000002</v>
      </c>
      <c r="G93" s="18">
        <v>0</v>
      </c>
      <c r="H93" s="18">
        <v>10285.5</v>
      </c>
      <c r="I93" s="14">
        <v>179559.399</v>
      </c>
      <c r="J93" s="14">
        <v>243198.70199999999</v>
      </c>
      <c r="K93" s="14">
        <v>-46291.667000000001</v>
      </c>
      <c r="L93" s="14">
        <v>11.167</v>
      </c>
      <c r="M93" s="14">
        <v>153436.495</v>
      </c>
      <c r="N93" s="14">
        <v>60123.330999999998</v>
      </c>
      <c r="O93" s="18">
        <v>0</v>
      </c>
      <c r="P93" s="18">
        <v>860</v>
      </c>
      <c r="Q93" s="14">
        <v>55.555999999999997</v>
      </c>
      <c r="R93" s="14">
        <v>1.9750000000000001</v>
      </c>
      <c r="S93" s="18">
        <v>0</v>
      </c>
      <c r="T93" s="18">
        <v>0</v>
      </c>
      <c r="U93" s="14">
        <v>86838.055999999997</v>
      </c>
      <c r="V93" s="18">
        <v>0</v>
      </c>
      <c r="W93" s="14">
        <v>264.44400000000002</v>
      </c>
      <c r="X93" s="18">
        <v>2955</v>
      </c>
      <c r="Y93" s="14">
        <v>4696.6670000000004</v>
      </c>
      <c r="Z93" s="18">
        <v>232458</v>
      </c>
      <c r="AA93" s="18">
        <v>-2104</v>
      </c>
      <c r="AB93" s="18">
        <v>0</v>
      </c>
      <c r="AC93" s="18">
        <v>92295.78</v>
      </c>
      <c r="AD93" s="18">
        <v>228743.71</v>
      </c>
    </row>
    <row r="94" spans="1:30" x14ac:dyDescent="0.3">
      <c r="A94" s="5" t="s">
        <v>67</v>
      </c>
      <c r="B94" s="5" t="s">
        <v>85</v>
      </c>
      <c r="C94" s="15">
        <v>597908.82799999998</v>
      </c>
      <c r="D94" s="15">
        <v>26989.968000000001</v>
      </c>
      <c r="E94" s="19">
        <v>0</v>
      </c>
      <c r="F94" s="15">
        <v>3551.0439999999999</v>
      </c>
      <c r="G94" s="19">
        <v>0</v>
      </c>
      <c r="H94" s="19">
        <v>9799.75</v>
      </c>
      <c r="I94" s="15">
        <v>172615.446</v>
      </c>
      <c r="J94" s="19">
        <v>234333.18</v>
      </c>
      <c r="K94" s="15">
        <v>-50623.444000000003</v>
      </c>
      <c r="L94" s="19">
        <v>0</v>
      </c>
      <c r="M94" s="15">
        <v>169605.842</v>
      </c>
      <c r="N94" s="19">
        <v>72803</v>
      </c>
      <c r="O94" s="19">
        <v>0</v>
      </c>
      <c r="P94" s="19">
        <v>935</v>
      </c>
      <c r="Q94" s="15">
        <v>68.611000000000004</v>
      </c>
      <c r="R94" s="15">
        <v>2.1269999999999998</v>
      </c>
      <c r="S94" s="19">
        <v>0</v>
      </c>
      <c r="T94" s="19">
        <v>0</v>
      </c>
      <c r="U94" s="15">
        <v>89162.221999999994</v>
      </c>
      <c r="V94" s="19">
        <v>0</v>
      </c>
      <c r="W94" s="15">
        <v>473.05599999999998</v>
      </c>
      <c r="X94" s="15">
        <v>3425.556</v>
      </c>
      <c r="Y94" s="15">
        <v>5607.7780000000002</v>
      </c>
      <c r="Z94" s="19">
        <v>217131</v>
      </c>
      <c r="AA94" s="19">
        <v>-7392</v>
      </c>
      <c r="AB94" s="19">
        <v>0</v>
      </c>
      <c r="AC94" s="15">
        <v>95447.654999999999</v>
      </c>
      <c r="AD94" s="15">
        <v>218342.07199999999</v>
      </c>
    </row>
    <row r="95" spans="1:30" x14ac:dyDescent="0.3">
      <c r="A95" s="5" t="s">
        <v>67</v>
      </c>
      <c r="B95" s="5" t="s">
        <v>86</v>
      </c>
      <c r="C95" s="14">
        <v>582887.24300000002</v>
      </c>
      <c r="D95" s="14">
        <v>28150.859</v>
      </c>
      <c r="E95" s="18">
        <v>0</v>
      </c>
      <c r="F95" s="14">
        <v>3112.3719999999998</v>
      </c>
      <c r="G95" s="18">
        <v>0</v>
      </c>
      <c r="H95" s="18">
        <v>10256</v>
      </c>
      <c r="I95" s="14">
        <v>163613.11799999999</v>
      </c>
      <c r="J95" s="14">
        <v>232974.65900000001</v>
      </c>
      <c r="K95" s="14">
        <v>-50971.332999999999</v>
      </c>
      <c r="L95" s="14">
        <v>11.167</v>
      </c>
      <c r="M95" s="14">
        <v>164752.505</v>
      </c>
      <c r="N95" s="14">
        <v>61722.205999999998</v>
      </c>
      <c r="O95" s="18">
        <v>0</v>
      </c>
      <c r="P95" s="18">
        <v>984</v>
      </c>
      <c r="Q95" s="14">
        <v>66.944000000000003</v>
      </c>
      <c r="R95" s="18">
        <v>2.4300000000000002</v>
      </c>
      <c r="S95" s="18">
        <v>0</v>
      </c>
      <c r="T95" s="18">
        <v>0</v>
      </c>
      <c r="U95" s="14">
        <v>94018.332999999999</v>
      </c>
      <c r="V95" s="18">
        <v>0</v>
      </c>
      <c r="W95" s="14">
        <v>693.33299999999997</v>
      </c>
      <c r="X95" s="14">
        <v>3558.6109999999999</v>
      </c>
      <c r="Y95" s="14">
        <v>6031.3890000000001</v>
      </c>
      <c r="Z95" s="18">
        <v>200931</v>
      </c>
      <c r="AA95" s="18">
        <v>6040</v>
      </c>
      <c r="AB95" s="18">
        <v>0</v>
      </c>
      <c r="AC95" s="14">
        <v>102328.973</v>
      </c>
      <c r="AD95" s="14">
        <v>211384.35800000001</v>
      </c>
    </row>
    <row r="96" spans="1:30" x14ac:dyDescent="0.3">
      <c r="A96" s="5" t="s">
        <v>67</v>
      </c>
      <c r="B96" s="5" t="s">
        <v>87</v>
      </c>
      <c r="C96" s="15">
        <v>579880.38100000005</v>
      </c>
      <c r="D96" s="15">
        <v>27952.866999999998</v>
      </c>
      <c r="E96" s="19">
        <v>0</v>
      </c>
      <c r="F96" s="19">
        <v>3167.85</v>
      </c>
      <c r="G96" s="19">
        <v>0</v>
      </c>
      <c r="H96" s="19">
        <v>10589.5</v>
      </c>
      <c r="I96" s="15">
        <v>157331.44399999999</v>
      </c>
      <c r="J96" s="15">
        <v>210313.122</v>
      </c>
      <c r="K96" s="15">
        <v>-44978.667000000001</v>
      </c>
      <c r="L96" s="19">
        <v>0</v>
      </c>
      <c r="M96" s="15">
        <v>173957.94200000001</v>
      </c>
      <c r="N96" s="15">
        <v>66158.922999999995</v>
      </c>
      <c r="O96" s="19">
        <v>0</v>
      </c>
      <c r="P96" s="19">
        <v>1426</v>
      </c>
      <c r="Q96" s="19">
        <v>100</v>
      </c>
      <c r="R96" s="15">
        <v>3.1389999999999998</v>
      </c>
      <c r="S96" s="19">
        <v>0</v>
      </c>
      <c r="T96" s="19">
        <v>0</v>
      </c>
      <c r="U96" s="15">
        <v>95386.388999999996</v>
      </c>
      <c r="V96" s="19">
        <v>0</v>
      </c>
      <c r="W96" s="15">
        <v>363.61099999999999</v>
      </c>
      <c r="X96" s="15">
        <v>6438.3329999999996</v>
      </c>
      <c r="Y96" s="15">
        <v>4657.7780000000002</v>
      </c>
      <c r="Z96" s="19">
        <v>200907</v>
      </c>
      <c r="AA96" s="19">
        <v>1316</v>
      </c>
      <c r="AB96" s="19">
        <v>0</v>
      </c>
      <c r="AC96" s="15">
        <v>106356.798</v>
      </c>
      <c r="AD96" s="19">
        <v>203738.55</v>
      </c>
    </row>
    <row r="97" spans="1:30" x14ac:dyDescent="0.3">
      <c r="A97" s="5" t="s">
        <v>67</v>
      </c>
      <c r="B97" s="5" t="s">
        <v>88</v>
      </c>
      <c r="C97" s="18">
        <v>576950.22</v>
      </c>
      <c r="D97" s="14">
        <v>24044.866999999998</v>
      </c>
      <c r="E97" s="18">
        <v>0</v>
      </c>
      <c r="F97" s="14">
        <v>4214.6279999999997</v>
      </c>
      <c r="G97" s="18">
        <v>0</v>
      </c>
      <c r="H97" s="18">
        <v>9612.5</v>
      </c>
      <c r="I97" s="14">
        <v>165615.394</v>
      </c>
      <c r="J97" s="14">
        <v>241406.859</v>
      </c>
      <c r="K97" s="14">
        <v>-42835.222000000002</v>
      </c>
      <c r="L97" s="18">
        <v>0</v>
      </c>
      <c r="M97" s="14">
        <v>178704.054</v>
      </c>
      <c r="N97" s="14">
        <v>69069.322</v>
      </c>
      <c r="O97" s="18">
        <v>0</v>
      </c>
      <c r="P97" s="18">
        <v>1998</v>
      </c>
      <c r="Q97" s="18">
        <v>110</v>
      </c>
      <c r="R97" s="18">
        <v>4</v>
      </c>
      <c r="S97" s="18">
        <v>0</v>
      </c>
      <c r="T97" s="18">
        <v>0</v>
      </c>
      <c r="U97" s="18">
        <v>93830</v>
      </c>
      <c r="V97" s="18">
        <v>0</v>
      </c>
      <c r="W97" s="14">
        <v>128.61099999999999</v>
      </c>
      <c r="X97" s="14">
        <v>7386.3890000000001</v>
      </c>
      <c r="Y97" s="14">
        <v>5052.7780000000002</v>
      </c>
      <c r="Z97" s="18">
        <v>191667</v>
      </c>
      <c r="AA97" s="18">
        <v>-1961</v>
      </c>
      <c r="AB97" s="18">
        <v>0</v>
      </c>
      <c r="AC97" s="14">
        <v>107387.625</v>
      </c>
      <c r="AD97" s="14">
        <v>208480.057</v>
      </c>
    </row>
    <row r="98" spans="1:30" x14ac:dyDescent="0.3">
      <c r="A98" s="5" t="s">
        <v>67</v>
      </c>
      <c r="B98" s="5" t="s">
        <v>89</v>
      </c>
      <c r="C98" s="15">
        <v>521300.83199999999</v>
      </c>
      <c r="D98" s="15">
        <v>18411.233</v>
      </c>
      <c r="E98" s="19">
        <v>0</v>
      </c>
      <c r="F98" s="15">
        <v>4001.0830000000001</v>
      </c>
      <c r="G98" s="19">
        <v>0</v>
      </c>
      <c r="H98" s="19">
        <v>12671</v>
      </c>
      <c r="I98" s="15">
        <v>145370.02299999999</v>
      </c>
      <c r="J98" s="15">
        <v>226346.01300000001</v>
      </c>
      <c r="K98" s="15">
        <v>-37751.555999999997</v>
      </c>
      <c r="L98" s="19">
        <v>0</v>
      </c>
      <c r="M98" s="15">
        <v>181116.185</v>
      </c>
      <c r="N98" s="15">
        <v>65851.683999999994</v>
      </c>
      <c r="O98" s="19">
        <v>0</v>
      </c>
      <c r="P98" s="19">
        <v>2491</v>
      </c>
      <c r="Q98" s="19">
        <v>115</v>
      </c>
      <c r="R98" s="19">
        <v>7</v>
      </c>
      <c r="S98" s="19">
        <v>0</v>
      </c>
      <c r="T98" s="19">
        <v>0</v>
      </c>
      <c r="U98" s="15">
        <v>97228.332999999999</v>
      </c>
      <c r="V98" s="19">
        <v>0</v>
      </c>
      <c r="W98" s="19">
        <v>235</v>
      </c>
      <c r="X98" s="15">
        <v>7507.7780000000002</v>
      </c>
      <c r="Y98" s="15">
        <v>5240.2780000000002</v>
      </c>
      <c r="Z98" s="19">
        <v>149806.03</v>
      </c>
      <c r="AA98" s="19">
        <v>4685</v>
      </c>
      <c r="AB98" s="19">
        <v>0</v>
      </c>
      <c r="AC98" s="15">
        <v>113044.174</v>
      </c>
      <c r="AD98" s="19">
        <v>185852.14</v>
      </c>
    </row>
    <row r="99" spans="1:30" x14ac:dyDescent="0.3">
      <c r="A99" s="5" t="s">
        <v>67</v>
      </c>
      <c r="B99" s="5" t="s">
        <v>90</v>
      </c>
      <c r="C99" s="14">
        <v>586849.33799999999</v>
      </c>
      <c r="D99" s="14">
        <v>24879.878000000001</v>
      </c>
      <c r="E99" s="18">
        <v>0</v>
      </c>
      <c r="F99" s="14">
        <v>4079.3330000000001</v>
      </c>
      <c r="G99" s="18">
        <v>0</v>
      </c>
      <c r="H99" s="18">
        <v>17048.75</v>
      </c>
      <c r="I99" s="14">
        <v>169335.03099999999</v>
      </c>
      <c r="J99" s="14">
        <v>234942.17300000001</v>
      </c>
      <c r="K99" s="14">
        <v>-48109.667000000001</v>
      </c>
      <c r="L99" s="18">
        <v>0</v>
      </c>
      <c r="M99" s="14">
        <v>194825.49400000001</v>
      </c>
      <c r="N99" s="14">
        <v>66397.788</v>
      </c>
      <c r="O99" s="18">
        <v>0</v>
      </c>
      <c r="P99" s="18">
        <v>3487</v>
      </c>
      <c r="Q99" s="18">
        <v>120</v>
      </c>
      <c r="R99" s="18">
        <v>8.6</v>
      </c>
      <c r="S99" s="18">
        <v>0</v>
      </c>
      <c r="T99" s="18">
        <v>0</v>
      </c>
      <c r="U99" s="14">
        <v>107586.389</v>
      </c>
      <c r="V99" s="18">
        <v>0</v>
      </c>
      <c r="W99" s="14">
        <v>241.11099999999999</v>
      </c>
      <c r="X99" s="14">
        <v>8638.8889999999992</v>
      </c>
      <c r="Y99" s="14">
        <v>5991.1109999999999</v>
      </c>
      <c r="Z99" s="18">
        <v>168611.74</v>
      </c>
      <c r="AA99" s="18">
        <v>2078</v>
      </c>
      <c r="AB99" s="18">
        <v>0</v>
      </c>
      <c r="AC99" s="14">
        <v>124982.648</v>
      </c>
      <c r="AD99" s="14">
        <v>221453.44099999999</v>
      </c>
    </row>
    <row r="100" spans="1:30" x14ac:dyDescent="0.3">
      <c r="A100" s="5" t="s">
        <v>67</v>
      </c>
      <c r="B100" s="5" t="s">
        <v>91</v>
      </c>
      <c r="C100" s="15">
        <v>591273.22900000005</v>
      </c>
      <c r="D100" s="19">
        <v>25120</v>
      </c>
      <c r="E100" s="19">
        <v>0</v>
      </c>
      <c r="F100" s="15">
        <v>3849.556</v>
      </c>
      <c r="G100" s="19">
        <v>0</v>
      </c>
      <c r="H100" s="19">
        <v>13475</v>
      </c>
      <c r="I100" s="15">
        <v>167940.804</v>
      </c>
      <c r="J100" s="15">
        <v>218710.18799999999</v>
      </c>
      <c r="K100" s="15">
        <v>-43766.667000000001</v>
      </c>
      <c r="L100" s="19">
        <v>0</v>
      </c>
      <c r="M100" s="15">
        <v>204871.77600000001</v>
      </c>
      <c r="N100" s="19">
        <v>66434</v>
      </c>
      <c r="O100" s="19">
        <v>0</v>
      </c>
      <c r="P100" s="19">
        <v>6107</v>
      </c>
      <c r="Q100" s="15">
        <v>128.05600000000001</v>
      </c>
      <c r="R100" s="19">
        <v>11</v>
      </c>
      <c r="S100" s="19">
        <v>0</v>
      </c>
      <c r="T100" s="15">
        <v>15932.007</v>
      </c>
      <c r="U100" s="19">
        <v>100452.5</v>
      </c>
      <c r="V100" s="19">
        <v>0</v>
      </c>
      <c r="W100" s="15">
        <v>336.38900000000001</v>
      </c>
      <c r="X100" s="19">
        <v>8297.5</v>
      </c>
      <c r="Y100" s="15">
        <v>5868.3329999999996</v>
      </c>
      <c r="Z100" s="19">
        <v>177380.76</v>
      </c>
      <c r="AA100" s="19">
        <v>-7233</v>
      </c>
      <c r="AB100" s="19">
        <v>0</v>
      </c>
      <c r="AC100" s="15">
        <v>115704.924</v>
      </c>
      <c r="AD100" s="15">
        <v>215978.61799999999</v>
      </c>
    </row>
    <row r="101" spans="1:30" x14ac:dyDescent="0.3">
      <c r="A101" s="5" t="s">
        <v>67</v>
      </c>
      <c r="B101" s="5" t="s">
        <v>92</v>
      </c>
      <c r="C101" s="14">
        <v>589733.36800000002</v>
      </c>
      <c r="D101" s="14">
        <v>22571.733</v>
      </c>
      <c r="E101" s="18">
        <v>0</v>
      </c>
      <c r="F101" s="14">
        <v>2943.672</v>
      </c>
      <c r="G101" s="18">
        <v>0</v>
      </c>
      <c r="H101" s="18">
        <v>11706.75</v>
      </c>
      <c r="I101" s="14">
        <v>154013.255</v>
      </c>
      <c r="J101" s="14">
        <v>243491.486</v>
      </c>
      <c r="K101" s="14">
        <v>-41959.889000000003</v>
      </c>
      <c r="L101" s="18">
        <v>0</v>
      </c>
      <c r="M101" s="14">
        <v>230092.18599999999</v>
      </c>
      <c r="N101" s="18">
        <v>78932</v>
      </c>
      <c r="O101" s="18">
        <v>0</v>
      </c>
      <c r="P101" s="18">
        <v>7164</v>
      </c>
      <c r="Q101" s="14">
        <v>128.88900000000001</v>
      </c>
      <c r="R101" s="18">
        <v>19</v>
      </c>
      <c r="S101" s="18">
        <v>0</v>
      </c>
      <c r="T101" s="18">
        <v>16803.32</v>
      </c>
      <c r="U101" s="14">
        <v>109570.833</v>
      </c>
      <c r="V101" s="18">
        <v>0</v>
      </c>
      <c r="W101" s="14">
        <v>212.22200000000001</v>
      </c>
      <c r="X101" s="14">
        <v>8949.7219999999998</v>
      </c>
      <c r="Y101" s="14">
        <v>6178.6109999999999</v>
      </c>
      <c r="Z101" s="18">
        <v>181800.16</v>
      </c>
      <c r="AA101" s="18">
        <v>-19573</v>
      </c>
      <c r="AB101" s="18">
        <v>0</v>
      </c>
      <c r="AC101" s="14">
        <v>125612.02899999999</v>
      </c>
      <c r="AD101" s="14">
        <v>196933.51300000001</v>
      </c>
    </row>
    <row r="102" spans="1:30" x14ac:dyDescent="0.3">
      <c r="A102" s="5" t="s">
        <v>67</v>
      </c>
      <c r="B102" s="5" t="s">
        <v>93</v>
      </c>
      <c r="C102" s="15">
        <v>580372.73699999996</v>
      </c>
      <c r="D102" s="15">
        <v>23103.256000000001</v>
      </c>
      <c r="E102" s="19">
        <v>0</v>
      </c>
      <c r="F102" s="15">
        <v>2684.2669999999998</v>
      </c>
      <c r="G102" s="19">
        <v>0</v>
      </c>
      <c r="H102" s="19">
        <v>11110</v>
      </c>
      <c r="I102" s="15">
        <v>147181.96900000001</v>
      </c>
      <c r="J102" s="15">
        <v>193167.64799999999</v>
      </c>
      <c r="K102" s="19">
        <v>-31512</v>
      </c>
      <c r="L102" s="19">
        <v>0</v>
      </c>
      <c r="M102" s="15">
        <v>213600.37599999999</v>
      </c>
      <c r="N102" s="15">
        <v>61360.862999999998</v>
      </c>
      <c r="O102" s="19">
        <v>0</v>
      </c>
      <c r="P102" s="19">
        <v>9842</v>
      </c>
      <c r="Q102" s="19">
        <v>130</v>
      </c>
      <c r="R102" s="19">
        <v>35</v>
      </c>
      <c r="S102" s="19">
        <v>0</v>
      </c>
      <c r="T102" s="15">
        <v>16319.964</v>
      </c>
      <c r="U102" s="19">
        <v>107082.5</v>
      </c>
      <c r="V102" s="19">
        <v>0</v>
      </c>
      <c r="W102" s="15">
        <v>301.94400000000002</v>
      </c>
      <c r="X102" s="15">
        <v>9538.6110000000008</v>
      </c>
      <c r="Y102" s="15">
        <v>6661.3890000000001</v>
      </c>
      <c r="Z102" s="19">
        <v>186033.48</v>
      </c>
      <c r="AA102" s="19">
        <v>-10002</v>
      </c>
      <c r="AB102" s="19">
        <v>0</v>
      </c>
      <c r="AC102" s="15">
        <v>125164.844</v>
      </c>
      <c r="AD102" s="15">
        <v>190487.11799999999</v>
      </c>
    </row>
    <row r="103" spans="1:30" x14ac:dyDescent="0.3">
      <c r="A103" s="5" t="s">
        <v>67</v>
      </c>
      <c r="B103" s="5" t="s">
        <v>94</v>
      </c>
      <c r="C103" s="14">
        <v>573612.61399999994</v>
      </c>
      <c r="D103" s="14">
        <v>22480.444</v>
      </c>
      <c r="E103" s="18">
        <v>0</v>
      </c>
      <c r="F103" s="14">
        <v>1957.8889999999999</v>
      </c>
      <c r="G103" s="18">
        <v>0</v>
      </c>
      <c r="H103" s="18">
        <v>9234.75</v>
      </c>
      <c r="I103" s="14">
        <v>142958.595</v>
      </c>
      <c r="J103" s="14">
        <v>220630.85500000001</v>
      </c>
      <c r="K103" s="14">
        <v>-32510.777999999998</v>
      </c>
      <c r="L103" s="18">
        <v>0</v>
      </c>
      <c r="M103" s="14">
        <v>215423.598</v>
      </c>
      <c r="N103" s="14">
        <v>63762.966999999997</v>
      </c>
      <c r="O103" s="18">
        <v>0</v>
      </c>
      <c r="P103" s="18">
        <v>11235</v>
      </c>
      <c r="Q103" s="18">
        <v>130</v>
      </c>
      <c r="R103" s="18">
        <v>47</v>
      </c>
      <c r="S103" s="18">
        <v>0</v>
      </c>
      <c r="T103" s="14">
        <v>16303.099</v>
      </c>
      <c r="U103" s="14">
        <v>103349.444</v>
      </c>
      <c r="V103" s="18">
        <v>0</v>
      </c>
      <c r="W103" s="14">
        <v>239.72200000000001</v>
      </c>
      <c r="X103" s="14">
        <v>9975.2780000000002</v>
      </c>
      <c r="Y103" s="14">
        <v>6890.2780000000002</v>
      </c>
      <c r="Z103" s="18">
        <v>190290.06</v>
      </c>
      <c r="AA103" s="18">
        <v>-15623</v>
      </c>
      <c r="AB103" s="18">
        <v>0</v>
      </c>
      <c r="AC103" s="18">
        <v>122858.06</v>
      </c>
      <c r="AD103" s="14">
        <v>183223.451</v>
      </c>
    </row>
    <row r="104" spans="1:30" x14ac:dyDescent="0.3">
      <c r="A104" s="5" t="s">
        <v>67</v>
      </c>
      <c r="B104" s="5" t="s">
        <v>95</v>
      </c>
      <c r="C104" s="15">
        <v>546911.83900000004</v>
      </c>
      <c r="D104" s="15">
        <v>23029.911</v>
      </c>
      <c r="E104" s="19">
        <v>0</v>
      </c>
      <c r="F104" s="15">
        <v>1575.9939999999999</v>
      </c>
      <c r="G104" s="19">
        <v>0</v>
      </c>
      <c r="H104" s="19">
        <v>8415.5</v>
      </c>
      <c r="I104" s="15">
        <v>110613.269</v>
      </c>
      <c r="J104" s="15">
        <v>227236.079</v>
      </c>
      <c r="K104" s="15">
        <v>-43463.667000000001</v>
      </c>
      <c r="L104" s="19">
        <v>0</v>
      </c>
      <c r="M104" s="15">
        <v>237988.894</v>
      </c>
      <c r="N104" s="15">
        <v>75312.482000000004</v>
      </c>
      <c r="O104" s="19">
        <v>0</v>
      </c>
      <c r="P104" s="19">
        <v>16322</v>
      </c>
      <c r="Q104" s="15">
        <v>131.11099999999999</v>
      </c>
      <c r="R104" s="19">
        <v>97</v>
      </c>
      <c r="S104" s="19">
        <v>0</v>
      </c>
      <c r="T104" s="15">
        <v>16525.044000000002</v>
      </c>
      <c r="U104" s="15">
        <v>105681.389</v>
      </c>
      <c r="V104" s="19">
        <v>0</v>
      </c>
      <c r="W104" s="15">
        <v>208.05600000000001</v>
      </c>
      <c r="X104" s="15">
        <v>10564.444</v>
      </c>
      <c r="Y104" s="15">
        <v>7251.1109999999999</v>
      </c>
      <c r="Z104" s="19">
        <v>180637.16</v>
      </c>
      <c r="AA104" s="19">
        <v>-22600</v>
      </c>
      <c r="AB104" s="19">
        <v>0</v>
      </c>
      <c r="AC104" s="15">
        <v>128100.51700000001</v>
      </c>
      <c r="AD104" s="15">
        <v>150447.90100000001</v>
      </c>
    </row>
    <row r="105" spans="1:30" x14ac:dyDescent="0.3">
      <c r="A105" s="5" t="s">
        <v>67</v>
      </c>
      <c r="B105" s="5" t="s">
        <v>96</v>
      </c>
      <c r="C105" s="14">
        <v>570966.21299999999</v>
      </c>
      <c r="D105" s="14">
        <v>22167.967000000001</v>
      </c>
      <c r="E105" s="18">
        <v>0</v>
      </c>
      <c r="F105" s="14">
        <v>1677.106</v>
      </c>
      <c r="G105" s="18">
        <v>0</v>
      </c>
      <c r="H105" s="14">
        <v>9516.1020000000008</v>
      </c>
      <c r="I105" s="14">
        <v>127365.514</v>
      </c>
      <c r="J105" s="14">
        <v>230679.22700000001</v>
      </c>
      <c r="K105" s="14">
        <v>-41903.777999999998</v>
      </c>
      <c r="L105" s="18">
        <v>0</v>
      </c>
      <c r="M105" s="14">
        <v>230255.98800000001</v>
      </c>
      <c r="N105" s="18">
        <v>62017.56</v>
      </c>
      <c r="O105" s="18">
        <v>0</v>
      </c>
      <c r="P105" s="18">
        <v>15479</v>
      </c>
      <c r="Q105" s="18">
        <v>130</v>
      </c>
      <c r="R105" s="18">
        <v>143</v>
      </c>
      <c r="S105" s="18">
        <v>0</v>
      </c>
      <c r="T105" s="14">
        <v>18296.812999999998</v>
      </c>
      <c r="U105" s="14">
        <v>109187.77800000001</v>
      </c>
      <c r="V105" s="18">
        <v>0</v>
      </c>
      <c r="W105" s="14">
        <v>207.22200000000001</v>
      </c>
      <c r="X105" s="14">
        <v>9676.3889999999992</v>
      </c>
      <c r="Y105" s="14">
        <v>9139.1669999999995</v>
      </c>
      <c r="Z105" s="18">
        <v>182579.37</v>
      </c>
      <c r="AA105" s="18">
        <v>-11735</v>
      </c>
      <c r="AB105" s="18">
        <v>0</v>
      </c>
      <c r="AC105" s="14">
        <v>133325.56099999999</v>
      </c>
      <c r="AD105" s="14">
        <v>169590.32500000001</v>
      </c>
    </row>
    <row r="106" spans="1:30" x14ac:dyDescent="0.3">
      <c r="A106" s="5" t="s">
        <v>67</v>
      </c>
      <c r="B106" s="5" t="s">
        <v>97</v>
      </c>
      <c r="C106" s="15">
        <v>584621.30500000005</v>
      </c>
      <c r="D106" s="15">
        <v>22215.222000000002</v>
      </c>
      <c r="E106" s="19">
        <v>0</v>
      </c>
      <c r="F106" s="15">
        <v>1575.0170000000001</v>
      </c>
      <c r="G106" s="19">
        <v>0</v>
      </c>
      <c r="H106" s="15">
        <v>10694.902</v>
      </c>
      <c r="I106" s="15">
        <v>124138.761</v>
      </c>
      <c r="J106" s="15">
        <v>227727.95699999999</v>
      </c>
      <c r="K106" s="15">
        <v>-43445.144999999997</v>
      </c>
      <c r="L106" s="19">
        <v>0</v>
      </c>
      <c r="M106" s="15">
        <v>245233.66099999999</v>
      </c>
      <c r="N106" s="19">
        <v>65143</v>
      </c>
      <c r="O106" s="19">
        <v>0</v>
      </c>
      <c r="P106" s="19">
        <v>17609</v>
      </c>
      <c r="Q106" s="15">
        <v>128.88900000000001</v>
      </c>
      <c r="R106" s="19">
        <v>230</v>
      </c>
      <c r="S106" s="19">
        <v>0</v>
      </c>
      <c r="T106" s="19">
        <v>18035</v>
      </c>
      <c r="U106" s="19">
        <v>110532.5</v>
      </c>
      <c r="V106" s="19">
        <v>0</v>
      </c>
      <c r="W106" s="15">
        <v>207.77799999999999</v>
      </c>
      <c r="X106" s="15">
        <v>10167.778</v>
      </c>
      <c r="Y106" s="15">
        <v>9593.6110000000008</v>
      </c>
      <c r="Z106" s="19">
        <v>190162.13</v>
      </c>
      <c r="AA106" s="19">
        <v>-18992</v>
      </c>
      <c r="AB106" s="19">
        <v>0</v>
      </c>
      <c r="AC106" s="15">
        <v>142691.44099999999</v>
      </c>
      <c r="AD106" s="15">
        <v>167816.16699999999</v>
      </c>
    </row>
    <row r="107" spans="1:30" x14ac:dyDescent="0.3">
      <c r="A107" s="5" t="s">
        <v>67</v>
      </c>
      <c r="B107" s="5" t="s">
        <v>98</v>
      </c>
      <c r="C107" s="18">
        <v>593564.25</v>
      </c>
      <c r="D107" s="14">
        <v>23330.977999999999</v>
      </c>
      <c r="E107" s="18">
        <v>0</v>
      </c>
      <c r="F107" s="18">
        <v>2206.3000000000002</v>
      </c>
      <c r="G107" s="18">
        <v>0</v>
      </c>
      <c r="H107" s="18">
        <v>11637.25</v>
      </c>
      <c r="I107" s="14">
        <v>135238.122</v>
      </c>
      <c r="J107" s="14">
        <v>235509.30799999999</v>
      </c>
      <c r="K107" s="14">
        <v>-41288.805</v>
      </c>
      <c r="L107" s="18">
        <v>0</v>
      </c>
      <c r="M107" s="14">
        <v>234857.64600000001</v>
      </c>
      <c r="N107" s="18">
        <v>62210</v>
      </c>
      <c r="O107" s="18">
        <v>0</v>
      </c>
      <c r="P107" s="18">
        <v>16623</v>
      </c>
      <c r="Q107" s="14">
        <v>126.944</v>
      </c>
      <c r="R107" s="18">
        <v>407</v>
      </c>
      <c r="S107" s="18">
        <v>0</v>
      </c>
      <c r="T107" s="14">
        <v>18979.722000000002</v>
      </c>
      <c r="U107" s="14">
        <v>108295.27800000001</v>
      </c>
      <c r="V107" s="18">
        <v>0</v>
      </c>
      <c r="W107" s="14">
        <v>209.72200000000001</v>
      </c>
      <c r="X107" s="14">
        <v>9503.3330000000005</v>
      </c>
      <c r="Y107" s="14">
        <v>8981.9439999999995</v>
      </c>
      <c r="Z107" s="18">
        <v>194535.01</v>
      </c>
      <c r="AA107" s="18">
        <v>-17223</v>
      </c>
      <c r="AB107" s="18">
        <v>0</v>
      </c>
      <c r="AC107" s="14">
        <v>135255.30300000001</v>
      </c>
      <c r="AD107" s="14">
        <v>181009.02600000001</v>
      </c>
    </row>
    <row r="108" spans="1:30" x14ac:dyDescent="0.3">
      <c r="A108" s="5" t="s">
        <v>67</v>
      </c>
      <c r="B108" s="5" t="s">
        <v>99</v>
      </c>
      <c r="C108" s="15">
        <v>578030.82799999998</v>
      </c>
      <c r="D108" s="15">
        <v>21606.388999999999</v>
      </c>
      <c r="E108" s="19">
        <v>0</v>
      </c>
      <c r="F108" s="15">
        <v>1472.6110000000001</v>
      </c>
      <c r="G108" s="19">
        <v>0</v>
      </c>
      <c r="H108" s="15">
        <v>10962.319</v>
      </c>
      <c r="I108" s="19">
        <v>122853.37</v>
      </c>
      <c r="J108" s="15">
        <v>191544.122</v>
      </c>
      <c r="K108" s="15">
        <v>-48642.610999999997</v>
      </c>
      <c r="L108" s="19">
        <v>0</v>
      </c>
      <c r="M108" s="15">
        <v>248904.51199999999</v>
      </c>
      <c r="N108" s="19">
        <v>65371</v>
      </c>
      <c r="O108" s="19">
        <v>0</v>
      </c>
      <c r="P108" s="19">
        <v>19847</v>
      </c>
      <c r="Q108" s="15">
        <v>123.889</v>
      </c>
      <c r="R108" s="19">
        <v>679</v>
      </c>
      <c r="S108" s="19">
        <v>0</v>
      </c>
      <c r="T108" s="15">
        <v>18979.722000000002</v>
      </c>
      <c r="U108" s="15">
        <v>111453.056</v>
      </c>
      <c r="V108" s="19">
        <v>0</v>
      </c>
      <c r="W108" s="15">
        <v>206.667</v>
      </c>
      <c r="X108" s="15">
        <v>10103.611000000001</v>
      </c>
      <c r="Y108" s="15">
        <v>9533.0560000000005</v>
      </c>
      <c r="Z108" s="19">
        <v>188859.57</v>
      </c>
      <c r="AA108" s="19">
        <v>-26161</v>
      </c>
      <c r="AB108" s="19">
        <v>0</v>
      </c>
      <c r="AC108" s="15">
        <v>141879.223</v>
      </c>
      <c r="AD108" s="15">
        <v>165906.821</v>
      </c>
    </row>
    <row r="109" spans="1:30" x14ac:dyDescent="0.3">
      <c r="A109" s="5" t="s">
        <v>67</v>
      </c>
      <c r="B109" s="5" t="s">
        <v>100</v>
      </c>
      <c r="C109" s="14">
        <v>520598.47399999999</v>
      </c>
      <c r="D109" s="14">
        <v>17490.111000000001</v>
      </c>
      <c r="E109" s="18">
        <v>0</v>
      </c>
      <c r="F109" s="14">
        <v>719.97199999999998</v>
      </c>
      <c r="G109" s="18">
        <v>0</v>
      </c>
      <c r="H109" s="14">
        <v>14572.072</v>
      </c>
      <c r="I109" s="14">
        <v>98879.875</v>
      </c>
      <c r="J109" s="14">
        <v>204877.37400000001</v>
      </c>
      <c r="K109" s="14">
        <v>-46268.894</v>
      </c>
      <c r="L109" s="18">
        <v>0</v>
      </c>
      <c r="M109" s="14">
        <v>262540.027</v>
      </c>
      <c r="N109" s="18">
        <v>72389</v>
      </c>
      <c r="O109" s="18">
        <v>0</v>
      </c>
      <c r="P109" s="18">
        <v>27526</v>
      </c>
      <c r="Q109" s="14">
        <v>121.111</v>
      </c>
      <c r="R109" s="18">
        <v>1051</v>
      </c>
      <c r="S109" s="18">
        <v>0</v>
      </c>
      <c r="T109" s="14">
        <v>20531.388999999999</v>
      </c>
      <c r="U109" s="14">
        <v>110336.111</v>
      </c>
      <c r="V109" s="18">
        <v>0</v>
      </c>
      <c r="W109" s="14">
        <v>1147.778</v>
      </c>
      <c r="X109" s="14">
        <v>11223.333000000001</v>
      </c>
      <c r="Y109" s="14">
        <v>11507.778</v>
      </c>
      <c r="Z109" s="18">
        <v>139885.64000000001</v>
      </c>
      <c r="AA109" s="18">
        <v>-24997</v>
      </c>
      <c r="AB109" s="18">
        <v>0</v>
      </c>
      <c r="AC109" s="14">
        <v>139562.26199999999</v>
      </c>
      <c r="AD109" s="18">
        <v>142451.29</v>
      </c>
    </row>
    <row r="110" spans="1:30" x14ac:dyDescent="0.3">
      <c r="A110" s="5" t="s">
        <v>67</v>
      </c>
      <c r="B110" s="5" t="s">
        <v>101</v>
      </c>
      <c r="C110" s="15">
        <v>548426.32200000004</v>
      </c>
      <c r="D110" s="15">
        <v>19289.688999999998</v>
      </c>
      <c r="E110" s="19">
        <v>0</v>
      </c>
      <c r="F110" s="15">
        <v>730.02200000000005</v>
      </c>
      <c r="G110" s="19">
        <v>0</v>
      </c>
      <c r="H110" s="15">
        <v>11705.523999999999</v>
      </c>
      <c r="I110" s="15">
        <v>108655.586</v>
      </c>
      <c r="J110" s="15">
        <v>215969.96799999999</v>
      </c>
      <c r="K110" s="15">
        <v>-42939.964</v>
      </c>
      <c r="L110" s="15">
        <v>-1841.4949999999999</v>
      </c>
      <c r="M110" s="15">
        <v>278756.87400000001</v>
      </c>
      <c r="N110" s="19">
        <v>73885</v>
      </c>
      <c r="O110" s="19">
        <v>0</v>
      </c>
      <c r="P110" s="19">
        <v>27244</v>
      </c>
      <c r="Q110" s="15">
        <v>118.056</v>
      </c>
      <c r="R110" s="19">
        <v>1526</v>
      </c>
      <c r="S110" s="19">
        <v>0</v>
      </c>
      <c r="T110" s="15">
        <v>20574.444</v>
      </c>
      <c r="U110" s="15">
        <v>118616.667</v>
      </c>
      <c r="V110" s="19">
        <v>0</v>
      </c>
      <c r="W110" s="19">
        <v>1080</v>
      </c>
      <c r="X110" s="15">
        <v>11092.222</v>
      </c>
      <c r="Y110" s="15">
        <v>11319.166999999999</v>
      </c>
      <c r="Z110" s="19">
        <v>143537.46</v>
      </c>
      <c r="AA110" s="19">
        <v>-25568</v>
      </c>
      <c r="AB110" s="19">
        <v>0</v>
      </c>
      <c r="AC110" s="15">
        <v>153812.97899999999</v>
      </c>
      <c r="AD110" s="15">
        <v>150894.77799999999</v>
      </c>
    </row>
    <row r="111" spans="1:30" x14ac:dyDescent="0.3">
      <c r="A111" s="5" t="s">
        <v>67</v>
      </c>
      <c r="B111" s="5" t="s">
        <v>102</v>
      </c>
      <c r="C111" s="14">
        <v>532989.53599999996</v>
      </c>
      <c r="D111" s="14">
        <v>17237.722000000002</v>
      </c>
      <c r="E111" s="18">
        <v>0</v>
      </c>
      <c r="F111" s="14">
        <v>372.13900000000001</v>
      </c>
      <c r="G111" s="18">
        <v>0</v>
      </c>
      <c r="H111" s="14">
        <v>7318.8760000000002</v>
      </c>
      <c r="I111" s="14">
        <v>109100.917</v>
      </c>
      <c r="J111" s="14">
        <v>215226.81099999999</v>
      </c>
      <c r="K111" s="14">
        <v>-42262.777000000002</v>
      </c>
      <c r="L111" s="14">
        <v>-1463.079</v>
      </c>
      <c r="M111" s="14">
        <v>276749.43400000001</v>
      </c>
      <c r="N111" s="18">
        <v>69871</v>
      </c>
      <c r="O111" s="18">
        <v>0</v>
      </c>
      <c r="P111" s="18">
        <v>33253</v>
      </c>
      <c r="Q111" s="14">
        <v>113.889</v>
      </c>
      <c r="R111" s="18">
        <v>1980</v>
      </c>
      <c r="S111" s="18">
        <v>0</v>
      </c>
      <c r="T111" s="14">
        <v>20840.277999999998</v>
      </c>
      <c r="U111" s="14">
        <v>117060.556</v>
      </c>
      <c r="V111" s="18">
        <v>0</v>
      </c>
      <c r="W111" s="14">
        <v>1096.6669999999999</v>
      </c>
      <c r="X111" s="14">
        <v>10850.833000000001</v>
      </c>
      <c r="Y111" s="14">
        <v>11112.778</v>
      </c>
      <c r="Z111" s="18">
        <v>144316.67000000001</v>
      </c>
      <c r="AA111" s="18">
        <v>-33219</v>
      </c>
      <c r="AB111" s="18">
        <v>0</v>
      </c>
      <c r="AC111" s="14">
        <v>148518.359</v>
      </c>
      <c r="AD111" s="14">
        <v>144243.00700000001</v>
      </c>
    </row>
    <row r="112" spans="1:30" x14ac:dyDescent="0.3">
      <c r="A112" s="5" t="s">
        <v>67</v>
      </c>
      <c r="B112" s="5" t="s">
        <v>103</v>
      </c>
      <c r="C112" s="15">
        <v>524571.30299999996</v>
      </c>
      <c r="D112" s="15">
        <v>16903.467000000001</v>
      </c>
      <c r="E112" s="19">
        <v>0</v>
      </c>
      <c r="F112" s="19">
        <v>337.05</v>
      </c>
      <c r="G112" s="19">
        <v>0</v>
      </c>
      <c r="H112" s="15">
        <v>8358.0409999999993</v>
      </c>
      <c r="I112" s="15">
        <v>108344.834</v>
      </c>
      <c r="J112" s="19">
        <v>205864</v>
      </c>
      <c r="K112" s="15">
        <v>-34894.970999999998</v>
      </c>
      <c r="L112" s="15">
        <v>-201.02199999999999</v>
      </c>
      <c r="M112" s="15">
        <v>274078.38199999998</v>
      </c>
      <c r="N112" s="19">
        <v>66187</v>
      </c>
      <c r="O112" s="19">
        <v>0</v>
      </c>
      <c r="P112" s="19">
        <v>34245</v>
      </c>
      <c r="Q112" s="15">
        <v>110.833</v>
      </c>
      <c r="R112" s="19">
        <v>3114</v>
      </c>
      <c r="S112" s="19">
        <v>0</v>
      </c>
      <c r="T112" s="15">
        <v>21525.832999999999</v>
      </c>
      <c r="U112" s="15">
        <v>113521.944</v>
      </c>
      <c r="V112" s="19">
        <v>0</v>
      </c>
      <c r="W112" s="15">
        <v>1192.222</v>
      </c>
      <c r="X112" s="15">
        <v>9986.3889999999992</v>
      </c>
      <c r="Y112" s="15">
        <v>10410.556</v>
      </c>
      <c r="Z112" s="15">
        <v>134630.973</v>
      </c>
      <c r="AA112" s="19">
        <v>-28492</v>
      </c>
      <c r="AB112" s="19">
        <v>0</v>
      </c>
      <c r="AC112" s="15">
        <v>147212.60399999999</v>
      </c>
      <c r="AD112" s="15">
        <v>143631.34700000001</v>
      </c>
    </row>
    <row r="113" spans="1:30" x14ac:dyDescent="0.3">
      <c r="A113" s="5" t="s">
        <v>68</v>
      </c>
      <c r="B113" s="5" t="s">
        <v>70</v>
      </c>
      <c r="C113" s="14">
        <v>243172.27600000001</v>
      </c>
      <c r="D113" s="14">
        <v>10034.278</v>
      </c>
      <c r="E113" s="18">
        <v>0</v>
      </c>
      <c r="F113" s="18">
        <v>0</v>
      </c>
      <c r="G113" s="18">
        <v>0</v>
      </c>
      <c r="H113" s="14">
        <v>22981.437000000002</v>
      </c>
      <c r="I113" s="14">
        <v>92550.315000000002</v>
      </c>
      <c r="J113" s="14">
        <v>144325.31899999999</v>
      </c>
      <c r="K113" s="14">
        <v>-6462.1670000000004</v>
      </c>
      <c r="L113" s="18">
        <v>301.5</v>
      </c>
      <c r="M113" s="14">
        <v>132513.611</v>
      </c>
      <c r="N113" s="18">
        <v>121145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4">
        <v>10741.388999999999</v>
      </c>
      <c r="V113" s="18">
        <v>0</v>
      </c>
      <c r="W113" s="18">
        <v>0</v>
      </c>
      <c r="X113" s="14">
        <v>627.22199999999998</v>
      </c>
      <c r="Y113" s="14">
        <v>642.07899999999995</v>
      </c>
      <c r="Z113" s="18">
        <v>0</v>
      </c>
      <c r="AA113" s="18">
        <v>-15907</v>
      </c>
      <c r="AB113" s="14">
        <v>357.55599999999998</v>
      </c>
      <c r="AC113" s="14">
        <v>11340.804</v>
      </c>
      <c r="AD113" s="14">
        <v>126192.83500000001</v>
      </c>
    </row>
    <row r="114" spans="1:30" x14ac:dyDescent="0.3">
      <c r="A114" s="5" t="s">
        <v>68</v>
      </c>
      <c r="B114" s="5" t="s">
        <v>71</v>
      </c>
      <c r="C114" s="19">
        <v>249107.7</v>
      </c>
      <c r="D114" s="19">
        <v>9123.5</v>
      </c>
      <c r="E114" s="19">
        <v>0</v>
      </c>
      <c r="F114" s="19">
        <v>0</v>
      </c>
      <c r="G114" s="19">
        <v>0</v>
      </c>
      <c r="H114" s="15">
        <v>22467.127</v>
      </c>
      <c r="I114" s="15">
        <v>98358.979000000007</v>
      </c>
      <c r="J114" s="15">
        <v>139048.861</v>
      </c>
      <c r="K114" s="15">
        <v>-8041.0559999999996</v>
      </c>
      <c r="L114" s="15">
        <v>491.33300000000003</v>
      </c>
      <c r="M114" s="15">
        <v>120847.056</v>
      </c>
      <c r="N114" s="19">
        <v>110134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5">
        <v>9988.0560000000005</v>
      </c>
      <c r="V114" s="19">
        <v>0</v>
      </c>
      <c r="W114" s="15">
        <v>133.61099999999999</v>
      </c>
      <c r="X114" s="15">
        <v>663.61099999999999</v>
      </c>
      <c r="Y114" s="15">
        <v>804.03800000000001</v>
      </c>
      <c r="Z114" s="19">
        <v>0</v>
      </c>
      <c r="AA114" s="19">
        <v>-2775</v>
      </c>
      <c r="AB114" s="19">
        <v>282</v>
      </c>
      <c r="AC114" s="15">
        <v>10707.831</v>
      </c>
      <c r="AD114" s="15">
        <v>130750.594</v>
      </c>
    </row>
    <row r="115" spans="1:30" x14ac:dyDescent="0.3">
      <c r="A115" s="5" t="s">
        <v>68</v>
      </c>
      <c r="B115" s="5" t="s">
        <v>72</v>
      </c>
      <c r="C115" s="14">
        <v>252918.728</v>
      </c>
      <c r="D115" s="14">
        <v>8936.3889999999992</v>
      </c>
      <c r="E115" s="18">
        <v>0</v>
      </c>
      <c r="F115" s="18">
        <v>0</v>
      </c>
      <c r="G115" s="18">
        <v>0</v>
      </c>
      <c r="H115" s="14">
        <v>37648.955000000002</v>
      </c>
      <c r="I115" s="14">
        <v>86889.173999999999</v>
      </c>
      <c r="J115" s="14">
        <v>153618.69399999999</v>
      </c>
      <c r="K115" s="14">
        <v>-12236.388999999999</v>
      </c>
      <c r="L115" s="18">
        <v>1340</v>
      </c>
      <c r="M115" s="14">
        <v>127204.889</v>
      </c>
      <c r="N115" s="18">
        <v>116671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4">
        <v>9874.1669999999995</v>
      </c>
      <c r="V115" s="18">
        <v>0</v>
      </c>
      <c r="W115" s="14">
        <v>110.27800000000001</v>
      </c>
      <c r="X115" s="14">
        <v>573.33299999999997</v>
      </c>
      <c r="Y115" s="14">
        <v>687.32100000000003</v>
      </c>
      <c r="Z115" s="18">
        <v>0</v>
      </c>
      <c r="AA115" s="18">
        <v>-8730</v>
      </c>
      <c r="AB115" s="18">
        <v>282</v>
      </c>
      <c r="AC115" s="14">
        <v>10517.023999999999</v>
      </c>
      <c r="AD115" s="14">
        <v>134153.29500000001</v>
      </c>
    </row>
    <row r="116" spans="1:30" x14ac:dyDescent="0.3">
      <c r="A116" s="5" t="s">
        <v>68</v>
      </c>
      <c r="B116" s="5" t="s">
        <v>73</v>
      </c>
      <c r="C116" s="15">
        <v>268586.33899999998</v>
      </c>
      <c r="D116" s="15">
        <v>9883.4439999999995</v>
      </c>
      <c r="E116" s="19">
        <v>0</v>
      </c>
      <c r="F116" s="19">
        <v>0</v>
      </c>
      <c r="G116" s="19">
        <v>0</v>
      </c>
      <c r="H116" s="15">
        <v>42985.775999999998</v>
      </c>
      <c r="I116" s="15">
        <v>91732.452999999994</v>
      </c>
      <c r="J116" s="19">
        <v>156047</v>
      </c>
      <c r="K116" s="15">
        <v>-9191.3889999999992</v>
      </c>
      <c r="L116" s="15">
        <v>111.667</v>
      </c>
      <c r="M116" s="15">
        <v>130731.667</v>
      </c>
      <c r="N116" s="19">
        <v>119233</v>
      </c>
      <c r="O116" s="19">
        <v>0</v>
      </c>
      <c r="P116" s="19">
        <v>7</v>
      </c>
      <c r="Q116" s="19">
        <v>0</v>
      </c>
      <c r="R116" s="19">
        <v>0</v>
      </c>
      <c r="S116" s="19">
        <v>0</v>
      </c>
      <c r="T116" s="19">
        <v>0</v>
      </c>
      <c r="U116" s="15">
        <v>10748.333000000001</v>
      </c>
      <c r="V116" s="19">
        <v>0</v>
      </c>
      <c r="W116" s="15">
        <v>116.111</v>
      </c>
      <c r="X116" s="15">
        <v>620.83299999999997</v>
      </c>
      <c r="Y116" s="15">
        <v>788.94299999999998</v>
      </c>
      <c r="Z116" s="19">
        <v>0</v>
      </c>
      <c r="AA116" s="19">
        <v>-7782</v>
      </c>
      <c r="AB116" s="15">
        <v>246.05600000000001</v>
      </c>
      <c r="AC116" s="15">
        <v>11475.922</v>
      </c>
      <c r="AD116" s="15">
        <v>145382.193</v>
      </c>
    </row>
    <row r="117" spans="1:30" x14ac:dyDescent="0.3">
      <c r="A117" s="5" t="s">
        <v>68</v>
      </c>
      <c r="B117" s="5" t="s">
        <v>74</v>
      </c>
      <c r="C117" s="14">
        <v>264453.59499999997</v>
      </c>
      <c r="D117" s="14">
        <v>11480.638999999999</v>
      </c>
      <c r="E117" s="18">
        <v>0</v>
      </c>
      <c r="F117" s="18">
        <v>0</v>
      </c>
      <c r="G117" s="18">
        <v>0</v>
      </c>
      <c r="H117" s="14">
        <v>45667.510999999999</v>
      </c>
      <c r="I117" s="14">
        <v>82222.629000000001</v>
      </c>
      <c r="J117" s="14">
        <v>159246.91699999999</v>
      </c>
      <c r="K117" s="14">
        <v>-7781.6670000000004</v>
      </c>
      <c r="L117" s="18">
        <v>201</v>
      </c>
      <c r="M117" s="18">
        <v>124142</v>
      </c>
      <c r="N117" s="18">
        <v>111643</v>
      </c>
      <c r="O117" s="18">
        <v>0</v>
      </c>
      <c r="P117" s="18">
        <v>9</v>
      </c>
      <c r="Q117" s="18">
        <v>0</v>
      </c>
      <c r="R117" s="18">
        <v>0</v>
      </c>
      <c r="S117" s="18">
        <v>0</v>
      </c>
      <c r="T117" s="18">
        <v>0</v>
      </c>
      <c r="U117" s="14">
        <v>11701.111000000001</v>
      </c>
      <c r="V117" s="18">
        <v>0</v>
      </c>
      <c r="W117" s="14">
        <v>108.611</v>
      </c>
      <c r="X117" s="14">
        <v>634.16700000000003</v>
      </c>
      <c r="Y117" s="14">
        <v>745.87199999999996</v>
      </c>
      <c r="Z117" s="18">
        <v>0</v>
      </c>
      <c r="AA117" s="18">
        <v>-132</v>
      </c>
      <c r="AB117" s="14">
        <v>326.94400000000002</v>
      </c>
      <c r="AC117" s="14">
        <v>12489.686</v>
      </c>
      <c r="AD117" s="14">
        <v>140116.323</v>
      </c>
    </row>
    <row r="118" spans="1:30" x14ac:dyDescent="0.3">
      <c r="A118" s="5" t="s">
        <v>68</v>
      </c>
      <c r="B118" s="5" t="s">
        <v>75</v>
      </c>
      <c r="C118" s="15">
        <v>266566.39899999998</v>
      </c>
      <c r="D118" s="15">
        <v>11904.388999999999</v>
      </c>
      <c r="E118" s="19">
        <v>0</v>
      </c>
      <c r="F118" s="19">
        <v>0</v>
      </c>
      <c r="G118" s="19">
        <v>0</v>
      </c>
      <c r="H118" s="15">
        <v>40258.283000000003</v>
      </c>
      <c r="I118" s="15">
        <v>85935.951000000001</v>
      </c>
      <c r="J118" s="15">
        <v>142305.514</v>
      </c>
      <c r="K118" s="15">
        <v>-11007.111000000001</v>
      </c>
      <c r="L118" s="15">
        <v>1686.1669999999999</v>
      </c>
      <c r="M118" s="19">
        <v>134095</v>
      </c>
      <c r="N118" s="19">
        <v>121530</v>
      </c>
      <c r="O118" s="19">
        <v>0</v>
      </c>
      <c r="P118" s="19">
        <v>10</v>
      </c>
      <c r="Q118" s="19">
        <v>0</v>
      </c>
      <c r="R118" s="19">
        <v>0</v>
      </c>
      <c r="S118" s="19">
        <v>0</v>
      </c>
      <c r="T118" s="19">
        <v>0</v>
      </c>
      <c r="U118" s="15">
        <v>11703.611000000001</v>
      </c>
      <c r="V118" s="19">
        <v>0</v>
      </c>
      <c r="W118" s="15">
        <v>8.8889999999999993</v>
      </c>
      <c r="X118" s="15">
        <v>667.22199999999998</v>
      </c>
      <c r="Y118" s="19">
        <v>680.22</v>
      </c>
      <c r="Z118" s="19">
        <v>0</v>
      </c>
      <c r="AA118" s="19">
        <v>-6665</v>
      </c>
      <c r="AB118" s="15">
        <v>357.55599999999998</v>
      </c>
      <c r="AC118" s="15">
        <v>12539.365</v>
      </c>
      <c r="AD118" s="15">
        <v>138762.77600000001</v>
      </c>
    </row>
    <row r="119" spans="1:30" x14ac:dyDescent="0.3">
      <c r="A119" s="5" t="s">
        <v>68</v>
      </c>
      <c r="B119" s="5" t="s">
        <v>76</v>
      </c>
      <c r="C119" s="18">
        <v>260735.05</v>
      </c>
      <c r="D119" s="14">
        <v>11684.138999999999</v>
      </c>
      <c r="E119" s="18">
        <v>0</v>
      </c>
      <c r="F119" s="18">
        <v>0</v>
      </c>
      <c r="G119" s="18">
        <v>0</v>
      </c>
      <c r="H119" s="14">
        <v>34712.894999999997</v>
      </c>
      <c r="I119" s="14">
        <v>88200.115000000005</v>
      </c>
      <c r="J119" s="14">
        <v>158463.95800000001</v>
      </c>
      <c r="K119" s="14">
        <v>-10465.778</v>
      </c>
      <c r="L119" s="14">
        <v>748.16700000000003</v>
      </c>
      <c r="M119" s="14">
        <v>116090.167</v>
      </c>
      <c r="N119" s="18">
        <v>103862</v>
      </c>
      <c r="O119" s="18">
        <v>0</v>
      </c>
      <c r="P119" s="18">
        <v>9</v>
      </c>
      <c r="Q119" s="18">
        <v>0</v>
      </c>
      <c r="R119" s="18">
        <v>0</v>
      </c>
      <c r="S119" s="18">
        <v>0</v>
      </c>
      <c r="T119" s="18">
        <v>0</v>
      </c>
      <c r="U119" s="14">
        <v>11383.888999999999</v>
      </c>
      <c r="V119" s="18">
        <v>0</v>
      </c>
      <c r="W119" s="14">
        <v>33.055999999999997</v>
      </c>
      <c r="X119" s="14">
        <v>648.61099999999999</v>
      </c>
      <c r="Y119" s="14">
        <v>684.678</v>
      </c>
      <c r="Z119" s="18">
        <v>0</v>
      </c>
      <c r="AA119" s="18">
        <v>8976</v>
      </c>
      <c r="AB119" s="14">
        <v>387.05599999999998</v>
      </c>
      <c r="AC119" s="14">
        <v>12245.073</v>
      </c>
      <c r="AD119" s="14">
        <v>135315.94099999999</v>
      </c>
    </row>
    <row r="120" spans="1:30" x14ac:dyDescent="0.3">
      <c r="A120" s="5" t="s">
        <v>68</v>
      </c>
      <c r="B120" s="5" t="s">
        <v>77</v>
      </c>
      <c r="C120" s="15">
        <v>275263.67700000003</v>
      </c>
      <c r="D120" s="15">
        <v>11970.166999999999</v>
      </c>
      <c r="E120" s="19">
        <v>0</v>
      </c>
      <c r="F120" s="19">
        <v>0</v>
      </c>
      <c r="G120" s="19">
        <v>0</v>
      </c>
      <c r="H120" s="15">
        <v>45607.705999999998</v>
      </c>
      <c r="I120" s="15">
        <v>90141.357999999993</v>
      </c>
      <c r="J120" s="15">
        <v>159076.70800000001</v>
      </c>
      <c r="K120" s="15">
        <v>-9721.4439999999995</v>
      </c>
      <c r="L120" s="19">
        <v>402</v>
      </c>
      <c r="M120" s="15">
        <v>122692.944</v>
      </c>
      <c r="N120" s="19">
        <v>109775</v>
      </c>
      <c r="O120" s="19">
        <v>0</v>
      </c>
      <c r="P120" s="19">
        <v>11</v>
      </c>
      <c r="Q120" s="19">
        <v>0</v>
      </c>
      <c r="R120" s="19">
        <v>0</v>
      </c>
      <c r="S120" s="19">
        <v>0</v>
      </c>
      <c r="T120" s="19">
        <v>0</v>
      </c>
      <c r="U120" s="15">
        <v>11951.666999999999</v>
      </c>
      <c r="V120" s="19">
        <v>0</v>
      </c>
      <c r="W120" s="19">
        <v>0</v>
      </c>
      <c r="X120" s="19">
        <v>662.5</v>
      </c>
      <c r="Y120" s="15">
        <v>666.11300000000006</v>
      </c>
      <c r="Z120" s="19">
        <v>0</v>
      </c>
      <c r="AA120" s="19">
        <v>3818</v>
      </c>
      <c r="AB120" s="15">
        <v>367.38900000000001</v>
      </c>
      <c r="AC120" s="15">
        <v>12915.184999999999</v>
      </c>
      <c r="AD120" s="15">
        <v>148397.27799999999</v>
      </c>
    </row>
    <row r="121" spans="1:30" x14ac:dyDescent="0.3">
      <c r="A121" s="5" t="s">
        <v>68</v>
      </c>
      <c r="B121" s="5" t="s">
        <v>78</v>
      </c>
      <c r="C121" s="14">
        <v>288479.98599999998</v>
      </c>
      <c r="D121" s="18">
        <v>12458</v>
      </c>
      <c r="E121" s="18">
        <v>0</v>
      </c>
      <c r="F121" s="18">
        <v>0</v>
      </c>
      <c r="G121" s="18">
        <v>0</v>
      </c>
      <c r="H121" s="14">
        <v>50072.432999999997</v>
      </c>
      <c r="I121" s="14">
        <v>91217.032999999996</v>
      </c>
      <c r="J121" s="14">
        <v>160495.111</v>
      </c>
      <c r="K121" s="14">
        <v>-9247.7780000000002</v>
      </c>
      <c r="L121" s="14">
        <v>379.66699999999997</v>
      </c>
      <c r="M121" s="14">
        <v>129920.944</v>
      </c>
      <c r="N121" s="18">
        <v>115703</v>
      </c>
      <c r="O121" s="18">
        <v>0</v>
      </c>
      <c r="P121" s="18">
        <v>11</v>
      </c>
      <c r="Q121" s="18">
        <v>0</v>
      </c>
      <c r="R121" s="18">
        <v>0</v>
      </c>
      <c r="S121" s="18">
        <v>0</v>
      </c>
      <c r="T121" s="18">
        <v>0</v>
      </c>
      <c r="U121" s="14">
        <v>13178.611000000001</v>
      </c>
      <c r="V121" s="18">
        <v>0</v>
      </c>
      <c r="W121" s="18">
        <v>142.5</v>
      </c>
      <c r="X121" s="14">
        <v>736.94399999999996</v>
      </c>
      <c r="Y121" s="14">
        <v>881.24199999999996</v>
      </c>
      <c r="Z121" s="18">
        <v>0</v>
      </c>
      <c r="AA121" s="18">
        <v>3634</v>
      </c>
      <c r="AB121" s="14">
        <v>296.33300000000003</v>
      </c>
      <c r="AC121" s="18">
        <v>14215.33</v>
      </c>
      <c r="AD121" s="14">
        <v>154639.08100000001</v>
      </c>
    </row>
    <row r="122" spans="1:30" x14ac:dyDescent="0.3">
      <c r="A122" s="5" t="s">
        <v>68</v>
      </c>
      <c r="B122" s="5" t="s">
        <v>79</v>
      </c>
      <c r="C122" s="15">
        <v>302441.73200000002</v>
      </c>
      <c r="D122" s="15">
        <v>12352.083000000001</v>
      </c>
      <c r="E122" s="19">
        <v>0</v>
      </c>
      <c r="F122" s="19">
        <v>0</v>
      </c>
      <c r="G122" s="19">
        <v>0</v>
      </c>
      <c r="H122" s="15">
        <v>55314.514000000003</v>
      </c>
      <c r="I122" s="15">
        <v>97201.514999999999</v>
      </c>
      <c r="J122" s="19">
        <v>162583</v>
      </c>
      <c r="K122" s="19">
        <v>-10048.5</v>
      </c>
      <c r="L122" s="15">
        <v>580.66700000000003</v>
      </c>
      <c r="M122" s="15">
        <v>138191.44399999999</v>
      </c>
      <c r="N122" s="19">
        <v>121452</v>
      </c>
      <c r="O122" s="19">
        <v>0</v>
      </c>
      <c r="P122" s="19">
        <v>25</v>
      </c>
      <c r="Q122" s="19">
        <v>0</v>
      </c>
      <c r="R122" s="19">
        <v>0</v>
      </c>
      <c r="S122" s="19">
        <v>0</v>
      </c>
      <c r="T122" s="19">
        <v>0</v>
      </c>
      <c r="U122" s="15">
        <v>15621.944</v>
      </c>
      <c r="V122" s="19">
        <v>0</v>
      </c>
      <c r="W122" s="15">
        <v>114.444</v>
      </c>
      <c r="X122" s="15">
        <v>793.05600000000004</v>
      </c>
      <c r="Y122" s="15">
        <v>908.50800000000004</v>
      </c>
      <c r="Z122" s="19">
        <v>0</v>
      </c>
      <c r="AA122" s="19">
        <v>-1919</v>
      </c>
      <c r="AB122" s="15">
        <v>392.66699999999997</v>
      </c>
      <c r="AC122" s="15">
        <v>16710.174999999999</v>
      </c>
      <c r="AD122" s="15">
        <v>165770.334</v>
      </c>
    </row>
    <row r="123" spans="1:30" x14ac:dyDescent="0.3">
      <c r="A123" s="5" t="s">
        <v>68</v>
      </c>
      <c r="B123" s="5" t="s">
        <v>80</v>
      </c>
      <c r="C123" s="14">
        <v>297194.67300000001</v>
      </c>
      <c r="D123" s="14">
        <v>12223.166999999999</v>
      </c>
      <c r="E123" s="18">
        <v>0</v>
      </c>
      <c r="F123" s="18">
        <v>0</v>
      </c>
      <c r="G123" s="18">
        <v>0</v>
      </c>
      <c r="H123" s="18">
        <v>48201.25</v>
      </c>
      <c r="I123" s="14">
        <v>97774.312000000005</v>
      </c>
      <c r="J123" s="14">
        <v>159950.44399999999</v>
      </c>
      <c r="K123" s="14">
        <v>-9168.8330000000005</v>
      </c>
      <c r="L123" s="14">
        <v>244.44399999999999</v>
      </c>
      <c r="M123" s="14">
        <v>156843.72200000001</v>
      </c>
      <c r="N123" s="18">
        <v>141818</v>
      </c>
      <c r="O123" s="18">
        <v>0</v>
      </c>
      <c r="P123" s="18">
        <v>31</v>
      </c>
      <c r="Q123" s="18">
        <v>0</v>
      </c>
      <c r="R123" s="18">
        <v>0</v>
      </c>
      <c r="S123" s="18">
        <v>0</v>
      </c>
      <c r="T123" s="18">
        <v>0</v>
      </c>
      <c r="U123" s="14">
        <v>13948.611000000001</v>
      </c>
      <c r="V123" s="18">
        <v>0</v>
      </c>
      <c r="W123" s="14">
        <v>130.833</v>
      </c>
      <c r="X123" s="14">
        <v>746.66700000000003</v>
      </c>
      <c r="Y123" s="18">
        <v>885.61</v>
      </c>
      <c r="Z123" s="18">
        <v>0</v>
      </c>
      <c r="AA123" s="18">
        <v>-19055</v>
      </c>
      <c r="AB123" s="14">
        <v>321.61099999999999</v>
      </c>
      <c r="AC123" s="14">
        <v>14960.605</v>
      </c>
      <c r="AD123" s="14">
        <v>159041.427</v>
      </c>
    </row>
    <row r="124" spans="1:30" x14ac:dyDescent="0.3">
      <c r="A124" s="5" t="s">
        <v>68</v>
      </c>
      <c r="B124" s="5" t="s">
        <v>81</v>
      </c>
      <c r="C124" s="15">
        <v>316929.038</v>
      </c>
      <c r="D124" s="15">
        <v>10981.556</v>
      </c>
      <c r="E124" s="19">
        <v>0</v>
      </c>
      <c r="F124" s="19">
        <v>0</v>
      </c>
      <c r="G124" s="19">
        <v>0</v>
      </c>
      <c r="H124" s="19">
        <v>71660.25</v>
      </c>
      <c r="I124" s="15">
        <v>95525.407999999996</v>
      </c>
      <c r="J124" s="15">
        <v>151913.45499999999</v>
      </c>
      <c r="K124" s="15">
        <v>-4285.5559999999996</v>
      </c>
      <c r="L124" s="15">
        <v>-133.333</v>
      </c>
      <c r="M124" s="15">
        <v>133751.66699999999</v>
      </c>
      <c r="N124" s="19">
        <v>120463</v>
      </c>
      <c r="O124" s="19">
        <v>0</v>
      </c>
      <c r="P124" s="19">
        <v>27</v>
      </c>
      <c r="Q124" s="19">
        <v>0</v>
      </c>
      <c r="R124" s="19">
        <v>0</v>
      </c>
      <c r="S124" s="19">
        <v>0</v>
      </c>
      <c r="T124" s="19">
        <v>0</v>
      </c>
      <c r="U124" s="15">
        <v>12128.611000000001</v>
      </c>
      <c r="V124" s="19">
        <v>0</v>
      </c>
      <c r="W124" s="15">
        <v>55.555999999999997</v>
      </c>
      <c r="X124" s="15">
        <v>866.11099999999999</v>
      </c>
      <c r="Y124" s="19">
        <v>961.38</v>
      </c>
      <c r="Z124" s="19">
        <v>0</v>
      </c>
      <c r="AA124" s="19">
        <v>3571</v>
      </c>
      <c r="AB124" s="15">
        <v>477.77800000000002</v>
      </c>
      <c r="AC124" s="15">
        <v>13269.137000000001</v>
      </c>
      <c r="AD124" s="15">
        <v>179140.89799999999</v>
      </c>
    </row>
    <row r="125" spans="1:30" x14ac:dyDescent="0.3">
      <c r="A125" s="5" t="s">
        <v>68</v>
      </c>
      <c r="B125" s="5" t="s">
        <v>82</v>
      </c>
      <c r="C125" s="18">
        <v>293219.37</v>
      </c>
      <c r="D125" s="14">
        <v>9456.6110000000008</v>
      </c>
      <c r="E125" s="18">
        <v>0</v>
      </c>
      <c r="F125" s="18">
        <v>0</v>
      </c>
      <c r="G125" s="18">
        <v>0</v>
      </c>
      <c r="H125" s="14">
        <v>49896.949000000001</v>
      </c>
      <c r="I125" s="18">
        <v>98790.14</v>
      </c>
      <c r="J125" s="14">
        <v>147058.52499999999</v>
      </c>
      <c r="K125" s="14">
        <v>-8841.7780000000002</v>
      </c>
      <c r="L125" s="14">
        <v>266.66699999999997</v>
      </c>
      <c r="M125" s="14">
        <v>143405.889</v>
      </c>
      <c r="N125" s="18">
        <v>129372</v>
      </c>
      <c r="O125" s="18">
        <v>0</v>
      </c>
      <c r="P125" s="18">
        <v>75</v>
      </c>
      <c r="Q125" s="18">
        <v>0</v>
      </c>
      <c r="R125" s="18">
        <v>0</v>
      </c>
      <c r="S125" s="18">
        <v>0</v>
      </c>
      <c r="T125" s="18">
        <v>0</v>
      </c>
      <c r="U125" s="14">
        <v>12868.056</v>
      </c>
      <c r="V125" s="18">
        <v>0</v>
      </c>
      <c r="W125" s="14">
        <v>90.555999999999997</v>
      </c>
      <c r="X125" s="14">
        <v>786.94399999999996</v>
      </c>
      <c r="Y125" s="14">
        <v>933.33600000000001</v>
      </c>
      <c r="Z125" s="18">
        <v>0</v>
      </c>
      <c r="AA125" s="18">
        <v>-9711</v>
      </c>
      <c r="AB125" s="14">
        <v>447.44400000000002</v>
      </c>
      <c r="AC125" s="14">
        <v>13940.315000000001</v>
      </c>
      <c r="AD125" s="14">
        <v>159045.90599999999</v>
      </c>
    </row>
    <row r="126" spans="1:30" x14ac:dyDescent="0.3">
      <c r="A126" s="5" t="s">
        <v>68</v>
      </c>
      <c r="B126" s="5" t="s">
        <v>83</v>
      </c>
      <c r="C126" s="15">
        <v>316946.53399999999</v>
      </c>
      <c r="D126" s="15">
        <v>9172.2780000000002</v>
      </c>
      <c r="E126" s="19">
        <v>0</v>
      </c>
      <c r="F126" s="19">
        <v>0</v>
      </c>
      <c r="G126" s="19">
        <v>0</v>
      </c>
      <c r="H126" s="15">
        <v>60361.250999999997</v>
      </c>
      <c r="I126" s="15">
        <v>117831.68799999999</v>
      </c>
      <c r="J126" s="19">
        <v>163278</v>
      </c>
      <c r="K126" s="15">
        <v>-6935.8329999999996</v>
      </c>
      <c r="L126" s="15">
        <v>433.33300000000003</v>
      </c>
      <c r="M126" s="15">
        <v>120177.167</v>
      </c>
      <c r="N126" s="19">
        <v>105480</v>
      </c>
      <c r="O126" s="19">
        <v>0</v>
      </c>
      <c r="P126" s="19">
        <v>218</v>
      </c>
      <c r="Q126" s="19">
        <v>0</v>
      </c>
      <c r="R126" s="19">
        <v>0</v>
      </c>
      <c r="S126" s="19">
        <v>0</v>
      </c>
      <c r="T126" s="19">
        <v>0</v>
      </c>
      <c r="U126" s="15">
        <v>13041.944</v>
      </c>
      <c r="V126" s="19">
        <v>0</v>
      </c>
      <c r="W126" s="15">
        <v>82.778000000000006</v>
      </c>
      <c r="X126" s="19">
        <v>1137.5</v>
      </c>
      <c r="Y126" s="15">
        <v>1293.9290000000001</v>
      </c>
      <c r="Z126" s="19">
        <v>0</v>
      </c>
      <c r="AA126" s="19">
        <v>7874</v>
      </c>
      <c r="AB126" s="15">
        <v>236.22200000000001</v>
      </c>
      <c r="AC126" s="15">
        <v>14503.419</v>
      </c>
      <c r="AD126" s="15">
        <v>188700.00099999999</v>
      </c>
    </row>
    <row r="127" spans="1:30" x14ac:dyDescent="0.3">
      <c r="A127" s="5" t="s">
        <v>68</v>
      </c>
      <c r="B127" s="5" t="s">
        <v>84</v>
      </c>
      <c r="C127" s="14">
        <v>336664.14799999999</v>
      </c>
      <c r="D127" s="14">
        <v>10783.861000000001</v>
      </c>
      <c r="E127" s="18">
        <v>0</v>
      </c>
      <c r="F127" s="18">
        <v>0</v>
      </c>
      <c r="G127" s="18">
        <v>0</v>
      </c>
      <c r="H127" s="14">
        <v>47020.141000000003</v>
      </c>
      <c r="I127" s="18">
        <v>141321.15</v>
      </c>
      <c r="J127" s="18">
        <v>178905.5</v>
      </c>
      <c r="K127" s="14">
        <v>-6326.8329999999996</v>
      </c>
      <c r="L127" s="14">
        <v>444.44400000000002</v>
      </c>
      <c r="M127" s="14">
        <v>124492.959</v>
      </c>
      <c r="N127" s="18">
        <v>108781</v>
      </c>
      <c r="O127" s="18">
        <v>0</v>
      </c>
      <c r="P127" s="18">
        <v>252</v>
      </c>
      <c r="Q127" s="18">
        <v>0</v>
      </c>
      <c r="R127" s="18">
        <v>0</v>
      </c>
      <c r="S127" s="18">
        <v>0</v>
      </c>
      <c r="T127" s="14">
        <v>1518.5709999999999</v>
      </c>
      <c r="U127" s="14">
        <v>12592.222</v>
      </c>
      <c r="V127" s="18">
        <v>0</v>
      </c>
      <c r="W127" s="18">
        <v>80</v>
      </c>
      <c r="X127" s="14">
        <v>1064.444</v>
      </c>
      <c r="Y127" s="14">
        <v>1198.3710000000001</v>
      </c>
      <c r="Z127" s="18">
        <v>0</v>
      </c>
      <c r="AA127" s="18">
        <v>11455</v>
      </c>
      <c r="AB127" s="14">
        <v>392.66699999999997</v>
      </c>
      <c r="AC127" s="14">
        <v>13978.565000000001</v>
      </c>
      <c r="AD127" s="14">
        <v>200385.448</v>
      </c>
    </row>
    <row r="128" spans="1:30" x14ac:dyDescent="0.3">
      <c r="A128" s="5" t="s">
        <v>68</v>
      </c>
      <c r="B128" s="5" t="s">
        <v>85</v>
      </c>
      <c r="C128" s="19">
        <v>344989.68</v>
      </c>
      <c r="D128" s="19">
        <v>9023.75</v>
      </c>
      <c r="E128" s="19">
        <v>0</v>
      </c>
      <c r="F128" s="19">
        <v>0</v>
      </c>
      <c r="G128" s="19">
        <v>0</v>
      </c>
      <c r="H128" s="15">
        <v>47351.156999999999</v>
      </c>
      <c r="I128" s="15">
        <v>146156.022</v>
      </c>
      <c r="J128" s="19">
        <v>184169.5</v>
      </c>
      <c r="K128" s="15">
        <v>-4048.7220000000002</v>
      </c>
      <c r="L128" s="19">
        <v>-100</v>
      </c>
      <c r="M128" s="15">
        <v>152730.87700000001</v>
      </c>
      <c r="N128" s="19">
        <v>135688</v>
      </c>
      <c r="O128" s="19">
        <v>0</v>
      </c>
      <c r="P128" s="19">
        <v>499</v>
      </c>
      <c r="Q128" s="19">
        <v>0</v>
      </c>
      <c r="R128" s="19">
        <v>0</v>
      </c>
      <c r="S128" s="19">
        <v>0</v>
      </c>
      <c r="T128" s="15">
        <v>1815.2660000000001</v>
      </c>
      <c r="U128" s="15">
        <v>13257.778</v>
      </c>
      <c r="V128" s="19">
        <v>0</v>
      </c>
      <c r="W128" s="15">
        <v>17.222000000000001</v>
      </c>
      <c r="X128" s="15">
        <v>1178.056</v>
      </c>
      <c r="Y128" s="15">
        <v>1286.7629999999999</v>
      </c>
      <c r="Z128" s="19">
        <v>0</v>
      </c>
      <c r="AA128" s="19">
        <v>-12042</v>
      </c>
      <c r="AB128" s="15">
        <v>483.11099999999999</v>
      </c>
      <c r="AC128" s="15">
        <v>14699.555</v>
      </c>
      <c r="AD128" s="15">
        <v>203767.17199999999</v>
      </c>
    </row>
    <row r="129" spans="1:30" x14ac:dyDescent="0.3">
      <c r="A129" s="5" t="s">
        <v>68</v>
      </c>
      <c r="B129" s="5" t="s">
        <v>86</v>
      </c>
      <c r="C129" s="14">
        <v>348917.60499999998</v>
      </c>
      <c r="D129" s="14">
        <v>8297.1389999999992</v>
      </c>
      <c r="E129" s="18">
        <v>0</v>
      </c>
      <c r="F129" s="18">
        <v>0</v>
      </c>
      <c r="G129" s="18">
        <v>0</v>
      </c>
      <c r="H129" s="18">
        <v>46787.87</v>
      </c>
      <c r="I129" s="14">
        <v>154291.83900000001</v>
      </c>
      <c r="J129" s="18">
        <v>197200.25</v>
      </c>
      <c r="K129" s="14">
        <v>-6101.2780000000002</v>
      </c>
      <c r="L129" s="14">
        <v>522.22199999999998</v>
      </c>
      <c r="M129" s="14">
        <v>136912.34899999999</v>
      </c>
      <c r="N129" s="18">
        <v>119369</v>
      </c>
      <c r="O129" s="18">
        <v>0</v>
      </c>
      <c r="P129" s="18">
        <v>636</v>
      </c>
      <c r="Q129" s="18">
        <v>0</v>
      </c>
      <c r="R129" s="18">
        <v>0</v>
      </c>
      <c r="S129" s="18">
        <v>0</v>
      </c>
      <c r="T129" s="14">
        <v>2446.7910000000002</v>
      </c>
      <c r="U129" s="14">
        <v>12890.833000000001</v>
      </c>
      <c r="V129" s="18">
        <v>0</v>
      </c>
      <c r="W129" s="14">
        <v>14.167</v>
      </c>
      <c r="X129" s="18">
        <v>1202.5</v>
      </c>
      <c r="Y129" s="14">
        <v>1341.575</v>
      </c>
      <c r="Z129" s="18">
        <v>0</v>
      </c>
      <c r="AA129" s="18">
        <v>854</v>
      </c>
      <c r="AB129" s="14">
        <v>432.83300000000003</v>
      </c>
      <c r="AC129" s="14">
        <v>14463.284</v>
      </c>
      <c r="AD129" s="14">
        <v>210723.32500000001</v>
      </c>
    </row>
    <row r="130" spans="1:30" x14ac:dyDescent="0.3">
      <c r="A130" s="5" t="s">
        <v>68</v>
      </c>
      <c r="B130" s="5" t="s">
        <v>87</v>
      </c>
      <c r="C130" s="15">
        <v>327733.141</v>
      </c>
      <c r="D130" s="15">
        <v>9360.5830000000005</v>
      </c>
      <c r="E130" s="19">
        <v>0</v>
      </c>
      <c r="F130" s="19">
        <v>0</v>
      </c>
      <c r="G130" s="19">
        <v>0</v>
      </c>
      <c r="H130" s="15">
        <v>56607.932999999997</v>
      </c>
      <c r="I130" s="15">
        <v>117849.018</v>
      </c>
      <c r="J130" s="19">
        <v>166556.25</v>
      </c>
      <c r="K130" s="15">
        <v>-7950.8329999999996</v>
      </c>
      <c r="L130" s="15">
        <v>644.44399999999996</v>
      </c>
      <c r="M130" s="15">
        <v>151980.98499999999</v>
      </c>
      <c r="N130" s="19">
        <v>133656</v>
      </c>
      <c r="O130" s="19">
        <v>0</v>
      </c>
      <c r="P130" s="19">
        <v>892</v>
      </c>
      <c r="Q130" s="19">
        <v>0</v>
      </c>
      <c r="R130" s="19">
        <v>0</v>
      </c>
      <c r="S130" s="19">
        <v>0</v>
      </c>
      <c r="T130" s="15">
        <v>3049.0509999999999</v>
      </c>
      <c r="U130" s="15">
        <v>12523.888999999999</v>
      </c>
      <c r="V130" s="19">
        <v>0</v>
      </c>
      <c r="W130" s="15">
        <v>31.388999999999999</v>
      </c>
      <c r="X130" s="15">
        <v>1220.8330000000001</v>
      </c>
      <c r="Y130" s="15">
        <v>1350.8440000000001</v>
      </c>
      <c r="Z130" s="19">
        <v>0</v>
      </c>
      <c r="AA130" s="19">
        <v>-10035</v>
      </c>
      <c r="AB130" s="15">
        <v>618.77800000000002</v>
      </c>
      <c r="AC130" s="19">
        <v>14355.7</v>
      </c>
      <c r="AD130" s="15">
        <v>185095.01300000001</v>
      </c>
    </row>
    <row r="131" spans="1:30" x14ac:dyDescent="0.3">
      <c r="A131" s="5" t="s">
        <v>68</v>
      </c>
      <c r="B131" s="5" t="s">
        <v>88</v>
      </c>
      <c r="C131" s="14">
        <v>362956.63199999998</v>
      </c>
      <c r="D131" s="14">
        <v>9994.0560000000005</v>
      </c>
      <c r="E131" s="18">
        <v>0</v>
      </c>
      <c r="F131" s="18">
        <v>0</v>
      </c>
      <c r="G131" s="18">
        <v>0</v>
      </c>
      <c r="H131" s="14">
        <v>64599.671999999999</v>
      </c>
      <c r="I131" s="14">
        <v>140885.829</v>
      </c>
      <c r="J131" s="18">
        <v>177213.5</v>
      </c>
      <c r="K131" s="14">
        <v>-16488.111000000001</v>
      </c>
      <c r="L131" s="14">
        <v>388.88900000000001</v>
      </c>
      <c r="M131" s="14">
        <v>159225.89799999999</v>
      </c>
      <c r="N131" s="18">
        <v>139044</v>
      </c>
      <c r="O131" s="18">
        <v>0</v>
      </c>
      <c r="P131" s="18">
        <v>913</v>
      </c>
      <c r="Q131" s="18">
        <v>0</v>
      </c>
      <c r="R131" s="18">
        <v>0</v>
      </c>
      <c r="S131" s="18">
        <v>0</v>
      </c>
      <c r="T131" s="14">
        <v>3776.183</v>
      </c>
      <c r="U131" s="14">
        <v>12931.944</v>
      </c>
      <c r="V131" s="18">
        <v>0</v>
      </c>
      <c r="W131" s="14">
        <v>28.611000000000001</v>
      </c>
      <c r="X131" s="14">
        <v>1301.1110000000001</v>
      </c>
      <c r="Y131" s="14">
        <v>1469.567</v>
      </c>
      <c r="Z131" s="18">
        <v>0</v>
      </c>
      <c r="AA131" s="18">
        <v>-13863</v>
      </c>
      <c r="AB131" s="14">
        <v>644.61099999999999</v>
      </c>
      <c r="AC131" s="14">
        <v>15453.993</v>
      </c>
      <c r="AD131" s="14">
        <v>216883.48199999999</v>
      </c>
    </row>
    <row r="132" spans="1:30" x14ac:dyDescent="0.3">
      <c r="A132" s="5" t="s">
        <v>68</v>
      </c>
      <c r="B132" s="5" t="s">
        <v>89</v>
      </c>
      <c r="C132" s="15">
        <v>355825.42599999998</v>
      </c>
      <c r="D132" s="15">
        <v>6526.8890000000001</v>
      </c>
      <c r="E132" s="19">
        <v>0</v>
      </c>
      <c r="F132" s="19">
        <v>0</v>
      </c>
      <c r="G132" s="19">
        <v>0</v>
      </c>
      <c r="H132" s="15">
        <v>62955.025000000001</v>
      </c>
      <c r="I132" s="15">
        <v>147577.60399999999</v>
      </c>
      <c r="J132" s="19">
        <v>174992.75</v>
      </c>
      <c r="K132" s="15">
        <v>-10071.056</v>
      </c>
      <c r="L132" s="15">
        <v>266.66699999999997</v>
      </c>
      <c r="M132" s="15">
        <v>145889.17499999999</v>
      </c>
      <c r="N132" s="19">
        <v>125283</v>
      </c>
      <c r="O132" s="19">
        <v>0</v>
      </c>
      <c r="P132" s="19">
        <v>977</v>
      </c>
      <c r="Q132" s="19">
        <v>0</v>
      </c>
      <c r="R132" s="19">
        <v>0</v>
      </c>
      <c r="S132" s="19">
        <v>0</v>
      </c>
      <c r="T132" s="15">
        <v>4479.0889999999999</v>
      </c>
      <c r="U132" s="19">
        <v>12420</v>
      </c>
      <c r="V132" s="19">
        <v>0</v>
      </c>
      <c r="W132" s="15">
        <v>16.667000000000002</v>
      </c>
      <c r="X132" s="15">
        <v>1338.3330000000001</v>
      </c>
      <c r="Y132" s="15">
        <v>1506.1220000000001</v>
      </c>
      <c r="Z132" s="19">
        <v>0</v>
      </c>
      <c r="AA132" s="19">
        <v>-8983</v>
      </c>
      <c r="AB132" s="15">
        <v>353.61099999999999</v>
      </c>
      <c r="AC132" s="15">
        <v>15134.611000000001</v>
      </c>
      <c r="AD132" s="15">
        <v>218264.53200000001</v>
      </c>
    </row>
    <row r="133" spans="1:30" x14ac:dyDescent="0.3">
      <c r="A133" s="5" t="s">
        <v>68</v>
      </c>
      <c r="B133" s="5" t="s">
        <v>90</v>
      </c>
      <c r="C133" s="14">
        <v>379349.06099999999</v>
      </c>
      <c r="D133" s="14">
        <v>8875.3060000000005</v>
      </c>
      <c r="E133" s="18">
        <v>0</v>
      </c>
      <c r="F133" s="18">
        <v>0</v>
      </c>
      <c r="G133" s="18">
        <v>0</v>
      </c>
      <c r="H133" s="14">
        <v>74248.895000000004</v>
      </c>
      <c r="I133" s="14">
        <v>145032.24299999999</v>
      </c>
      <c r="J133" s="14">
        <v>145104.88399999999</v>
      </c>
      <c r="K133" s="14">
        <v>-2469.8330000000001</v>
      </c>
      <c r="L133" s="14">
        <v>477.77800000000002</v>
      </c>
      <c r="M133" s="14">
        <v>141121.30799999999</v>
      </c>
      <c r="N133" s="18">
        <v>116739</v>
      </c>
      <c r="O133" s="18">
        <v>0</v>
      </c>
      <c r="P133" s="18">
        <v>879</v>
      </c>
      <c r="Q133" s="18">
        <v>0</v>
      </c>
      <c r="R133" s="18">
        <v>0</v>
      </c>
      <c r="S133" s="18">
        <v>0</v>
      </c>
      <c r="T133" s="14">
        <v>5239.6949999999997</v>
      </c>
      <c r="U133" s="14">
        <v>14381.666999999999</v>
      </c>
      <c r="V133" s="18">
        <v>221.25</v>
      </c>
      <c r="W133" s="14">
        <v>738.05600000000004</v>
      </c>
      <c r="X133" s="14">
        <v>1617.778</v>
      </c>
      <c r="Y133" s="14">
        <v>1888.366</v>
      </c>
      <c r="Z133" s="18">
        <v>0</v>
      </c>
      <c r="AA133" s="18">
        <v>7549</v>
      </c>
      <c r="AB133" s="14">
        <v>633.94399999999996</v>
      </c>
      <c r="AC133" s="14">
        <v>18284.922999999999</v>
      </c>
      <c r="AD133" s="14">
        <v>230357.745</v>
      </c>
    </row>
    <row r="134" spans="1:30" x14ac:dyDescent="0.3">
      <c r="A134" s="5" t="s">
        <v>68</v>
      </c>
      <c r="B134" s="5" t="s">
        <v>91</v>
      </c>
      <c r="C134" s="15">
        <v>331661.74699999997</v>
      </c>
      <c r="D134" s="15">
        <v>9841.0560000000005</v>
      </c>
      <c r="E134" s="19">
        <v>0</v>
      </c>
      <c r="F134" s="19">
        <v>0</v>
      </c>
      <c r="G134" s="19">
        <v>0</v>
      </c>
      <c r="H134" s="15">
        <v>58847.197999999997</v>
      </c>
      <c r="I134" s="15">
        <v>117623.432</v>
      </c>
      <c r="J134" s="15">
        <v>163602.86799999999</v>
      </c>
      <c r="K134" s="15">
        <v>-7150.1109999999999</v>
      </c>
      <c r="L134" s="15">
        <v>22.222000000000001</v>
      </c>
      <c r="M134" s="19">
        <v>145957.04</v>
      </c>
      <c r="N134" s="19">
        <v>120279</v>
      </c>
      <c r="O134" s="19">
        <v>0</v>
      </c>
      <c r="P134" s="19">
        <v>1283</v>
      </c>
      <c r="Q134" s="19">
        <v>0</v>
      </c>
      <c r="R134" s="19">
        <v>0</v>
      </c>
      <c r="S134" s="19">
        <v>0</v>
      </c>
      <c r="T134" s="19">
        <v>5974.66</v>
      </c>
      <c r="U134" s="15">
        <v>14129.166999999999</v>
      </c>
      <c r="V134" s="15">
        <v>303.19400000000002</v>
      </c>
      <c r="W134" s="15">
        <v>856.38900000000001</v>
      </c>
      <c r="X134" s="15">
        <v>1758.3330000000001</v>
      </c>
      <c r="Y134" s="15">
        <v>2176.1889999999999</v>
      </c>
      <c r="Z134" s="19">
        <v>0</v>
      </c>
      <c r="AA134" s="19">
        <v>-3075</v>
      </c>
      <c r="AB134" s="15">
        <v>291.83300000000003</v>
      </c>
      <c r="AC134" s="15">
        <v>18412.206999999999</v>
      </c>
      <c r="AD134" s="15">
        <v>188384.05499999999</v>
      </c>
    </row>
    <row r="135" spans="1:30" x14ac:dyDescent="0.3">
      <c r="A135" s="5" t="s">
        <v>68</v>
      </c>
      <c r="B135" s="5" t="s">
        <v>92</v>
      </c>
      <c r="C135" s="14">
        <v>353444.91100000002</v>
      </c>
      <c r="D135" s="14">
        <v>9519.1389999999992</v>
      </c>
      <c r="E135" s="18">
        <v>0</v>
      </c>
      <c r="F135" s="18">
        <v>0</v>
      </c>
      <c r="G135" s="18">
        <v>0</v>
      </c>
      <c r="H135" s="14">
        <v>63816.339</v>
      </c>
      <c r="I135" s="14">
        <v>127719.27099999999</v>
      </c>
      <c r="J135" s="18">
        <v>149944.29999999999</v>
      </c>
      <c r="K135" s="14">
        <v>-7037.3329999999996</v>
      </c>
      <c r="L135" s="14">
        <v>166.667</v>
      </c>
      <c r="M135" s="14">
        <v>167572.20800000001</v>
      </c>
      <c r="N135" s="18">
        <v>141724</v>
      </c>
      <c r="O135" s="18">
        <v>0</v>
      </c>
      <c r="P135" s="18">
        <v>1548</v>
      </c>
      <c r="Q135" s="18">
        <v>0</v>
      </c>
      <c r="R135" s="18">
        <v>0</v>
      </c>
      <c r="S135" s="18">
        <v>0</v>
      </c>
      <c r="T135" s="14">
        <v>6530.826</v>
      </c>
      <c r="U135" s="14">
        <v>13261.666999999999</v>
      </c>
      <c r="V135" s="14">
        <v>270.41699999999997</v>
      </c>
      <c r="W135" s="14">
        <v>826.94399999999996</v>
      </c>
      <c r="X135" s="14">
        <v>1966.6669999999999</v>
      </c>
      <c r="Y135" s="14">
        <v>2482.1210000000001</v>
      </c>
      <c r="Z135" s="18">
        <v>0</v>
      </c>
      <c r="AA135" s="18">
        <v>-17815</v>
      </c>
      <c r="AB135" s="14">
        <v>150.833</v>
      </c>
      <c r="AC135" s="14">
        <v>17730.052</v>
      </c>
      <c r="AD135" s="14">
        <v>203181.08300000001</v>
      </c>
    </row>
    <row r="136" spans="1:30" x14ac:dyDescent="0.3">
      <c r="A136" s="5" t="s">
        <v>68</v>
      </c>
      <c r="B136" s="5" t="s">
        <v>93</v>
      </c>
      <c r="C136" s="15">
        <v>370668.62199999997</v>
      </c>
      <c r="D136" s="15">
        <v>9015.3610000000008</v>
      </c>
      <c r="E136" s="19">
        <v>0</v>
      </c>
      <c r="F136" s="19">
        <v>0</v>
      </c>
      <c r="G136" s="19">
        <v>0</v>
      </c>
      <c r="H136" s="19">
        <v>65365.91</v>
      </c>
      <c r="I136" s="15">
        <v>143935.54399999999</v>
      </c>
      <c r="J136" s="15">
        <v>159210.92300000001</v>
      </c>
      <c r="K136" s="19">
        <v>-1319.5</v>
      </c>
      <c r="L136" s="15">
        <v>66.667000000000002</v>
      </c>
      <c r="M136" s="15">
        <v>153269.826</v>
      </c>
      <c r="N136" s="19">
        <v>128138</v>
      </c>
      <c r="O136" s="19">
        <v>0</v>
      </c>
      <c r="P136" s="19">
        <v>1881</v>
      </c>
      <c r="Q136" s="19">
        <v>0</v>
      </c>
      <c r="R136" s="19">
        <v>0</v>
      </c>
      <c r="S136" s="19">
        <v>0</v>
      </c>
      <c r="T136" s="15">
        <v>7014.9740000000002</v>
      </c>
      <c r="U136" s="15">
        <v>11787.778</v>
      </c>
      <c r="V136" s="15">
        <v>303.19400000000002</v>
      </c>
      <c r="W136" s="15">
        <v>936.38900000000001</v>
      </c>
      <c r="X136" s="15">
        <v>2029.722</v>
      </c>
      <c r="Y136" s="15">
        <v>2810.2579999999998</v>
      </c>
      <c r="Z136" s="19">
        <v>0</v>
      </c>
      <c r="AA136" s="19">
        <v>-5006</v>
      </c>
      <c r="AB136" s="15">
        <v>1277.722</v>
      </c>
      <c r="AC136" s="15">
        <v>16221.066000000001</v>
      </c>
      <c r="AD136" s="15">
        <v>221020.95800000001</v>
      </c>
    </row>
    <row r="137" spans="1:30" x14ac:dyDescent="0.3">
      <c r="A137" s="5" t="s">
        <v>68</v>
      </c>
      <c r="B137" s="5" t="s">
        <v>94</v>
      </c>
      <c r="C137" s="14">
        <v>341296.94400000002</v>
      </c>
      <c r="D137" s="14">
        <v>9885.7780000000002</v>
      </c>
      <c r="E137" s="18">
        <v>0</v>
      </c>
      <c r="F137" s="18">
        <v>0</v>
      </c>
      <c r="G137" s="18">
        <v>0</v>
      </c>
      <c r="H137" s="14">
        <v>66613.873000000007</v>
      </c>
      <c r="I137" s="14">
        <v>117420.818</v>
      </c>
      <c r="J137" s="14">
        <v>152296.73800000001</v>
      </c>
      <c r="K137" s="14">
        <v>-5086.2780000000002</v>
      </c>
      <c r="L137" s="18">
        <v>0</v>
      </c>
      <c r="M137" s="14">
        <v>158482.25899999999</v>
      </c>
      <c r="N137" s="18">
        <v>135470</v>
      </c>
      <c r="O137" s="18">
        <v>0</v>
      </c>
      <c r="P137" s="18">
        <v>2217</v>
      </c>
      <c r="Q137" s="18">
        <v>0</v>
      </c>
      <c r="R137" s="18">
        <v>0</v>
      </c>
      <c r="S137" s="18">
        <v>0</v>
      </c>
      <c r="T137" s="18">
        <v>7433.3</v>
      </c>
      <c r="U137" s="14">
        <v>9166.3889999999992</v>
      </c>
      <c r="V137" s="14">
        <v>311.38900000000001</v>
      </c>
      <c r="W137" s="14">
        <v>971.38900000000001</v>
      </c>
      <c r="X137" s="18">
        <v>2062.5</v>
      </c>
      <c r="Y137" s="14">
        <v>2904.605</v>
      </c>
      <c r="Z137" s="18">
        <v>0</v>
      </c>
      <c r="AA137" s="18">
        <v>-15585</v>
      </c>
      <c r="AB137" s="14">
        <v>1574.6110000000001</v>
      </c>
      <c r="AC137" s="14">
        <v>13334.174999999999</v>
      </c>
      <c r="AD137" s="14">
        <v>196495.535</v>
      </c>
    </row>
    <row r="138" spans="1:30" x14ac:dyDescent="0.3">
      <c r="A138" s="5" t="s">
        <v>68</v>
      </c>
      <c r="B138" s="5" t="s">
        <v>95</v>
      </c>
      <c r="C138" s="15">
        <v>307390.06099999999</v>
      </c>
      <c r="D138" s="15">
        <v>9547.0280000000002</v>
      </c>
      <c r="E138" s="19">
        <v>0</v>
      </c>
      <c r="F138" s="19">
        <v>0</v>
      </c>
      <c r="G138" s="19">
        <v>0</v>
      </c>
      <c r="H138" s="19">
        <v>72085.17</v>
      </c>
      <c r="I138" s="15">
        <v>73383.183000000005</v>
      </c>
      <c r="J138" s="15">
        <v>119999.857</v>
      </c>
      <c r="K138" s="15">
        <v>1669.1110000000001</v>
      </c>
      <c r="L138" s="19">
        <v>0</v>
      </c>
      <c r="M138" s="15">
        <v>162314.546</v>
      </c>
      <c r="N138" s="19">
        <v>137302</v>
      </c>
      <c r="O138" s="19">
        <v>0</v>
      </c>
      <c r="P138" s="19">
        <v>2515</v>
      </c>
      <c r="Q138" s="19">
        <v>0</v>
      </c>
      <c r="R138" s="19">
        <v>0</v>
      </c>
      <c r="S138" s="19">
        <v>0</v>
      </c>
      <c r="T138" s="15">
        <v>7832.2839999999997</v>
      </c>
      <c r="U138" s="15">
        <v>10033.611000000001</v>
      </c>
      <c r="V138" s="15">
        <v>352.36099999999999</v>
      </c>
      <c r="W138" s="19">
        <v>977.5</v>
      </c>
      <c r="X138" s="15">
        <v>2208.056</v>
      </c>
      <c r="Y138" s="15">
        <v>3024.9119999999998</v>
      </c>
      <c r="Z138" s="19">
        <v>0</v>
      </c>
      <c r="AA138" s="19">
        <v>-14645</v>
      </c>
      <c r="AB138" s="15">
        <v>1680.222</v>
      </c>
      <c r="AC138" s="15">
        <v>14639.629000000001</v>
      </c>
      <c r="AD138" s="15">
        <v>157736.948</v>
      </c>
    </row>
    <row r="139" spans="1:30" x14ac:dyDescent="0.3">
      <c r="A139" s="5" t="s">
        <v>68</v>
      </c>
      <c r="B139" s="5" t="s">
        <v>96</v>
      </c>
      <c r="C139" s="14">
        <v>339114.63900000002</v>
      </c>
      <c r="D139" s="14">
        <v>8811.3060000000005</v>
      </c>
      <c r="E139" s="18">
        <v>0</v>
      </c>
      <c r="F139" s="18">
        <v>0</v>
      </c>
      <c r="G139" s="18">
        <v>0</v>
      </c>
      <c r="H139" s="14">
        <v>64791.156000000003</v>
      </c>
      <c r="I139" s="14">
        <v>107972.02499999999</v>
      </c>
      <c r="J139" s="14">
        <v>122684.51300000001</v>
      </c>
      <c r="K139" s="14">
        <v>3056.2779999999998</v>
      </c>
      <c r="L139" s="18">
        <v>0</v>
      </c>
      <c r="M139" s="14">
        <v>169433.505</v>
      </c>
      <c r="N139" s="18">
        <v>142807</v>
      </c>
      <c r="O139" s="18">
        <v>0</v>
      </c>
      <c r="P139" s="18">
        <v>2116</v>
      </c>
      <c r="Q139" s="18">
        <v>0</v>
      </c>
      <c r="R139" s="18">
        <v>0</v>
      </c>
      <c r="S139" s="18">
        <v>0</v>
      </c>
      <c r="T139" s="14">
        <v>8244.5169999999998</v>
      </c>
      <c r="U139" s="14">
        <v>9684.4439999999995</v>
      </c>
      <c r="V139" s="18">
        <v>295</v>
      </c>
      <c r="W139" s="14">
        <v>932.22199999999998</v>
      </c>
      <c r="X139" s="14">
        <v>2198.6109999999999</v>
      </c>
      <c r="Y139" s="14">
        <v>2968.3139999999999</v>
      </c>
      <c r="Z139" s="18">
        <v>0</v>
      </c>
      <c r="AA139" s="18">
        <v>-16411</v>
      </c>
      <c r="AB139" s="14">
        <v>1549.3330000000001</v>
      </c>
      <c r="AC139" s="14">
        <v>16240.333000000001</v>
      </c>
      <c r="AD139" s="14">
        <v>184215.99400000001</v>
      </c>
    </row>
    <row r="140" spans="1:30" x14ac:dyDescent="0.3">
      <c r="A140" s="5" t="s">
        <v>68</v>
      </c>
      <c r="B140" s="5" t="s">
        <v>97</v>
      </c>
      <c r="C140" s="15">
        <v>357566.91800000001</v>
      </c>
      <c r="D140" s="15">
        <v>9858.8060000000005</v>
      </c>
      <c r="E140" s="19">
        <v>0</v>
      </c>
      <c r="F140" s="19">
        <v>0</v>
      </c>
      <c r="G140" s="19">
        <v>0</v>
      </c>
      <c r="H140" s="15">
        <v>57938.815000000002</v>
      </c>
      <c r="I140" s="15">
        <v>127303.459</v>
      </c>
      <c r="J140" s="15">
        <v>163986.408</v>
      </c>
      <c r="K140" s="15">
        <v>5526.1109999999999</v>
      </c>
      <c r="L140" s="19">
        <v>0</v>
      </c>
      <c r="M140" s="15">
        <v>173051.209</v>
      </c>
      <c r="N140" s="19">
        <v>142366</v>
      </c>
      <c r="O140" s="19">
        <v>0</v>
      </c>
      <c r="P140" s="19">
        <v>2854</v>
      </c>
      <c r="Q140" s="19">
        <v>0</v>
      </c>
      <c r="R140" s="19">
        <v>0</v>
      </c>
      <c r="S140" s="19">
        <v>0</v>
      </c>
      <c r="T140" s="15">
        <v>8647.9869999999992</v>
      </c>
      <c r="U140" s="19">
        <v>10410</v>
      </c>
      <c r="V140" s="19">
        <v>295</v>
      </c>
      <c r="W140" s="15">
        <v>886.66700000000003</v>
      </c>
      <c r="X140" s="15">
        <v>2213.056</v>
      </c>
      <c r="Y140" s="15">
        <v>2949.6849999999999</v>
      </c>
      <c r="Z140" s="19">
        <v>0</v>
      </c>
      <c r="AA140" s="19">
        <v>-15165</v>
      </c>
      <c r="AB140" s="15">
        <v>1629.944</v>
      </c>
      <c r="AC140" s="15">
        <v>19156.946</v>
      </c>
      <c r="AD140" s="19">
        <v>197753.41</v>
      </c>
    </row>
    <row r="141" spans="1:30" x14ac:dyDescent="0.3">
      <c r="A141" s="5" t="s">
        <v>68</v>
      </c>
      <c r="B141" s="5" t="s">
        <v>98</v>
      </c>
      <c r="C141" s="14">
        <v>358361.11200000002</v>
      </c>
      <c r="D141" s="14">
        <v>9574.0840000000007</v>
      </c>
      <c r="E141" s="18">
        <v>0</v>
      </c>
      <c r="F141" s="18">
        <v>0</v>
      </c>
      <c r="G141" s="18">
        <v>0</v>
      </c>
      <c r="H141" s="14">
        <v>64089.336000000003</v>
      </c>
      <c r="I141" s="14">
        <v>119529.765</v>
      </c>
      <c r="J141" s="14">
        <v>173955.56599999999</v>
      </c>
      <c r="K141" s="18">
        <v>-379.43</v>
      </c>
      <c r="L141" s="18">
        <v>0</v>
      </c>
      <c r="M141" s="14">
        <v>170469.07199999999</v>
      </c>
      <c r="N141" s="14">
        <v>138981.35800000001</v>
      </c>
      <c r="O141" s="18">
        <v>0</v>
      </c>
      <c r="P141" s="14">
        <v>3876.8560000000002</v>
      </c>
      <c r="Q141" s="18">
        <v>0</v>
      </c>
      <c r="R141" s="14">
        <v>2.3170000000000002</v>
      </c>
      <c r="S141" s="18">
        <v>0</v>
      </c>
      <c r="T141" s="14">
        <v>9205.6630000000005</v>
      </c>
      <c r="U141" s="14">
        <v>10621.445</v>
      </c>
      <c r="V141" s="14">
        <v>319.58300000000003</v>
      </c>
      <c r="W141" s="14">
        <v>979.26400000000001</v>
      </c>
      <c r="X141" s="14">
        <v>2424.4430000000002</v>
      </c>
      <c r="Y141" s="14">
        <v>3165.9409999999998</v>
      </c>
      <c r="Z141" s="18">
        <v>0</v>
      </c>
      <c r="AA141" s="14">
        <v>-10149.178</v>
      </c>
      <c r="AB141" s="14">
        <v>1682.0909999999999</v>
      </c>
      <c r="AC141" s="14">
        <v>18388.792000000001</v>
      </c>
      <c r="AD141" s="14">
        <v>196154.535</v>
      </c>
    </row>
    <row r="142" spans="1:30" x14ac:dyDescent="0.3">
      <c r="A142" s="5" t="s">
        <v>68</v>
      </c>
      <c r="B142" s="5" t="s">
        <v>99</v>
      </c>
      <c r="C142" s="15">
        <v>341424.21799999999</v>
      </c>
      <c r="D142" s="15">
        <v>9317.5660000000007</v>
      </c>
      <c r="E142" s="19">
        <v>0</v>
      </c>
      <c r="F142" s="19">
        <v>0</v>
      </c>
      <c r="G142" s="19">
        <v>0</v>
      </c>
      <c r="H142" s="15">
        <v>57931.851999999999</v>
      </c>
      <c r="I142" s="15">
        <v>108765.01300000001</v>
      </c>
      <c r="J142" s="15">
        <v>157202.399</v>
      </c>
      <c r="K142" s="15">
        <v>-7367.9979999999996</v>
      </c>
      <c r="L142" s="19">
        <v>0</v>
      </c>
      <c r="M142" s="15">
        <v>160630.30300000001</v>
      </c>
      <c r="N142" s="15">
        <v>125289.33100000001</v>
      </c>
      <c r="O142" s="19">
        <v>0</v>
      </c>
      <c r="P142" s="15">
        <v>5524.5079999999998</v>
      </c>
      <c r="Q142" s="19">
        <v>0</v>
      </c>
      <c r="R142" s="15">
        <v>12.842000000000001</v>
      </c>
      <c r="S142" s="19">
        <v>0</v>
      </c>
      <c r="T142" s="15">
        <v>9711.4869999999992</v>
      </c>
      <c r="U142" s="15">
        <v>11075.974</v>
      </c>
      <c r="V142" s="15">
        <v>309.14400000000001</v>
      </c>
      <c r="W142" s="15">
        <v>981.38900000000001</v>
      </c>
      <c r="X142" s="15">
        <v>2414.3980000000001</v>
      </c>
      <c r="Y142" s="15">
        <v>3084.2620000000002</v>
      </c>
      <c r="Z142" s="19">
        <v>0</v>
      </c>
      <c r="AA142" s="19">
        <v>44</v>
      </c>
      <c r="AB142" s="15">
        <v>1651.222</v>
      </c>
      <c r="AC142" s="15">
        <v>20092.218000000001</v>
      </c>
      <c r="AD142" s="15">
        <v>179099.592</v>
      </c>
    </row>
    <row r="143" spans="1:30" x14ac:dyDescent="0.3">
      <c r="A143" s="5" t="s">
        <v>68</v>
      </c>
      <c r="B143" s="5" t="s">
        <v>100</v>
      </c>
      <c r="C143" s="14">
        <v>333489.31400000001</v>
      </c>
      <c r="D143" s="14">
        <v>9579.9470000000001</v>
      </c>
      <c r="E143" s="18">
        <v>0</v>
      </c>
      <c r="F143" s="18">
        <v>0</v>
      </c>
      <c r="G143" s="18">
        <v>0</v>
      </c>
      <c r="H143" s="14">
        <v>52834.339</v>
      </c>
      <c r="I143" s="14">
        <v>105657.84600000001</v>
      </c>
      <c r="J143" s="14">
        <v>140225.36499999999</v>
      </c>
      <c r="K143" s="14">
        <v>-9011.1810000000005</v>
      </c>
      <c r="L143" s="18">
        <v>0</v>
      </c>
      <c r="M143" s="14">
        <v>181360.51699999999</v>
      </c>
      <c r="N143" s="18">
        <v>141804.76</v>
      </c>
      <c r="O143" s="18">
        <v>0</v>
      </c>
      <c r="P143" s="14">
        <v>9912.5319999999992</v>
      </c>
      <c r="Q143" s="18">
        <v>0</v>
      </c>
      <c r="R143" s="14">
        <v>82.322000000000003</v>
      </c>
      <c r="S143" s="18">
        <v>0</v>
      </c>
      <c r="T143" s="14">
        <v>10011.401</v>
      </c>
      <c r="U143" s="14">
        <v>11488.450999999999</v>
      </c>
      <c r="V143" s="14">
        <v>333.416</v>
      </c>
      <c r="W143" s="14">
        <v>992.44500000000005</v>
      </c>
      <c r="X143" s="14">
        <v>2322.279</v>
      </c>
      <c r="Y143" s="14">
        <v>3074.4839999999999</v>
      </c>
      <c r="Z143" s="18">
        <v>0</v>
      </c>
      <c r="AA143" s="18">
        <v>-20472.12</v>
      </c>
      <c r="AB143" s="14">
        <v>1454.3009999999999</v>
      </c>
      <c r="AC143" s="14">
        <v>19517.867999999999</v>
      </c>
      <c r="AD143" s="14">
        <v>170856.288</v>
      </c>
    </row>
    <row r="144" spans="1:30" x14ac:dyDescent="0.3">
      <c r="A144" s="5" t="s">
        <v>68</v>
      </c>
      <c r="B144" s="5" t="s">
        <v>101</v>
      </c>
      <c r="C144" s="15">
        <v>345303.755</v>
      </c>
      <c r="D144" s="15">
        <v>9770.5409999999993</v>
      </c>
      <c r="E144" s="19">
        <v>0</v>
      </c>
      <c r="F144" s="19">
        <v>0</v>
      </c>
      <c r="G144" s="19">
        <v>0</v>
      </c>
      <c r="H144" s="15">
        <v>58321.023000000001</v>
      </c>
      <c r="I144" s="15">
        <v>101918.44899999999</v>
      </c>
      <c r="J144" s="15">
        <v>139652.16500000001</v>
      </c>
      <c r="K144" s="15">
        <v>1116.8610000000001</v>
      </c>
      <c r="L144" s="19">
        <v>0</v>
      </c>
      <c r="M144" s="19">
        <v>187915.51</v>
      </c>
      <c r="N144" s="15">
        <v>143965.22200000001</v>
      </c>
      <c r="O144" s="19">
        <v>0</v>
      </c>
      <c r="P144" s="15">
        <v>11769.183999999999</v>
      </c>
      <c r="Q144" s="19">
        <v>0</v>
      </c>
      <c r="R144" s="15">
        <v>108.93899999999999</v>
      </c>
      <c r="S144" s="19">
        <v>0</v>
      </c>
      <c r="T144" s="15">
        <v>10486.048000000001</v>
      </c>
      <c r="U144" s="15">
        <v>13501.993</v>
      </c>
      <c r="V144" s="19">
        <v>313.38</v>
      </c>
      <c r="W144" s="15">
        <v>967.79200000000003</v>
      </c>
      <c r="X144" s="15">
        <v>2350.643</v>
      </c>
      <c r="Y144" s="15">
        <v>3035.5970000000002</v>
      </c>
      <c r="Z144" s="19">
        <v>0</v>
      </c>
      <c r="AA144" s="15">
        <v>-17583.819</v>
      </c>
      <c r="AB144" s="15">
        <v>1926.454</v>
      </c>
      <c r="AC144" s="15">
        <v>21562.156999999999</v>
      </c>
      <c r="AD144" s="19">
        <v>172925.73</v>
      </c>
    </row>
    <row r="145" spans="1:30" x14ac:dyDescent="0.3">
      <c r="A145" s="5" t="s">
        <v>68</v>
      </c>
      <c r="B145" s="5" t="s">
        <v>102</v>
      </c>
      <c r="C145" s="14">
        <v>311982.16899999999</v>
      </c>
      <c r="D145" s="14">
        <v>9414.1479999999992</v>
      </c>
      <c r="E145" s="18">
        <v>0</v>
      </c>
      <c r="F145" s="18">
        <v>0</v>
      </c>
      <c r="G145" s="18">
        <v>0</v>
      </c>
      <c r="H145" s="14">
        <v>46438.188000000002</v>
      </c>
      <c r="I145" s="14">
        <v>86948.664000000004</v>
      </c>
      <c r="J145" s="14">
        <v>82301.414999999994</v>
      </c>
      <c r="K145" s="14">
        <v>12571.694</v>
      </c>
      <c r="L145" s="18">
        <v>0</v>
      </c>
      <c r="M145" s="14">
        <v>176370.15599999999</v>
      </c>
      <c r="N145" s="14">
        <v>128239.818</v>
      </c>
      <c r="O145" s="18">
        <v>0</v>
      </c>
      <c r="P145" s="14">
        <v>14809.859</v>
      </c>
      <c r="Q145" s="18">
        <v>0</v>
      </c>
      <c r="R145" s="14">
        <v>172.86600000000001</v>
      </c>
      <c r="S145" s="18">
        <v>0</v>
      </c>
      <c r="T145" s="14">
        <v>11144.831</v>
      </c>
      <c r="U145" s="14">
        <v>13561.298000000001</v>
      </c>
      <c r="V145" s="14">
        <v>420.62900000000002</v>
      </c>
      <c r="W145" s="14">
        <v>1008.566</v>
      </c>
      <c r="X145" s="14">
        <v>2362.0320000000002</v>
      </c>
      <c r="Y145" s="14">
        <v>2996.4659999999999</v>
      </c>
      <c r="Z145" s="18">
        <v>0</v>
      </c>
      <c r="AA145" s="18">
        <v>-12520.58</v>
      </c>
      <c r="AB145" s="14">
        <v>2335.127</v>
      </c>
      <c r="AC145" s="14">
        <v>21528.544999999998</v>
      </c>
      <c r="AD145" s="14">
        <v>146108.07399999999</v>
      </c>
    </row>
    <row r="146" spans="1:30" x14ac:dyDescent="0.3">
      <c r="A146" s="5" t="s">
        <v>68</v>
      </c>
      <c r="B146" s="5" t="s">
        <v>103</v>
      </c>
      <c r="C146" s="15">
        <v>332446.49800000002</v>
      </c>
      <c r="D146" s="15">
        <v>8596.3889999999992</v>
      </c>
      <c r="E146" s="19">
        <v>0</v>
      </c>
      <c r="F146" s="19">
        <v>0</v>
      </c>
      <c r="G146" s="19">
        <v>0</v>
      </c>
      <c r="H146" s="15">
        <v>53098.593000000001</v>
      </c>
      <c r="I146" s="15">
        <v>97595.451000000001</v>
      </c>
      <c r="J146" s="15">
        <v>86959.214000000007</v>
      </c>
      <c r="K146" s="15">
        <v>11541.588</v>
      </c>
      <c r="L146" s="19">
        <v>0</v>
      </c>
      <c r="M146" s="15">
        <v>185649.15900000001</v>
      </c>
      <c r="N146" s="15">
        <v>136713.80600000001</v>
      </c>
      <c r="O146" s="19">
        <v>0</v>
      </c>
      <c r="P146" s="15">
        <v>13965.093000000001</v>
      </c>
      <c r="Q146" s="19">
        <v>0</v>
      </c>
      <c r="R146" s="15">
        <v>357.61900000000003</v>
      </c>
      <c r="S146" s="19">
        <v>0</v>
      </c>
      <c r="T146" s="15">
        <v>11844.822</v>
      </c>
      <c r="U146" s="15">
        <v>13095.494000000001</v>
      </c>
      <c r="V146" s="15">
        <v>392.38299999999998</v>
      </c>
      <c r="W146" s="15">
        <v>897.33799999999997</v>
      </c>
      <c r="X146" s="15">
        <v>2336.3389999999999</v>
      </c>
      <c r="Y146" s="15">
        <v>2932.471</v>
      </c>
      <c r="Z146" s="19">
        <v>0</v>
      </c>
      <c r="AA146" s="15">
        <v>-17737.994999999999</v>
      </c>
      <c r="AB146" s="19">
        <v>2312.4299999999998</v>
      </c>
      <c r="AC146" s="19">
        <v>22148.720000000001</v>
      </c>
      <c r="AD146" s="15">
        <v>162597.18299999999</v>
      </c>
    </row>
    <row r="148" spans="1:30" x14ac:dyDescent="0.3">
      <c r="A148" s="1" t="s">
        <v>111</v>
      </c>
    </row>
    <row r="149" spans="1:30" x14ac:dyDescent="0.3">
      <c r="A149" s="1" t="s">
        <v>110</v>
      </c>
      <c r="B149" s="2" t="s">
        <v>112</v>
      </c>
    </row>
  </sheetData>
  <mergeCells count="1">
    <mergeCell ref="A9: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49"/>
  <sheetViews>
    <sheetView workbookViewId="0">
      <pane xSplit="2" ySplit="10" topLeftCell="C143" activePane="bottomRight" state="frozen"/>
      <selection pane="topRight"/>
      <selection pane="bottomLeft"/>
      <selection pane="bottomRight"/>
    </sheetView>
  </sheetViews>
  <sheetFormatPr defaultRowHeight="11.4" customHeight="1" x14ac:dyDescent="0.3"/>
  <cols>
    <col min="1" max="2" width="13" customWidth="1"/>
    <col min="3" max="3" width="10" customWidth="1"/>
    <col min="4" max="5" width="17.88671875" customWidth="1"/>
    <col min="6" max="7" width="19.88671875" customWidth="1"/>
    <col min="8" max="8" width="11" customWidth="1"/>
    <col min="9" max="9" width="19.88671875" customWidth="1"/>
    <col min="10" max="11" width="10" customWidth="1"/>
    <col min="12" max="13" width="19.88671875" customWidth="1"/>
    <col min="14" max="16" width="10" customWidth="1"/>
    <col min="17" max="17" width="13" customWidth="1"/>
    <col min="18" max="18" width="17.88671875" customWidth="1"/>
    <col min="19" max="19" width="16.88671875" customWidth="1"/>
    <col min="20" max="21" width="19.88671875" customWidth="1"/>
    <col min="22" max="22" width="10" customWidth="1"/>
    <col min="23" max="24" width="19.88671875" customWidth="1"/>
    <col min="25" max="25" width="18.88671875" customWidth="1"/>
    <col min="26" max="26" width="12" customWidth="1"/>
    <col min="27" max="27" width="11" customWidth="1"/>
    <col min="28" max="29" width="10" customWidth="1"/>
    <col min="30" max="30" width="13" customWidth="1"/>
  </cols>
  <sheetData>
    <row r="1" spans="1:30" x14ac:dyDescent="0.3">
      <c r="A1" s="2" t="s">
        <v>104</v>
      </c>
    </row>
    <row r="2" spans="1:30" x14ac:dyDescent="0.3">
      <c r="A2" s="2" t="s">
        <v>105</v>
      </c>
      <c r="B2" s="1" t="s">
        <v>0</v>
      </c>
    </row>
    <row r="3" spans="1:30" x14ac:dyDescent="0.3">
      <c r="A3" s="2" t="s">
        <v>106</v>
      </c>
      <c r="B3" s="2" t="s">
        <v>6</v>
      </c>
    </row>
    <row r="4" spans="1:30" x14ac:dyDescent="0.3"/>
    <row r="5" spans="1:30" x14ac:dyDescent="0.3">
      <c r="A5" s="1" t="s">
        <v>12</v>
      </c>
      <c r="C5" s="2" t="s">
        <v>16</v>
      </c>
    </row>
    <row r="6" spans="1:30" x14ac:dyDescent="0.3">
      <c r="A6" s="1" t="s">
        <v>13</v>
      </c>
      <c r="C6" s="2" t="s">
        <v>26</v>
      </c>
    </row>
    <row r="7" spans="1:30" x14ac:dyDescent="0.3">
      <c r="A7" s="1" t="s">
        <v>14</v>
      </c>
      <c r="C7" s="2" t="s">
        <v>18</v>
      </c>
    </row>
    <row r="8" spans="1:30" x14ac:dyDescent="0.3"/>
    <row r="9" spans="1:30" x14ac:dyDescent="0.3">
      <c r="A9" s="50" t="s">
        <v>107</v>
      </c>
      <c r="B9" s="50" t="s">
        <v>107</v>
      </c>
      <c r="C9" s="3" t="s">
        <v>36</v>
      </c>
      <c r="D9" s="3" t="s">
        <v>37</v>
      </c>
      <c r="E9" s="3" t="s">
        <v>38</v>
      </c>
      <c r="F9" s="3" t="s">
        <v>39</v>
      </c>
      <c r="G9" s="3" t="s">
        <v>40</v>
      </c>
      <c r="H9" s="3" t="s">
        <v>41</v>
      </c>
      <c r="I9" s="3" t="s">
        <v>42</v>
      </c>
      <c r="J9" s="3" t="s">
        <v>43</v>
      </c>
      <c r="K9" s="3" t="s">
        <v>44</v>
      </c>
      <c r="L9" s="3" t="s">
        <v>45</v>
      </c>
      <c r="M9" s="3" t="s">
        <v>46</v>
      </c>
      <c r="N9" s="3" t="s">
        <v>47</v>
      </c>
      <c r="O9" s="3" t="s">
        <v>48</v>
      </c>
      <c r="P9" s="3" t="s">
        <v>49</v>
      </c>
      <c r="Q9" s="3" t="s">
        <v>50</v>
      </c>
      <c r="R9" s="3" t="s">
        <v>51</v>
      </c>
      <c r="S9" s="3" t="s">
        <v>52</v>
      </c>
      <c r="T9" s="3" t="s">
        <v>53</v>
      </c>
      <c r="U9" s="3" t="s">
        <v>54</v>
      </c>
      <c r="V9" s="3" t="s">
        <v>55</v>
      </c>
      <c r="W9" s="3" t="s">
        <v>56</v>
      </c>
      <c r="X9" s="3" t="s">
        <v>57</v>
      </c>
      <c r="Y9" s="3" t="s">
        <v>58</v>
      </c>
      <c r="Z9" s="3" t="s">
        <v>59</v>
      </c>
      <c r="AA9" s="3" t="s">
        <v>60</v>
      </c>
      <c r="AB9" s="3" t="s">
        <v>61</v>
      </c>
      <c r="AC9" s="3" t="s">
        <v>62</v>
      </c>
      <c r="AD9" s="3" t="s">
        <v>63</v>
      </c>
    </row>
    <row r="10" spans="1:30" x14ac:dyDescent="0.3">
      <c r="A10" s="4" t="s">
        <v>108</v>
      </c>
      <c r="B10" s="4" t="s">
        <v>109</v>
      </c>
      <c r="C10" s="6" t="s">
        <v>110</v>
      </c>
      <c r="D10" s="6" t="s">
        <v>110</v>
      </c>
      <c r="E10" s="6" t="s">
        <v>110</v>
      </c>
      <c r="F10" s="6" t="s">
        <v>110</v>
      </c>
      <c r="G10" s="6" t="s">
        <v>110</v>
      </c>
      <c r="H10" s="6" t="s">
        <v>110</v>
      </c>
      <c r="I10" s="6" t="s">
        <v>110</v>
      </c>
      <c r="J10" s="6" t="s">
        <v>110</v>
      </c>
      <c r="K10" s="6" t="s">
        <v>110</v>
      </c>
      <c r="L10" s="6" t="s">
        <v>110</v>
      </c>
      <c r="M10" s="6" t="s">
        <v>110</v>
      </c>
      <c r="N10" s="6" t="s">
        <v>110</v>
      </c>
      <c r="O10" s="6" t="s">
        <v>110</v>
      </c>
      <c r="P10" s="6" t="s">
        <v>110</v>
      </c>
      <c r="Q10" s="6" t="s">
        <v>110</v>
      </c>
      <c r="R10" s="6" t="s">
        <v>110</v>
      </c>
      <c r="S10" s="6" t="s">
        <v>110</v>
      </c>
      <c r="T10" s="6" t="s">
        <v>110</v>
      </c>
      <c r="U10" s="6" t="s">
        <v>110</v>
      </c>
      <c r="V10" s="6" t="s">
        <v>110</v>
      </c>
      <c r="W10" s="6" t="s">
        <v>110</v>
      </c>
      <c r="X10" s="6" t="s">
        <v>110</v>
      </c>
      <c r="Y10" s="6" t="s">
        <v>110</v>
      </c>
      <c r="Z10" s="6" t="s">
        <v>110</v>
      </c>
      <c r="AA10" s="6" t="s">
        <v>110</v>
      </c>
      <c r="AB10" s="6" t="s">
        <v>110</v>
      </c>
      <c r="AC10" s="6" t="s">
        <v>110</v>
      </c>
      <c r="AD10" s="6" t="s">
        <v>110</v>
      </c>
    </row>
    <row r="11" spans="1:30" x14ac:dyDescent="0.3">
      <c r="A11" s="5" t="s">
        <v>65</v>
      </c>
      <c r="B11" s="5" t="s">
        <v>70</v>
      </c>
      <c r="C11" s="14">
        <v>7659.0829999999996</v>
      </c>
      <c r="D11" s="18">
        <v>0</v>
      </c>
      <c r="E11" s="18">
        <v>17.75</v>
      </c>
      <c r="F11" s="18">
        <v>0</v>
      </c>
      <c r="G11" s="18">
        <v>0</v>
      </c>
      <c r="H11" s="18">
        <v>32.5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7" t="s">
        <v>110</v>
      </c>
      <c r="O11" s="18">
        <v>0</v>
      </c>
      <c r="P11" s="7" t="s">
        <v>110</v>
      </c>
      <c r="Q11" s="18">
        <v>0</v>
      </c>
      <c r="R11" s="7" t="s">
        <v>110</v>
      </c>
      <c r="S11" s="7" t="s">
        <v>110</v>
      </c>
      <c r="T11" s="7" t="s">
        <v>110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7" t="s">
        <v>110</v>
      </c>
      <c r="AA11" s="18">
        <v>2468</v>
      </c>
      <c r="AB11" s="14">
        <v>5140.8329999999996</v>
      </c>
      <c r="AC11" s="14">
        <v>814.35299999999995</v>
      </c>
      <c r="AD11" s="14">
        <v>6782.4579999999996</v>
      </c>
    </row>
    <row r="12" spans="1:30" x14ac:dyDescent="0.3">
      <c r="A12" s="5" t="s">
        <v>65</v>
      </c>
      <c r="B12" s="5" t="s">
        <v>71</v>
      </c>
      <c r="C12" s="15">
        <v>8416.6110000000008</v>
      </c>
      <c r="D12" s="19">
        <v>0</v>
      </c>
      <c r="E12" s="19">
        <v>18.5</v>
      </c>
      <c r="F12" s="19">
        <v>0</v>
      </c>
      <c r="G12" s="19">
        <v>0</v>
      </c>
      <c r="H12" s="19">
        <v>32.5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8" t="s">
        <v>110</v>
      </c>
      <c r="O12" s="19">
        <v>0</v>
      </c>
      <c r="P12" s="8" t="s">
        <v>110</v>
      </c>
      <c r="Q12" s="19">
        <v>0</v>
      </c>
      <c r="R12" s="8" t="s">
        <v>110</v>
      </c>
      <c r="S12" s="8" t="s">
        <v>110</v>
      </c>
      <c r="T12" s="8" t="s">
        <v>110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8" t="s">
        <v>110</v>
      </c>
      <c r="AA12" s="19">
        <v>2527</v>
      </c>
      <c r="AB12" s="15">
        <v>5838.6109999999999</v>
      </c>
      <c r="AC12" s="15">
        <v>905.33199999999999</v>
      </c>
      <c r="AD12" s="15">
        <v>7456.768</v>
      </c>
    </row>
    <row r="13" spans="1:30" x14ac:dyDescent="0.3">
      <c r="A13" s="5" t="s">
        <v>65</v>
      </c>
      <c r="B13" s="5" t="s">
        <v>72</v>
      </c>
      <c r="C13" s="14">
        <v>8120.4719999999998</v>
      </c>
      <c r="D13" s="18">
        <v>0</v>
      </c>
      <c r="E13" s="18">
        <v>16.75</v>
      </c>
      <c r="F13" s="18">
        <v>0</v>
      </c>
      <c r="G13" s="18">
        <v>0</v>
      </c>
      <c r="H13" s="18">
        <v>32.5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7" t="s">
        <v>110</v>
      </c>
      <c r="O13" s="18">
        <v>0</v>
      </c>
      <c r="P13" s="7" t="s">
        <v>110</v>
      </c>
      <c r="Q13" s="18">
        <v>0</v>
      </c>
      <c r="R13" s="7" t="s">
        <v>110</v>
      </c>
      <c r="S13" s="7" t="s">
        <v>110</v>
      </c>
      <c r="T13" s="7" t="s">
        <v>110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7" t="s">
        <v>110</v>
      </c>
      <c r="AA13" s="18">
        <v>2234</v>
      </c>
      <c r="AB13" s="14">
        <v>5837.2219999999998</v>
      </c>
      <c r="AC13" s="14">
        <v>996.63800000000003</v>
      </c>
      <c r="AD13" s="14">
        <v>7053.6840000000002</v>
      </c>
    </row>
    <row r="14" spans="1:30" x14ac:dyDescent="0.3">
      <c r="A14" s="5" t="s">
        <v>65</v>
      </c>
      <c r="B14" s="5" t="s">
        <v>73</v>
      </c>
      <c r="C14" s="15">
        <v>8677.5560000000005</v>
      </c>
      <c r="D14" s="19">
        <v>0</v>
      </c>
      <c r="E14" s="19">
        <v>16.75</v>
      </c>
      <c r="F14" s="19">
        <v>0</v>
      </c>
      <c r="G14" s="19">
        <v>0</v>
      </c>
      <c r="H14" s="19">
        <v>32.75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8" t="s">
        <v>110</v>
      </c>
      <c r="O14" s="19">
        <v>0</v>
      </c>
      <c r="P14" s="8" t="s">
        <v>110</v>
      </c>
      <c r="Q14" s="19">
        <v>0</v>
      </c>
      <c r="R14" s="8" t="s">
        <v>110</v>
      </c>
      <c r="S14" s="8" t="s">
        <v>110</v>
      </c>
      <c r="T14" s="8" t="s">
        <v>110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8" t="s">
        <v>110</v>
      </c>
      <c r="AA14" s="19">
        <v>2435</v>
      </c>
      <c r="AB14" s="15">
        <v>6193.0559999999996</v>
      </c>
      <c r="AC14" s="15">
        <v>1019.562</v>
      </c>
      <c r="AD14" s="15">
        <v>7580.2640000000001</v>
      </c>
    </row>
    <row r="15" spans="1:30" x14ac:dyDescent="0.3">
      <c r="A15" s="5" t="s">
        <v>65</v>
      </c>
      <c r="B15" s="5" t="s">
        <v>74</v>
      </c>
      <c r="C15" s="14">
        <v>7959.7780000000002</v>
      </c>
      <c r="D15" s="18">
        <v>0</v>
      </c>
      <c r="E15" s="18">
        <v>14.75</v>
      </c>
      <c r="F15" s="18">
        <v>0</v>
      </c>
      <c r="G15" s="18">
        <v>0</v>
      </c>
      <c r="H15" s="18">
        <v>32.75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7" t="s">
        <v>110</v>
      </c>
      <c r="O15" s="18">
        <v>0</v>
      </c>
      <c r="P15" s="7" t="s">
        <v>110</v>
      </c>
      <c r="Q15" s="18">
        <v>0</v>
      </c>
      <c r="R15" s="7" t="s">
        <v>110</v>
      </c>
      <c r="S15" s="7" t="s">
        <v>110</v>
      </c>
      <c r="T15" s="7" t="s">
        <v>110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7" t="s">
        <v>110</v>
      </c>
      <c r="AA15" s="18">
        <v>1692</v>
      </c>
      <c r="AB15" s="14">
        <v>6220.2780000000002</v>
      </c>
      <c r="AC15" s="18">
        <v>950.05</v>
      </c>
      <c r="AD15" s="14">
        <v>6800.1980000000003</v>
      </c>
    </row>
    <row r="16" spans="1:30" x14ac:dyDescent="0.3">
      <c r="A16" s="5" t="s">
        <v>65</v>
      </c>
      <c r="B16" s="5" t="s">
        <v>75</v>
      </c>
      <c r="C16" s="15">
        <v>8933.4169999999995</v>
      </c>
      <c r="D16" s="19">
        <v>0</v>
      </c>
      <c r="E16" s="19">
        <v>14.5</v>
      </c>
      <c r="F16" s="19">
        <v>0</v>
      </c>
      <c r="G16" s="19">
        <v>0</v>
      </c>
      <c r="H16" s="19">
        <v>32.75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8" t="s">
        <v>110</v>
      </c>
      <c r="O16" s="19">
        <v>0</v>
      </c>
      <c r="P16" s="8" t="s">
        <v>110</v>
      </c>
      <c r="Q16" s="19">
        <v>0</v>
      </c>
      <c r="R16" s="8" t="s">
        <v>110</v>
      </c>
      <c r="S16" s="8" t="s">
        <v>110</v>
      </c>
      <c r="T16" s="8" t="s">
        <v>110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8" t="s">
        <v>110</v>
      </c>
      <c r="AA16" s="19">
        <v>2342</v>
      </c>
      <c r="AB16" s="15">
        <v>6544.1670000000004</v>
      </c>
      <c r="AC16" s="15">
        <v>1066.4960000000001</v>
      </c>
      <c r="AD16" s="15">
        <v>7631.8959999999997</v>
      </c>
    </row>
    <row r="17" spans="1:30" x14ac:dyDescent="0.3">
      <c r="A17" s="5" t="s">
        <v>65</v>
      </c>
      <c r="B17" s="5" t="s">
        <v>76</v>
      </c>
      <c r="C17" s="14">
        <v>10471.916999999999</v>
      </c>
      <c r="D17" s="18">
        <v>0</v>
      </c>
      <c r="E17" s="18">
        <v>13.5</v>
      </c>
      <c r="F17" s="18">
        <v>0</v>
      </c>
      <c r="G17" s="18">
        <v>0</v>
      </c>
      <c r="H17" s="18">
        <v>32.75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7" t="s">
        <v>110</v>
      </c>
      <c r="O17" s="18">
        <v>0</v>
      </c>
      <c r="P17" s="7" t="s">
        <v>110</v>
      </c>
      <c r="Q17" s="18">
        <v>0</v>
      </c>
      <c r="R17" s="7" t="s">
        <v>110</v>
      </c>
      <c r="S17" s="7" t="s">
        <v>110</v>
      </c>
      <c r="T17" s="7" t="s">
        <v>110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7" t="s">
        <v>110</v>
      </c>
      <c r="AA17" s="18">
        <v>3199</v>
      </c>
      <c r="AB17" s="14">
        <v>7226.6670000000004</v>
      </c>
      <c r="AC17" s="14">
        <v>1147.3040000000001</v>
      </c>
      <c r="AD17" s="14">
        <v>9075.7849999999999</v>
      </c>
    </row>
    <row r="18" spans="1:30" x14ac:dyDescent="0.3">
      <c r="A18" s="5" t="s">
        <v>65</v>
      </c>
      <c r="B18" s="5" t="s">
        <v>77</v>
      </c>
      <c r="C18" s="15">
        <v>8997.3889999999992</v>
      </c>
      <c r="D18" s="19">
        <v>0</v>
      </c>
      <c r="E18" s="19">
        <v>11.5</v>
      </c>
      <c r="F18" s="19">
        <v>0</v>
      </c>
      <c r="G18" s="19">
        <v>0</v>
      </c>
      <c r="H18" s="19">
        <v>33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8" t="s">
        <v>110</v>
      </c>
      <c r="O18" s="19">
        <v>0</v>
      </c>
      <c r="P18" s="8" t="s">
        <v>110</v>
      </c>
      <c r="Q18" s="19">
        <v>0</v>
      </c>
      <c r="R18" s="8" t="s">
        <v>110</v>
      </c>
      <c r="S18" s="8" t="s">
        <v>110</v>
      </c>
      <c r="T18" s="8" t="s">
        <v>110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8" t="s">
        <v>110</v>
      </c>
      <c r="AA18" s="19">
        <v>2144</v>
      </c>
      <c r="AB18" s="15">
        <v>6808.8890000000001</v>
      </c>
      <c r="AC18" s="15">
        <v>1171.2249999999999</v>
      </c>
      <c r="AD18" s="19">
        <v>7564.82</v>
      </c>
    </row>
    <row r="19" spans="1:30" x14ac:dyDescent="0.3">
      <c r="A19" s="5" t="s">
        <v>65</v>
      </c>
      <c r="B19" s="5" t="s">
        <v>78</v>
      </c>
      <c r="C19" s="18">
        <v>9326</v>
      </c>
      <c r="D19" s="18">
        <v>0</v>
      </c>
      <c r="E19" s="18">
        <v>9.75</v>
      </c>
      <c r="F19" s="18">
        <v>0</v>
      </c>
      <c r="G19" s="18">
        <v>0</v>
      </c>
      <c r="H19" s="18">
        <v>33.25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7" t="s">
        <v>110</v>
      </c>
      <c r="O19" s="18">
        <v>0</v>
      </c>
      <c r="P19" s="7" t="s">
        <v>110</v>
      </c>
      <c r="Q19" s="18">
        <v>0</v>
      </c>
      <c r="R19" s="7" t="s">
        <v>110</v>
      </c>
      <c r="S19" s="7" t="s">
        <v>110</v>
      </c>
      <c r="T19" s="7" t="s">
        <v>110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7" t="s">
        <v>110</v>
      </c>
      <c r="AA19" s="18">
        <v>2293</v>
      </c>
      <c r="AB19" s="18">
        <v>6990</v>
      </c>
      <c r="AC19" s="14">
        <v>1216.6769999999999</v>
      </c>
      <c r="AD19" s="14">
        <v>7771.0929999999998</v>
      </c>
    </row>
    <row r="20" spans="1:30" x14ac:dyDescent="0.3">
      <c r="A20" s="5" t="s">
        <v>65</v>
      </c>
      <c r="B20" s="5" t="s">
        <v>79</v>
      </c>
      <c r="C20" s="15">
        <v>8792.3330000000005</v>
      </c>
      <c r="D20" s="19">
        <v>0</v>
      </c>
      <c r="E20" s="19">
        <v>8.25</v>
      </c>
      <c r="F20" s="19">
        <v>0</v>
      </c>
      <c r="G20" s="19">
        <v>0</v>
      </c>
      <c r="H20" s="19">
        <v>33.25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8" t="s">
        <v>110</v>
      </c>
      <c r="O20" s="19">
        <v>0</v>
      </c>
      <c r="P20" s="8" t="s">
        <v>110</v>
      </c>
      <c r="Q20" s="19">
        <v>0</v>
      </c>
      <c r="R20" s="8" t="s">
        <v>110</v>
      </c>
      <c r="S20" s="8" t="s">
        <v>110</v>
      </c>
      <c r="T20" s="8" t="s">
        <v>110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8" t="s">
        <v>110</v>
      </c>
      <c r="AA20" s="19">
        <v>1970</v>
      </c>
      <c r="AB20" s="15">
        <v>6780.8329999999996</v>
      </c>
      <c r="AC20" s="15">
        <v>1254.576</v>
      </c>
      <c r="AD20" s="15">
        <v>7192.335</v>
      </c>
    </row>
    <row r="21" spans="1:30" x14ac:dyDescent="0.3">
      <c r="A21" s="5" t="s">
        <v>65</v>
      </c>
      <c r="B21" s="5" t="s">
        <v>80</v>
      </c>
      <c r="C21" s="14">
        <v>8719.1669999999995</v>
      </c>
      <c r="D21" s="18">
        <v>0</v>
      </c>
      <c r="E21" s="18">
        <v>0</v>
      </c>
      <c r="F21" s="18">
        <v>0</v>
      </c>
      <c r="G21" s="18">
        <v>0</v>
      </c>
      <c r="H21" s="18">
        <v>41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7" t="s">
        <v>110</v>
      </c>
      <c r="O21" s="18">
        <v>0</v>
      </c>
      <c r="P21" s="7" t="s">
        <v>110</v>
      </c>
      <c r="Q21" s="18">
        <v>0</v>
      </c>
      <c r="R21" s="7" t="s">
        <v>110</v>
      </c>
      <c r="S21" s="7" t="s">
        <v>110</v>
      </c>
      <c r="T21" s="7" t="s">
        <v>110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7" t="s">
        <v>110</v>
      </c>
      <c r="AA21" s="18">
        <v>2104</v>
      </c>
      <c r="AB21" s="14">
        <v>6574.1670000000004</v>
      </c>
      <c r="AC21" s="14">
        <v>1311.5250000000001</v>
      </c>
      <c r="AD21" s="14">
        <v>6947.3670000000002</v>
      </c>
    </row>
    <row r="22" spans="1:30" x14ac:dyDescent="0.3">
      <c r="A22" s="5" t="s">
        <v>65</v>
      </c>
      <c r="B22" s="5" t="s">
        <v>81</v>
      </c>
      <c r="C22" s="15">
        <v>9513.1949999999997</v>
      </c>
      <c r="D22" s="19">
        <v>0</v>
      </c>
      <c r="E22" s="19">
        <v>0</v>
      </c>
      <c r="F22" s="19">
        <v>0</v>
      </c>
      <c r="G22" s="19">
        <v>0</v>
      </c>
      <c r="H22" s="19">
        <v>41.25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8" t="s">
        <v>110</v>
      </c>
      <c r="O22" s="19">
        <v>0</v>
      </c>
      <c r="P22" s="8" t="s">
        <v>110</v>
      </c>
      <c r="Q22" s="19">
        <v>0</v>
      </c>
      <c r="R22" s="8" t="s">
        <v>110</v>
      </c>
      <c r="S22" s="8" t="s">
        <v>110</v>
      </c>
      <c r="T22" s="8" t="s">
        <v>110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8" t="s">
        <v>110</v>
      </c>
      <c r="AA22" s="19">
        <v>2375</v>
      </c>
      <c r="AB22" s="15">
        <v>7096.9440000000004</v>
      </c>
      <c r="AC22" s="15">
        <v>1416.6089999999999</v>
      </c>
      <c r="AD22" s="15">
        <v>7625.9340000000002</v>
      </c>
    </row>
    <row r="23" spans="1:30" x14ac:dyDescent="0.3">
      <c r="A23" s="5" t="s">
        <v>65</v>
      </c>
      <c r="B23" s="5" t="s">
        <v>82</v>
      </c>
      <c r="C23" s="14">
        <v>9145.3889999999992</v>
      </c>
      <c r="D23" s="18">
        <v>0</v>
      </c>
      <c r="E23" s="18">
        <v>0</v>
      </c>
      <c r="F23" s="18">
        <v>0</v>
      </c>
      <c r="G23" s="18">
        <v>0</v>
      </c>
      <c r="H23" s="14">
        <v>40.500999999999998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7" t="s">
        <v>110</v>
      </c>
      <c r="O23" s="18">
        <v>0</v>
      </c>
      <c r="P23" s="7" t="s">
        <v>110</v>
      </c>
      <c r="Q23" s="18">
        <v>0</v>
      </c>
      <c r="R23" s="7" t="s">
        <v>110</v>
      </c>
      <c r="S23" s="7" t="s">
        <v>110</v>
      </c>
      <c r="T23" s="7" t="s">
        <v>110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7" t="s">
        <v>110</v>
      </c>
      <c r="AA23" s="18">
        <v>2091</v>
      </c>
      <c r="AB23" s="14">
        <v>7013.8890000000001</v>
      </c>
      <c r="AC23" s="14">
        <v>1532.5329999999999</v>
      </c>
      <c r="AD23" s="14">
        <v>7166.9660000000003</v>
      </c>
    </row>
    <row r="24" spans="1:30" x14ac:dyDescent="0.3">
      <c r="A24" s="5" t="s">
        <v>65</v>
      </c>
      <c r="B24" s="5" t="s">
        <v>83</v>
      </c>
      <c r="C24" s="15">
        <v>9300.6659999999993</v>
      </c>
      <c r="D24" s="19">
        <v>0</v>
      </c>
      <c r="E24" s="19">
        <v>0</v>
      </c>
      <c r="F24" s="19">
        <v>0</v>
      </c>
      <c r="G24" s="19">
        <v>0</v>
      </c>
      <c r="H24" s="19">
        <v>40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8" t="s">
        <v>110</v>
      </c>
      <c r="O24" s="19">
        <v>0</v>
      </c>
      <c r="P24" s="8" t="s">
        <v>110</v>
      </c>
      <c r="Q24" s="19">
        <v>0</v>
      </c>
      <c r="R24" s="8" t="s">
        <v>110</v>
      </c>
      <c r="S24" s="8" t="s">
        <v>110</v>
      </c>
      <c r="T24" s="8" t="s">
        <v>110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8" t="s">
        <v>110</v>
      </c>
      <c r="AA24" s="19">
        <v>2049</v>
      </c>
      <c r="AB24" s="15">
        <v>7211.6670000000004</v>
      </c>
      <c r="AC24" s="15">
        <v>1769.559</v>
      </c>
      <c r="AD24" s="15">
        <v>7089.6679999999997</v>
      </c>
    </row>
    <row r="25" spans="1:30" x14ac:dyDescent="0.3">
      <c r="A25" s="5" t="s">
        <v>65</v>
      </c>
      <c r="B25" s="5" t="s">
        <v>84</v>
      </c>
      <c r="C25" s="14">
        <v>9026.1110000000008</v>
      </c>
      <c r="D25" s="18">
        <v>0</v>
      </c>
      <c r="E25" s="18">
        <v>0</v>
      </c>
      <c r="F25" s="18">
        <v>0</v>
      </c>
      <c r="G25" s="18">
        <v>0</v>
      </c>
      <c r="H25" s="18">
        <v>40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7" t="s">
        <v>110</v>
      </c>
      <c r="O25" s="18">
        <v>0</v>
      </c>
      <c r="P25" s="7" t="s">
        <v>110</v>
      </c>
      <c r="Q25" s="18">
        <v>0</v>
      </c>
      <c r="R25" s="7" t="s">
        <v>110</v>
      </c>
      <c r="S25" s="7" t="s">
        <v>110</v>
      </c>
      <c r="T25" s="7" t="s">
        <v>110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7" t="s">
        <v>110</v>
      </c>
      <c r="AA25" s="18">
        <v>1810</v>
      </c>
      <c r="AB25" s="14">
        <v>7176.1109999999999</v>
      </c>
      <c r="AC25" s="14">
        <v>1941.8440000000001</v>
      </c>
      <c r="AD25" s="18">
        <v>6590.22</v>
      </c>
    </row>
    <row r="26" spans="1:30" x14ac:dyDescent="0.3">
      <c r="A26" s="5" t="s">
        <v>65</v>
      </c>
      <c r="B26" s="5" t="s">
        <v>85</v>
      </c>
      <c r="C26" s="15">
        <v>8639.0280000000002</v>
      </c>
      <c r="D26" s="19">
        <v>0</v>
      </c>
      <c r="E26" s="19">
        <v>0</v>
      </c>
      <c r="F26" s="19">
        <v>0</v>
      </c>
      <c r="G26" s="19">
        <v>0</v>
      </c>
      <c r="H26" s="19">
        <v>39.25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8" t="s">
        <v>110</v>
      </c>
      <c r="O26" s="19">
        <v>0</v>
      </c>
      <c r="P26" s="8" t="s">
        <v>110</v>
      </c>
      <c r="Q26" s="19">
        <v>0</v>
      </c>
      <c r="R26" s="8" t="s">
        <v>110</v>
      </c>
      <c r="S26" s="8" t="s">
        <v>110</v>
      </c>
      <c r="T26" s="8" t="s">
        <v>110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8" t="s">
        <v>110</v>
      </c>
      <c r="AA26" s="19">
        <v>1527</v>
      </c>
      <c r="AB26" s="15">
        <v>7072.7780000000002</v>
      </c>
      <c r="AC26" s="15">
        <v>2069.645</v>
      </c>
      <c r="AD26" s="15">
        <v>6107.1549999999997</v>
      </c>
    </row>
    <row r="27" spans="1:30" x14ac:dyDescent="0.3">
      <c r="A27" s="5" t="s">
        <v>65</v>
      </c>
      <c r="B27" s="5" t="s">
        <v>86</v>
      </c>
      <c r="C27" s="14">
        <v>8635.6659999999993</v>
      </c>
      <c r="D27" s="18">
        <v>0</v>
      </c>
      <c r="E27" s="18">
        <v>0</v>
      </c>
      <c r="F27" s="18">
        <v>0</v>
      </c>
      <c r="G27" s="18">
        <v>0</v>
      </c>
      <c r="H27" s="18">
        <v>38.5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7" t="s">
        <v>110</v>
      </c>
      <c r="O27" s="18">
        <v>0</v>
      </c>
      <c r="P27" s="7" t="s">
        <v>110</v>
      </c>
      <c r="Q27" s="18">
        <v>0</v>
      </c>
      <c r="R27" s="7" t="s">
        <v>110</v>
      </c>
      <c r="S27" s="7" t="s">
        <v>110</v>
      </c>
      <c r="T27" s="7" t="s">
        <v>110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7" t="s">
        <v>110</v>
      </c>
      <c r="AA27" s="18">
        <v>1568</v>
      </c>
      <c r="AB27" s="14">
        <v>7029.1670000000004</v>
      </c>
      <c r="AC27" s="14">
        <v>2025.662</v>
      </c>
      <c r="AD27" s="14">
        <v>6225.2209999999995</v>
      </c>
    </row>
    <row r="28" spans="1:30" x14ac:dyDescent="0.3">
      <c r="A28" s="5" t="s">
        <v>65</v>
      </c>
      <c r="B28" s="5" t="s">
        <v>87</v>
      </c>
      <c r="C28" s="15">
        <v>8840.2780000000002</v>
      </c>
      <c r="D28" s="19">
        <v>0</v>
      </c>
      <c r="E28" s="19">
        <v>0</v>
      </c>
      <c r="F28" s="19">
        <v>0</v>
      </c>
      <c r="G28" s="19">
        <v>0</v>
      </c>
      <c r="H28" s="19">
        <v>38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8" t="s">
        <v>110</v>
      </c>
      <c r="O28" s="19">
        <v>0</v>
      </c>
      <c r="P28" s="8" t="s">
        <v>110</v>
      </c>
      <c r="Q28" s="19">
        <v>0</v>
      </c>
      <c r="R28" s="8" t="s">
        <v>110</v>
      </c>
      <c r="S28" s="8" t="s">
        <v>110</v>
      </c>
      <c r="T28" s="8" t="s">
        <v>110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8" t="s">
        <v>110</v>
      </c>
      <c r="AA28" s="19">
        <v>1947</v>
      </c>
      <c r="AB28" s="15">
        <v>6855.2780000000002</v>
      </c>
      <c r="AC28" s="15">
        <v>2188.5540000000001</v>
      </c>
      <c r="AD28" s="15">
        <v>6102.7219999999998</v>
      </c>
    </row>
    <row r="29" spans="1:30" x14ac:dyDescent="0.3">
      <c r="A29" s="5" t="s">
        <v>65</v>
      </c>
      <c r="B29" s="5" t="s">
        <v>88</v>
      </c>
      <c r="C29" s="14">
        <v>9229.3889999999992</v>
      </c>
      <c r="D29" s="18">
        <v>0</v>
      </c>
      <c r="E29" s="18">
        <v>0</v>
      </c>
      <c r="F29" s="18">
        <v>0</v>
      </c>
      <c r="G29" s="18">
        <v>0</v>
      </c>
      <c r="H29" s="18">
        <v>38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7" t="s">
        <v>110</v>
      </c>
      <c r="O29" s="18">
        <v>0</v>
      </c>
      <c r="P29" s="7" t="s">
        <v>110</v>
      </c>
      <c r="Q29" s="18">
        <v>0</v>
      </c>
      <c r="R29" s="7" t="s">
        <v>110</v>
      </c>
      <c r="S29" s="7" t="s">
        <v>110</v>
      </c>
      <c r="T29" s="7" t="s">
        <v>110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7" t="s">
        <v>110</v>
      </c>
      <c r="AA29" s="18">
        <v>2175</v>
      </c>
      <c r="AB29" s="14">
        <v>7016.3890000000001</v>
      </c>
      <c r="AC29" s="14">
        <v>2326.3490000000002</v>
      </c>
      <c r="AD29" s="14">
        <v>6329.1139999999996</v>
      </c>
    </row>
    <row r="30" spans="1:30" x14ac:dyDescent="0.3">
      <c r="A30" s="5" t="s">
        <v>65</v>
      </c>
      <c r="B30" s="5" t="s">
        <v>89</v>
      </c>
      <c r="C30" s="15">
        <v>9577.1110000000008</v>
      </c>
      <c r="D30" s="19">
        <v>0</v>
      </c>
      <c r="E30" s="19">
        <v>0</v>
      </c>
      <c r="F30" s="19">
        <v>0</v>
      </c>
      <c r="G30" s="19">
        <v>0</v>
      </c>
      <c r="H30" s="19">
        <v>38.5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8" t="s">
        <v>110</v>
      </c>
      <c r="O30" s="19">
        <v>0</v>
      </c>
      <c r="P30" s="8" t="s">
        <v>110</v>
      </c>
      <c r="Q30" s="19">
        <v>0</v>
      </c>
      <c r="R30" s="8" t="s">
        <v>110</v>
      </c>
      <c r="S30" s="8" t="s">
        <v>110</v>
      </c>
      <c r="T30" s="8" t="s">
        <v>110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8" t="s">
        <v>110</v>
      </c>
      <c r="AA30" s="19">
        <v>2365</v>
      </c>
      <c r="AB30" s="15">
        <v>7173.6109999999999</v>
      </c>
      <c r="AC30" s="15">
        <v>2489.5720000000001</v>
      </c>
      <c r="AD30" s="15">
        <v>6493.8280000000004</v>
      </c>
    </row>
    <row r="31" spans="1:30" x14ac:dyDescent="0.3">
      <c r="A31" s="5" t="s">
        <v>65</v>
      </c>
      <c r="B31" s="5" t="s">
        <v>90</v>
      </c>
      <c r="C31" s="14">
        <v>10960.778</v>
      </c>
      <c r="D31" s="18">
        <v>0</v>
      </c>
      <c r="E31" s="18">
        <v>0</v>
      </c>
      <c r="F31" s="18">
        <v>0</v>
      </c>
      <c r="G31" s="18">
        <v>0</v>
      </c>
      <c r="H31" s="18">
        <v>39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7" t="s">
        <v>110</v>
      </c>
      <c r="O31" s="18">
        <v>0</v>
      </c>
      <c r="P31" s="7" t="s">
        <v>110</v>
      </c>
      <c r="Q31" s="18">
        <v>0</v>
      </c>
      <c r="R31" s="7" t="s">
        <v>110</v>
      </c>
      <c r="S31" s="7" t="s">
        <v>110</v>
      </c>
      <c r="T31" s="7" t="s">
        <v>110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7" t="s">
        <v>110</v>
      </c>
      <c r="AA31" s="18">
        <v>2624</v>
      </c>
      <c r="AB31" s="14">
        <v>8297.7780000000002</v>
      </c>
      <c r="AC31" s="14">
        <v>3128.5909999999999</v>
      </c>
      <c r="AD31" s="14">
        <v>7144.4129999999996</v>
      </c>
    </row>
    <row r="32" spans="1:30" x14ac:dyDescent="0.3">
      <c r="A32" s="5" t="s">
        <v>65</v>
      </c>
      <c r="B32" s="5" t="s">
        <v>91</v>
      </c>
      <c r="C32" s="15">
        <v>9565.8060000000005</v>
      </c>
      <c r="D32" s="19">
        <v>0</v>
      </c>
      <c r="E32" s="19">
        <v>0</v>
      </c>
      <c r="F32" s="19">
        <v>0</v>
      </c>
      <c r="G32" s="19">
        <v>0</v>
      </c>
      <c r="H32" s="15">
        <v>39.250999999999998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8" t="s">
        <v>110</v>
      </c>
      <c r="O32" s="19">
        <v>0</v>
      </c>
      <c r="P32" s="8" t="s">
        <v>110</v>
      </c>
      <c r="Q32" s="19">
        <v>0</v>
      </c>
      <c r="R32" s="8" t="s">
        <v>110</v>
      </c>
      <c r="S32" s="8" t="s">
        <v>110</v>
      </c>
      <c r="T32" s="8" t="s">
        <v>110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8" t="s">
        <v>110</v>
      </c>
      <c r="AA32" s="19">
        <v>2201</v>
      </c>
      <c r="AB32" s="15">
        <v>7325.5559999999996</v>
      </c>
      <c r="AC32" s="15">
        <v>3039.2530000000002</v>
      </c>
      <c r="AD32" s="15">
        <v>5733.9570000000003</v>
      </c>
    </row>
    <row r="33" spans="1:30" x14ac:dyDescent="0.3">
      <c r="A33" s="5" t="s">
        <v>65</v>
      </c>
      <c r="B33" s="5" t="s">
        <v>92</v>
      </c>
      <c r="C33" s="14">
        <v>9710.0840000000007</v>
      </c>
      <c r="D33" s="18">
        <v>0</v>
      </c>
      <c r="E33" s="18">
        <v>0</v>
      </c>
      <c r="F33" s="18">
        <v>0</v>
      </c>
      <c r="G33" s="18">
        <v>0</v>
      </c>
      <c r="H33" s="14">
        <v>39.250999999999998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7" t="s">
        <v>110</v>
      </c>
      <c r="O33" s="18">
        <v>0</v>
      </c>
      <c r="P33" s="7" t="s">
        <v>110</v>
      </c>
      <c r="Q33" s="18">
        <v>0</v>
      </c>
      <c r="R33" s="7" t="s">
        <v>110</v>
      </c>
      <c r="S33" s="7" t="s">
        <v>110</v>
      </c>
      <c r="T33" s="7" t="s">
        <v>110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7" t="s">
        <v>110</v>
      </c>
      <c r="AA33" s="18">
        <v>2150</v>
      </c>
      <c r="AB33" s="14">
        <v>7520.8329999999996</v>
      </c>
      <c r="AC33" s="14">
        <v>3335.5250000000001</v>
      </c>
      <c r="AD33" s="14">
        <v>5447.5730000000003</v>
      </c>
    </row>
    <row r="34" spans="1:30" x14ac:dyDescent="0.3">
      <c r="A34" s="5" t="s">
        <v>65</v>
      </c>
      <c r="B34" s="5" t="s">
        <v>93</v>
      </c>
      <c r="C34" s="15">
        <v>9401.277</v>
      </c>
      <c r="D34" s="19">
        <v>0</v>
      </c>
      <c r="E34" s="19">
        <v>0</v>
      </c>
      <c r="F34" s="19">
        <v>0</v>
      </c>
      <c r="G34" s="19">
        <v>0</v>
      </c>
      <c r="H34" s="19">
        <v>39.5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8" t="s">
        <v>110</v>
      </c>
      <c r="O34" s="19">
        <v>0</v>
      </c>
      <c r="P34" s="8" t="s">
        <v>110</v>
      </c>
      <c r="Q34" s="19">
        <v>0</v>
      </c>
      <c r="R34" s="8" t="s">
        <v>110</v>
      </c>
      <c r="S34" s="8" t="s">
        <v>110</v>
      </c>
      <c r="T34" s="8" t="s">
        <v>110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8" t="s">
        <v>110</v>
      </c>
      <c r="AA34" s="19">
        <v>1914</v>
      </c>
      <c r="AB34" s="15">
        <v>7447.7780000000002</v>
      </c>
      <c r="AC34" s="15">
        <v>3353.3389999999999</v>
      </c>
      <c r="AD34" s="15">
        <v>5216.451</v>
      </c>
    </row>
    <row r="35" spans="1:30" x14ac:dyDescent="0.3">
      <c r="A35" s="5" t="s">
        <v>65</v>
      </c>
      <c r="B35" s="5" t="s">
        <v>94</v>
      </c>
      <c r="C35" s="14">
        <v>8786.402</v>
      </c>
      <c r="D35" s="18">
        <v>0</v>
      </c>
      <c r="E35" s="18">
        <v>0</v>
      </c>
      <c r="F35" s="18">
        <v>0</v>
      </c>
      <c r="G35" s="18">
        <v>0</v>
      </c>
      <c r="H35" s="14">
        <v>41.012999999999998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7" t="s">
        <v>110</v>
      </c>
      <c r="O35" s="18">
        <v>0</v>
      </c>
      <c r="P35" s="7" t="s">
        <v>110</v>
      </c>
      <c r="Q35" s="18">
        <v>0</v>
      </c>
      <c r="R35" s="7" t="s">
        <v>110</v>
      </c>
      <c r="S35" s="7" t="s">
        <v>110</v>
      </c>
      <c r="T35" s="7" t="s">
        <v>110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7" t="s">
        <v>110</v>
      </c>
      <c r="AA35" s="18">
        <v>1974</v>
      </c>
      <c r="AB35" s="14">
        <v>6771.3890000000001</v>
      </c>
      <c r="AC35" s="14">
        <v>3470.1379999999999</v>
      </c>
      <c r="AD35" s="18">
        <v>4248.1499999999996</v>
      </c>
    </row>
    <row r="36" spans="1:30" x14ac:dyDescent="0.3">
      <c r="A36" s="5" t="s">
        <v>65</v>
      </c>
      <c r="B36" s="5" t="s">
        <v>95</v>
      </c>
      <c r="C36" s="15">
        <v>9003.7180000000008</v>
      </c>
      <c r="D36" s="19">
        <v>0</v>
      </c>
      <c r="E36" s="19">
        <v>0</v>
      </c>
      <c r="F36" s="19">
        <v>0</v>
      </c>
      <c r="G36" s="19">
        <v>0</v>
      </c>
      <c r="H36" s="15">
        <v>40.317999999999998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8" t="s">
        <v>110</v>
      </c>
      <c r="O36" s="19">
        <v>0</v>
      </c>
      <c r="P36" s="8" t="s">
        <v>110</v>
      </c>
      <c r="Q36" s="19">
        <v>0</v>
      </c>
      <c r="R36" s="8" t="s">
        <v>110</v>
      </c>
      <c r="S36" s="8" t="s">
        <v>110</v>
      </c>
      <c r="T36" s="8" t="s">
        <v>110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8" t="s">
        <v>110</v>
      </c>
      <c r="AA36" s="15">
        <v>1765.4069999999999</v>
      </c>
      <c r="AB36" s="15">
        <v>7197.9930000000004</v>
      </c>
      <c r="AC36" s="15">
        <v>3659.7910000000002</v>
      </c>
      <c r="AD36" s="15">
        <v>4153.9520000000002</v>
      </c>
    </row>
    <row r="37" spans="1:30" x14ac:dyDescent="0.3">
      <c r="A37" s="5" t="s">
        <v>65</v>
      </c>
      <c r="B37" s="5" t="s">
        <v>96</v>
      </c>
      <c r="C37" s="14">
        <v>9376.5390000000007</v>
      </c>
      <c r="D37" s="18">
        <v>0</v>
      </c>
      <c r="E37" s="18">
        <v>0</v>
      </c>
      <c r="F37" s="18">
        <v>0</v>
      </c>
      <c r="G37" s="18">
        <v>0</v>
      </c>
      <c r="H37" s="14">
        <v>40.195999999999998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7" t="s">
        <v>110</v>
      </c>
      <c r="O37" s="18">
        <v>0</v>
      </c>
      <c r="P37" s="7" t="s">
        <v>110</v>
      </c>
      <c r="Q37" s="18">
        <v>0</v>
      </c>
      <c r="R37" s="7" t="s">
        <v>110</v>
      </c>
      <c r="S37" s="7" t="s">
        <v>110</v>
      </c>
      <c r="T37" s="7" t="s">
        <v>110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7" t="s">
        <v>110</v>
      </c>
      <c r="AA37" s="18">
        <v>1872.68</v>
      </c>
      <c r="AB37" s="14">
        <v>7463.6629999999996</v>
      </c>
      <c r="AC37" s="14">
        <v>3906.9839999999999</v>
      </c>
      <c r="AD37" s="14">
        <v>4323.2560000000003</v>
      </c>
    </row>
    <row r="38" spans="1:30" x14ac:dyDescent="0.3">
      <c r="A38" s="5" t="s">
        <v>65</v>
      </c>
      <c r="B38" s="5" t="s">
        <v>97</v>
      </c>
      <c r="C38" s="15">
        <v>9199.8680000000004</v>
      </c>
      <c r="D38" s="19">
        <v>0</v>
      </c>
      <c r="E38" s="19">
        <v>0</v>
      </c>
      <c r="F38" s="19">
        <v>0</v>
      </c>
      <c r="G38" s="19">
        <v>0</v>
      </c>
      <c r="H38" s="15">
        <v>38.125999999999998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8" t="s">
        <v>110</v>
      </c>
      <c r="O38" s="19">
        <v>0</v>
      </c>
      <c r="P38" s="8" t="s">
        <v>110</v>
      </c>
      <c r="Q38" s="19">
        <v>0</v>
      </c>
      <c r="R38" s="8" t="s">
        <v>110</v>
      </c>
      <c r="S38" s="8" t="s">
        <v>110</v>
      </c>
      <c r="T38" s="8" t="s">
        <v>110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8" t="s">
        <v>110</v>
      </c>
      <c r="AA38" s="15">
        <v>1658.616</v>
      </c>
      <c r="AB38" s="15">
        <v>7503.1260000000002</v>
      </c>
      <c r="AC38" s="15">
        <v>4495.7389999999996</v>
      </c>
      <c r="AD38" s="15">
        <v>3505.1770000000001</v>
      </c>
    </row>
    <row r="39" spans="1:30" x14ac:dyDescent="0.3">
      <c r="A39" s="5" t="s">
        <v>65</v>
      </c>
      <c r="B39" s="5" t="s">
        <v>98</v>
      </c>
      <c r="C39" s="14">
        <v>9814.9240000000009</v>
      </c>
      <c r="D39" s="18">
        <v>0</v>
      </c>
      <c r="E39" s="18">
        <v>0</v>
      </c>
      <c r="F39" s="18">
        <v>0</v>
      </c>
      <c r="G39" s="18">
        <v>0</v>
      </c>
      <c r="H39" s="14">
        <v>37.639000000000003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7" t="s">
        <v>110</v>
      </c>
      <c r="O39" s="18">
        <v>0</v>
      </c>
      <c r="P39" s="7" t="s">
        <v>110</v>
      </c>
      <c r="Q39" s="18">
        <v>0</v>
      </c>
      <c r="R39" s="7" t="s">
        <v>110</v>
      </c>
      <c r="S39" s="7" t="s">
        <v>110</v>
      </c>
      <c r="T39" s="7" t="s">
        <v>110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7" t="s">
        <v>110</v>
      </c>
      <c r="AA39" s="14">
        <v>2311.509</v>
      </c>
      <c r="AB39" s="14">
        <v>7465.7749999999996</v>
      </c>
      <c r="AC39" s="14">
        <v>4672.8959999999997</v>
      </c>
      <c r="AD39" s="14">
        <v>3596.078</v>
      </c>
    </row>
    <row r="40" spans="1:30" x14ac:dyDescent="0.3">
      <c r="A40" s="5" t="s">
        <v>65</v>
      </c>
      <c r="B40" s="5" t="s">
        <v>99</v>
      </c>
      <c r="C40" s="15">
        <v>9207.8040000000001</v>
      </c>
      <c r="D40" s="19">
        <v>0</v>
      </c>
      <c r="E40" s="19">
        <v>0</v>
      </c>
      <c r="F40" s="19">
        <v>0</v>
      </c>
      <c r="G40" s="19">
        <v>0</v>
      </c>
      <c r="H40" s="19">
        <v>35.880000000000003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8" t="s">
        <v>110</v>
      </c>
      <c r="O40" s="19">
        <v>0</v>
      </c>
      <c r="P40" s="8" t="s">
        <v>110</v>
      </c>
      <c r="Q40" s="19">
        <v>0</v>
      </c>
      <c r="R40" s="8" t="s">
        <v>110</v>
      </c>
      <c r="S40" s="8" t="s">
        <v>110</v>
      </c>
      <c r="T40" s="8" t="s">
        <v>110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8" t="s">
        <v>110</v>
      </c>
      <c r="AA40" s="15">
        <v>1864.568</v>
      </c>
      <c r="AB40" s="15">
        <v>7307.3559999999998</v>
      </c>
      <c r="AC40" s="15">
        <v>4783.7169999999996</v>
      </c>
      <c r="AD40" s="15">
        <v>2873.0619999999999</v>
      </c>
    </row>
    <row r="41" spans="1:30" x14ac:dyDescent="0.3">
      <c r="A41" s="5" t="s">
        <v>65</v>
      </c>
      <c r="B41" s="5" t="s">
        <v>100</v>
      </c>
      <c r="C41" s="14">
        <v>9552.5769999999993</v>
      </c>
      <c r="D41" s="18">
        <v>0</v>
      </c>
      <c r="E41" s="18">
        <v>0</v>
      </c>
      <c r="F41" s="18">
        <v>0</v>
      </c>
      <c r="G41" s="18">
        <v>0</v>
      </c>
      <c r="H41" s="14">
        <v>32.081000000000003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7" t="s">
        <v>110</v>
      </c>
      <c r="O41" s="18">
        <v>0</v>
      </c>
      <c r="P41" s="7" t="s">
        <v>110</v>
      </c>
      <c r="Q41" s="18">
        <v>0</v>
      </c>
      <c r="R41" s="7" t="s">
        <v>110</v>
      </c>
      <c r="S41" s="7" t="s">
        <v>110</v>
      </c>
      <c r="T41" s="7" t="s">
        <v>110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7" t="s">
        <v>110</v>
      </c>
      <c r="AA41" s="18">
        <v>2407.25</v>
      </c>
      <c r="AB41" s="14">
        <v>7113.2460000000001</v>
      </c>
      <c r="AC41" s="14">
        <v>5100.9229999999998</v>
      </c>
      <c r="AD41" s="14">
        <v>2333.125</v>
      </c>
    </row>
    <row r="42" spans="1:30" x14ac:dyDescent="0.3">
      <c r="A42" s="5" t="s">
        <v>65</v>
      </c>
      <c r="B42" s="5" t="s">
        <v>101</v>
      </c>
      <c r="C42" s="19">
        <v>9850.7999999999993</v>
      </c>
      <c r="D42" s="19">
        <v>0</v>
      </c>
      <c r="E42" s="19">
        <v>0</v>
      </c>
      <c r="F42" s="19">
        <v>0</v>
      </c>
      <c r="G42" s="19">
        <v>0</v>
      </c>
      <c r="H42" s="15">
        <v>30.283000000000001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8" t="s">
        <v>110</v>
      </c>
      <c r="O42" s="19">
        <v>0</v>
      </c>
      <c r="P42" s="8" t="s">
        <v>110</v>
      </c>
      <c r="Q42" s="19">
        <v>0</v>
      </c>
      <c r="R42" s="8" t="s">
        <v>110</v>
      </c>
      <c r="S42" s="8" t="s">
        <v>110</v>
      </c>
      <c r="T42" s="8" t="s">
        <v>110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8" t="s">
        <v>110</v>
      </c>
      <c r="AA42" s="15">
        <v>2003.337</v>
      </c>
      <c r="AB42" s="19">
        <v>7817.18</v>
      </c>
      <c r="AC42" s="15">
        <v>5678.8890000000001</v>
      </c>
      <c r="AD42" s="15">
        <v>2343.6759999999999</v>
      </c>
    </row>
    <row r="43" spans="1:30" x14ac:dyDescent="0.3">
      <c r="A43" s="5" t="s">
        <v>65</v>
      </c>
      <c r="B43" s="5" t="s">
        <v>102</v>
      </c>
      <c r="C43" s="14">
        <v>9154.7669999999998</v>
      </c>
      <c r="D43" s="18">
        <v>0</v>
      </c>
      <c r="E43" s="18">
        <v>0</v>
      </c>
      <c r="F43" s="18">
        <v>0</v>
      </c>
      <c r="G43" s="18">
        <v>0</v>
      </c>
      <c r="H43" s="18">
        <v>27.25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7" t="s">
        <v>110</v>
      </c>
      <c r="O43" s="18">
        <v>0</v>
      </c>
      <c r="P43" s="7" t="s">
        <v>110</v>
      </c>
      <c r="Q43" s="18">
        <v>0</v>
      </c>
      <c r="R43" s="7" t="s">
        <v>110</v>
      </c>
      <c r="S43" s="7" t="s">
        <v>110</v>
      </c>
      <c r="T43" s="7" t="s">
        <v>110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7" t="s">
        <v>110</v>
      </c>
      <c r="AA43" s="14">
        <v>1970.008</v>
      </c>
      <c r="AB43" s="14">
        <v>7157.509</v>
      </c>
      <c r="AC43" s="18">
        <v>5074.34</v>
      </c>
      <c r="AD43" s="14">
        <v>2105.252</v>
      </c>
    </row>
    <row r="44" spans="1:30" x14ac:dyDescent="0.3">
      <c r="A44" s="5" t="s">
        <v>65</v>
      </c>
      <c r="B44" s="5" t="s">
        <v>103</v>
      </c>
      <c r="C44" s="19">
        <v>9380.48</v>
      </c>
      <c r="D44" s="19">
        <v>0</v>
      </c>
      <c r="E44" s="19">
        <v>0</v>
      </c>
      <c r="F44" s="19">
        <v>0</v>
      </c>
      <c r="G44" s="19">
        <v>0</v>
      </c>
      <c r="H44" s="15">
        <v>25.701000000000001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8" t="s">
        <v>110</v>
      </c>
      <c r="O44" s="19">
        <v>0</v>
      </c>
      <c r="P44" s="8" t="s">
        <v>110</v>
      </c>
      <c r="Q44" s="19">
        <v>0</v>
      </c>
      <c r="R44" s="8" t="s">
        <v>110</v>
      </c>
      <c r="S44" s="8" t="s">
        <v>110</v>
      </c>
      <c r="T44" s="8" t="s">
        <v>110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8" t="s">
        <v>110</v>
      </c>
      <c r="AA44" s="15">
        <v>1909.973</v>
      </c>
      <c r="AB44" s="15">
        <v>7444.8069999999998</v>
      </c>
      <c r="AC44" s="19">
        <v>5206.21</v>
      </c>
      <c r="AD44" s="15">
        <v>1874.6130000000001</v>
      </c>
    </row>
    <row r="45" spans="1:30" x14ac:dyDescent="0.3">
      <c r="A45" s="5" t="s">
        <v>66</v>
      </c>
      <c r="B45" s="5" t="s">
        <v>70</v>
      </c>
      <c r="C45" s="18">
        <v>4672.75</v>
      </c>
      <c r="D45" s="18">
        <v>0</v>
      </c>
      <c r="E45" s="18">
        <v>61.75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7" t="s">
        <v>110</v>
      </c>
      <c r="O45" s="18">
        <v>0</v>
      </c>
      <c r="P45" s="7" t="s">
        <v>110</v>
      </c>
      <c r="Q45" s="18">
        <v>0</v>
      </c>
      <c r="R45" s="7" t="s">
        <v>110</v>
      </c>
      <c r="S45" s="7" t="s">
        <v>110</v>
      </c>
      <c r="T45" s="7" t="s">
        <v>110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7" t="s">
        <v>110</v>
      </c>
      <c r="AA45" s="18">
        <v>2761</v>
      </c>
      <c r="AB45" s="18">
        <v>1850</v>
      </c>
      <c r="AC45" s="14">
        <v>362.846</v>
      </c>
      <c r="AD45" s="14">
        <v>2782.8310000000001</v>
      </c>
    </row>
    <row r="46" spans="1:30" x14ac:dyDescent="0.3">
      <c r="A46" s="5" t="s">
        <v>66</v>
      </c>
      <c r="B46" s="5" t="s">
        <v>71</v>
      </c>
      <c r="C46" s="15">
        <v>4873.3059999999996</v>
      </c>
      <c r="D46" s="19">
        <v>0</v>
      </c>
      <c r="E46" s="15">
        <v>112.306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8" t="s">
        <v>110</v>
      </c>
      <c r="O46" s="19">
        <v>0</v>
      </c>
      <c r="P46" s="8" t="s">
        <v>110</v>
      </c>
      <c r="Q46" s="19">
        <v>0</v>
      </c>
      <c r="R46" s="8" t="s">
        <v>110</v>
      </c>
      <c r="S46" s="8" t="s">
        <v>110</v>
      </c>
      <c r="T46" s="8" t="s">
        <v>110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8" t="s">
        <v>110</v>
      </c>
      <c r="AA46" s="19">
        <v>2751</v>
      </c>
      <c r="AB46" s="19">
        <v>2010</v>
      </c>
      <c r="AC46" s="15">
        <v>343.90699999999998</v>
      </c>
      <c r="AD46" s="15">
        <v>2977.6120000000001</v>
      </c>
    </row>
    <row r="47" spans="1:30" x14ac:dyDescent="0.3">
      <c r="A47" s="5" t="s">
        <v>66</v>
      </c>
      <c r="B47" s="5" t="s">
        <v>72</v>
      </c>
      <c r="C47" s="14">
        <v>5118.4719999999998</v>
      </c>
      <c r="D47" s="18">
        <v>0</v>
      </c>
      <c r="E47" s="18">
        <v>98.25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7" t="s">
        <v>110</v>
      </c>
      <c r="O47" s="18">
        <v>0</v>
      </c>
      <c r="P47" s="7" t="s">
        <v>110</v>
      </c>
      <c r="Q47" s="18">
        <v>0</v>
      </c>
      <c r="R47" s="7" t="s">
        <v>110</v>
      </c>
      <c r="S47" s="7" t="s">
        <v>110</v>
      </c>
      <c r="T47" s="7" t="s">
        <v>110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7" t="s">
        <v>110</v>
      </c>
      <c r="AA47" s="18">
        <v>3023</v>
      </c>
      <c r="AB47" s="14">
        <v>1997.222</v>
      </c>
      <c r="AC47" s="14">
        <v>349.149</v>
      </c>
      <c r="AD47" s="14">
        <v>2969.4090000000001</v>
      </c>
    </row>
    <row r="48" spans="1:30" x14ac:dyDescent="0.3">
      <c r="A48" s="5" t="s">
        <v>66</v>
      </c>
      <c r="B48" s="5" t="s">
        <v>73</v>
      </c>
      <c r="C48" s="15">
        <v>4866.6670000000004</v>
      </c>
      <c r="D48" s="19">
        <v>0</v>
      </c>
      <c r="E48" s="15">
        <v>101.667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8" t="s">
        <v>110</v>
      </c>
      <c r="O48" s="19">
        <v>0</v>
      </c>
      <c r="P48" s="8" t="s">
        <v>110</v>
      </c>
      <c r="Q48" s="19">
        <v>0</v>
      </c>
      <c r="R48" s="8" t="s">
        <v>110</v>
      </c>
      <c r="S48" s="8" t="s">
        <v>110</v>
      </c>
      <c r="T48" s="8" t="s">
        <v>110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8" t="s">
        <v>110</v>
      </c>
      <c r="AA48" s="19">
        <v>2735</v>
      </c>
      <c r="AB48" s="19">
        <v>2030</v>
      </c>
      <c r="AC48" s="15">
        <v>350.423</v>
      </c>
      <c r="AD48" s="15">
        <v>3020.259</v>
      </c>
    </row>
    <row r="49" spans="1:30" x14ac:dyDescent="0.3">
      <c r="A49" s="5" t="s">
        <v>66</v>
      </c>
      <c r="B49" s="5" t="s">
        <v>74</v>
      </c>
      <c r="C49" s="14">
        <v>4569.3609999999999</v>
      </c>
      <c r="D49" s="18">
        <v>0</v>
      </c>
      <c r="E49" s="14">
        <v>85.361000000000004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7" t="s">
        <v>110</v>
      </c>
      <c r="O49" s="18">
        <v>0</v>
      </c>
      <c r="P49" s="7" t="s">
        <v>110</v>
      </c>
      <c r="Q49" s="18">
        <v>0</v>
      </c>
      <c r="R49" s="7" t="s">
        <v>110</v>
      </c>
      <c r="S49" s="7" t="s">
        <v>110</v>
      </c>
      <c r="T49" s="7" t="s">
        <v>110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7" t="s">
        <v>110</v>
      </c>
      <c r="AA49" s="18">
        <v>2954</v>
      </c>
      <c r="AB49" s="18">
        <v>1530</v>
      </c>
      <c r="AC49" s="14">
        <v>383.31200000000001</v>
      </c>
      <c r="AD49" s="14">
        <v>2780.7779999999998</v>
      </c>
    </row>
    <row r="50" spans="1:30" x14ac:dyDescent="0.3">
      <c r="A50" s="5" t="s">
        <v>66</v>
      </c>
      <c r="B50" s="5" t="s">
        <v>75</v>
      </c>
      <c r="C50" s="15">
        <v>5542.3059999999996</v>
      </c>
      <c r="D50" s="19">
        <v>0</v>
      </c>
      <c r="E50" s="15">
        <v>114.306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8" t="s">
        <v>110</v>
      </c>
      <c r="O50" s="19">
        <v>0</v>
      </c>
      <c r="P50" s="8" t="s">
        <v>110</v>
      </c>
      <c r="Q50" s="19">
        <v>0</v>
      </c>
      <c r="R50" s="8" t="s">
        <v>110</v>
      </c>
      <c r="S50" s="8" t="s">
        <v>110</v>
      </c>
      <c r="T50" s="8" t="s">
        <v>110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8" t="s">
        <v>110</v>
      </c>
      <c r="AA50" s="19">
        <v>3018</v>
      </c>
      <c r="AB50" s="19">
        <v>2410</v>
      </c>
      <c r="AC50" s="15">
        <v>469.37799999999999</v>
      </c>
      <c r="AD50" s="15">
        <v>3557.5459999999998</v>
      </c>
    </row>
    <row r="51" spans="1:30" x14ac:dyDescent="0.3">
      <c r="A51" s="5" t="s">
        <v>66</v>
      </c>
      <c r="B51" s="5" t="s">
        <v>76</v>
      </c>
      <c r="C51" s="14">
        <v>5679.0559999999996</v>
      </c>
      <c r="D51" s="18">
        <v>0</v>
      </c>
      <c r="E51" s="14">
        <v>342.11099999999999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7" t="s">
        <v>110</v>
      </c>
      <c r="O51" s="18">
        <v>0</v>
      </c>
      <c r="P51" s="7" t="s">
        <v>110</v>
      </c>
      <c r="Q51" s="18">
        <v>0</v>
      </c>
      <c r="R51" s="7" t="s">
        <v>110</v>
      </c>
      <c r="S51" s="7" t="s">
        <v>110</v>
      </c>
      <c r="T51" s="7" t="s">
        <v>110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7" t="s">
        <v>110</v>
      </c>
      <c r="AA51" s="18">
        <v>2715</v>
      </c>
      <c r="AB51" s="14">
        <v>2621.944</v>
      </c>
      <c r="AC51" s="14">
        <v>613.69299999999998</v>
      </c>
      <c r="AD51" s="18">
        <v>3834.5</v>
      </c>
    </row>
    <row r="52" spans="1:30" x14ac:dyDescent="0.3">
      <c r="A52" s="5" t="s">
        <v>66</v>
      </c>
      <c r="B52" s="5" t="s">
        <v>77</v>
      </c>
      <c r="C52" s="15">
        <v>5623.1670000000004</v>
      </c>
      <c r="D52" s="19">
        <v>0</v>
      </c>
      <c r="E52" s="15">
        <v>191.27799999999999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8" t="s">
        <v>110</v>
      </c>
      <c r="O52" s="19">
        <v>0</v>
      </c>
      <c r="P52" s="8" t="s">
        <v>110</v>
      </c>
      <c r="Q52" s="19">
        <v>0</v>
      </c>
      <c r="R52" s="8" t="s">
        <v>110</v>
      </c>
      <c r="S52" s="8" t="s">
        <v>110</v>
      </c>
      <c r="T52" s="8" t="s">
        <v>110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8" t="s">
        <v>110</v>
      </c>
      <c r="AA52" s="19">
        <v>2533</v>
      </c>
      <c r="AB52" s="15">
        <v>2898.8890000000001</v>
      </c>
      <c r="AC52" s="15">
        <v>689.39300000000003</v>
      </c>
      <c r="AD52" s="15">
        <v>3714.5419999999999</v>
      </c>
    </row>
    <row r="53" spans="1:30" x14ac:dyDescent="0.3">
      <c r="A53" s="5" t="s">
        <v>66</v>
      </c>
      <c r="B53" s="5" t="s">
        <v>78</v>
      </c>
      <c r="C53" s="14">
        <v>5875.8609999999999</v>
      </c>
      <c r="D53" s="18">
        <v>0</v>
      </c>
      <c r="E53" s="14">
        <v>233.583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7" t="s">
        <v>110</v>
      </c>
      <c r="O53" s="18">
        <v>0</v>
      </c>
      <c r="P53" s="7" t="s">
        <v>110</v>
      </c>
      <c r="Q53" s="18">
        <v>0</v>
      </c>
      <c r="R53" s="7" t="s">
        <v>110</v>
      </c>
      <c r="S53" s="7" t="s">
        <v>110</v>
      </c>
      <c r="T53" s="7" t="s">
        <v>110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7" t="s">
        <v>110</v>
      </c>
      <c r="AA53" s="18">
        <v>2962</v>
      </c>
      <c r="AB53" s="14">
        <v>2680.2779999999998</v>
      </c>
      <c r="AC53" s="14">
        <v>853.726</v>
      </c>
      <c r="AD53" s="14">
        <v>3458.5650000000001</v>
      </c>
    </row>
    <row r="54" spans="1:30" x14ac:dyDescent="0.3">
      <c r="A54" s="5" t="s">
        <v>66</v>
      </c>
      <c r="B54" s="5" t="s">
        <v>79</v>
      </c>
      <c r="C54" s="15">
        <v>5527.8890000000001</v>
      </c>
      <c r="D54" s="19">
        <v>0</v>
      </c>
      <c r="E54" s="19">
        <v>259.5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8" t="s">
        <v>110</v>
      </c>
      <c r="O54" s="19">
        <v>0</v>
      </c>
      <c r="P54" s="8" t="s">
        <v>110</v>
      </c>
      <c r="Q54" s="19">
        <v>0</v>
      </c>
      <c r="R54" s="8" t="s">
        <v>110</v>
      </c>
      <c r="S54" s="8" t="s">
        <v>110</v>
      </c>
      <c r="T54" s="8" t="s">
        <v>110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8" t="s">
        <v>110</v>
      </c>
      <c r="AA54" s="19">
        <v>2707</v>
      </c>
      <c r="AB54" s="15">
        <v>2561.3890000000001</v>
      </c>
      <c r="AC54" s="15">
        <v>838.26700000000005</v>
      </c>
      <c r="AD54" s="15">
        <v>3291.0039999999999</v>
      </c>
    </row>
    <row r="55" spans="1:30" x14ac:dyDescent="0.3">
      <c r="A55" s="5" t="s">
        <v>66</v>
      </c>
      <c r="B55" s="5" t="s">
        <v>80</v>
      </c>
      <c r="C55" s="18">
        <v>6749.79</v>
      </c>
      <c r="D55" s="18">
        <v>0</v>
      </c>
      <c r="E55" s="14">
        <v>314.72199999999998</v>
      </c>
      <c r="F55" s="18">
        <v>0</v>
      </c>
      <c r="G55" s="18">
        <v>0</v>
      </c>
      <c r="H55" s="18">
        <v>0</v>
      </c>
      <c r="I55" s="14">
        <v>486.12400000000002</v>
      </c>
      <c r="J55" s="18">
        <v>0</v>
      </c>
      <c r="K55" s="18">
        <v>0</v>
      </c>
      <c r="L55" s="14">
        <v>150.01300000000001</v>
      </c>
      <c r="M55" s="18">
        <v>0</v>
      </c>
      <c r="N55" s="7" t="s">
        <v>110</v>
      </c>
      <c r="O55" s="18">
        <v>0</v>
      </c>
      <c r="P55" s="7" t="s">
        <v>110</v>
      </c>
      <c r="Q55" s="18">
        <v>0</v>
      </c>
      <c r="R55" s="7" t="s">
        <v>110</v>
      </c>
      <c r="S55" s="7" t="s">
        <v>110</v>
      </c>
      <c r="T55" s="7" t="s">
        <v>110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7" t="s">
        <v>110</v>
      </c>
      <c r="AA55" s="18">
        <v>2632</v>
      </c>
      <c r="AB55" s="14">
        <v>3316.944</v>
      </c>
      <c r="AC55" s="14">
        <v>1093.751</v>
      </c>
      <c r="AD55" s="14">
        <v>4174.634</v>
      </c>
    </row>
    <row r="56" spans="1:30" x14ac:dyDescent="0.3">
      <c r="A56" s="5" t="s">
        <v>66</v>
      </c>
      <c r="B56" s="5" t="s">
        <v>81</v>
      </c>
      <c r="C56" s="15">
        <v>7271.6080000000002</v>
      </c>
      <c r="D56" s="19">
        <v>0</v>
      </c>
      <c r="E56" s="15">
        <v>432.11099999999999</v>
      </c>
      <c r="F56" s="19">
        <v>0</v>
      </c>
      <c r="G56" s="19">
        <v>0</v>
      </c>
      <c r="H56" s="19">
        <v>0</v>
      </c>
      <c r="I56" s="15">
        <v>420.274</v>
      </c>
      <c r="J56" s="19">
        <v>0</v>
      </c>
      <c r="K56" s="19">
        <v>0</v>
      </c>
      <c r="L56" s="15">
        <v>129.99600000000001</v>
      </c>
      <c r="M56" s="19">
        <v>0</v>
      </c>
      <c r="N56" s="8" t="s">
        <v>110</v>
      </c>
      <c r="O56" s="19">
        <v>0</v>
      </c>
      <c r="P56" s="8" t="s">
        <v>110</v>
      </c>
      <c r="Q56" s="19">
        <v>0</v>
      </c>
      <c r="R56" s="8" t="s">
        <v>110</v>
      </c>
      <c r="S56" s="8" t="s">
        <v>110</v>
      </c>
      <c r="T56" s="8" t="s">
        <v>110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8" t="s">
        <v>110</v>
      </c>
      <c r="AA56" s="19">
        <v>2942</v>
      </c>
      <c r="AB56" s="15">
        <v>3477.2220000000002</v>
      </c>
      <c r="AC56" s="15">
        <v>1055.162</v>
      </c>
      <c r="AD56" s="15">
        <v>4715.3149999999996</v>
      </c>
    </row>
    <row r="57" spans="1:30" x14ac:dyDescent="0.3">
      <c r="A57" s="5" t="s">
        <v>66</v>
      </c>
      <c r="B57" s="5" t="s">
        <v>82</v>
      </c>
      <c r="C57" s="14">
        <v>7784.1189999999997</v>
      </c>
      <c r="D57" s="18">
        <v>0</v>
      </c>
      <c r="E57" s="14">
        <v>482.52800000000002</v>
      </c>
      <c r="F57" s="18">
        <v>0</v>
      </c>
      <c r="G57" s="18">
        <v>0</v>
      </c>
      <c r="H57" s="18">
        <v>0</v>
      </c>
      <c r="I57" s="14">
        <v>511.536</v>
      </c>
      <c r="J57" s="18">
        <v>0</v>
      </c>
      <c r="K57" s="18">
        <v>0</v>
      </c>
      <c r="L57" s="14">
        <v>160.14699999999999</v>
      </c>
      <c r="M57" s="18">
        <v>0</v>
      </c>
      <c r="N57" s="7" t="s">
        <v>110</v>
      </c>
      <c r="O57" s="18">
        <v>0</v>
      </c>
      <c r="P57" s="7" t="s">
        <v>110</v>
      </c>
      <c r="Q57" s="18">
        <v>0</v>
      </c>
      <c r="R57" s="7" t="s">
        <v>110</v>
      </c>
      <c r="S57" s="7" t="s">
        <v>110</v>
      </c>
      <c r="T57" s="7" t="s">
        <v>110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7" t="s">
        <v>110</v>
      </c>
      <c r="AA57" s="18">
        <v>2942</v>
      </c>
      <c r="AB57" s="14">
        <v>3848.056</v>
      </c>
      <c r="AC57" s="14">
        <v>1270.057</v>
      </c>
      <c r="AD57" s="14">
        <v>5126.4409999999998</v>
      </c>
    </row>
    <row r="58" spans="1:30" x14ac:dyDescent="0.3">
      <c r="A58" s="5" t="s">
        <v>66</v>
      </c>
      <c r="B58" s="5" t="s">
        <v>83</v>
      </c>
      <c r="C58" s="15">
        <v>8697.4660000000003</v>
      </c>
      <c r="D58" s="19">
        <v>0</v>
      </c>
      <c r="E58" s="15">
        <v>485.47199999999998</v>
      </c>
      <c r="F58" s="19">
        <v>0</v>
      </c>
      <c r="G58" s="19">
        <v>0</v>
      </c>
      <c r="H58" s="19">
        <v>0</v>
      </c>
      <c r="I58" s="19">
        <v>481.66</v>
      </c>
      <c r="J58" s="19">
        <v>0</v>
      </c>
      <c r="K58" s="19">
        <v>0</v>
      </c>
      <c r="L58" s="15">
        <v>160.827</v>
      </c>
      <c r="M58" s="19">
        <v>0</v>
      </c>
      <c r="N58" s="8" t="s">
        <v>110</v>
      </c>
      <c r="O58" s="19">
        <v>0</v>
      </c>
      <c r="P58" s="8" t="s">
        <v>110</v>
      </c>
      <c r="Q58" s="19">
        <v>0</v>
      </c>
      <c r="R58" s="8" t="s">
        <v>110</v>
      </c>
      <c r="S58" s="8" t="s">
        <v>110</v>
      </c>
      <c r="T58" s="8" t="s">
        <v>110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8" t="s">
        <v>110</v>
      </c>
      <c r="AA58" s="19">
        <v>3447</v>
      </c>
      <c r="AB58" s="15">
        <v>4283.3329999999996</v>
      </c>
      <c r="AC58" s="15">
        <v>1463.3389999999999</v>
      </c>
      <c r="AD58" s="19">
        <v>5817.54</v>
      </c>
    </row>
    <row r="59" spans="1:30" x14ac:dyDescent="0.3">
      <c r="A59" s="5" t="s">
        <v>66</v>
      </c>
      <c r="B59" s="5" t="s">
        <v>84</v>
      </c>
      <c r="C59" s="14">
        <v>8468.7939999999999</v>
      </c>
      <c r="D59" s="18">
        <v>0</v>
      </c>
      <c r="E59" s="18">
        <v>525.25</v>
      </c>
      <c r="F59" s="18">
        <v>0</v>
      </c>
      <c r="G59" s="18">
        <v>0</v>
      </c>
      <c r="H59" s="18">
        <v>0</v>
      </c>
      <c r="I59" s="14">
        <v>501.488</v>
      </c>
      <c r="J59" s="18">
        <v>0</v>
      </c>
      <c r="K59" s="18">
        <v>0</v>
      </c>
      <c r="L59" s="14">
        <v>180.655</v>
      </c>
      <c r="M59" s="18">
        <v>0</v>
      </c>
      <c r="N59" s="7" t="s">
        <v>110</v>
      </c>
      <c r="O59" s="18">
        <v>0</v>
      </c>
      <c r="P59" s="7" t="s">
        <v>110</v>
      </c>
      <c r="Q59" s="18">
        <v>0</v>
      </c>
      <c r="R59" s="7" t="s">
        <v>110</v>
      </c>
      <c r="S59" s="7" t="s">
        <v>110</v>
      </c>
      <c r="T59" s="7" t="s">
        <v>110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7" t="s">
        <v>110</v>
      </c>
      <c r="AA59" s="18">
        <v>2999</v>
      </c>
      <c r="AB59" s="14">
        <v>4443.0559999999996</v>
      </c>
      <c r="AC59" s="14">
        <v>1535.999</v>
      </c>
      <c r="AD59" s="14">
        <v>5507.3270000000002</v>
      </c>
    </row>
    <row r="60" spans="1:30" x14ac:dyDescent="0.3">
      <c r="A60" s="5" t="s">
        <v>66</v>
      </c>
      <c r="B60" s="5" t="s">
        <v>85</v>
      </c>
      <c r="C60" s="15">
        <v>8391.7790000000005</v>
      </c>
      <c r="D60" s="19">
        <v>0</v>
      </c>
      <c r="E60" s="19">
        <v>500.75</v>
      </c>
      <c r="F60" s="19">
        <v>0</v>
      </c>
      <c r="G60" s="19">
        <v>0</v>
      </c>
      <c r="H60" s="19">
        <v>0</v>
      </c>
      <c r="I60" s="15">
        <v>582.80700000000002</v>
      </c>
      <c r="J60" s="19">
        <v>0</v>
      </c>
      <c r="K60" s="19">
        <v>0</v>
      </c>
      <c r="L60" s="15">
        <v>170.30699999999999</v>
      </c>
      <c r="M60" s="19">
        <v>0</v>
      </c>
      <c r="N60" s="8" t="s">
        <v>110</v>
      </c>
      <c r="O60" s="19">
        <v>0</v>
      </c>
      <c r="P60" s="8" t="s">
        <v>110</v>
      </c>
      <c r="Q60" s="19">
        <v>0</v>
      </c>
      <c r="R60" s="8" t="s">
        <v>110</v>
      </c>
      <c r="S60" s="8" t="s">
        <v>110</v>
      </c>
      <c r="T60" s="8" t="s">
        <v>110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8" t="s">
        <v>110</v>
      </c>
      <c r="AA60" s="19">
        <v>3041</v>
      </c>
      <c r="AB60" s="15">
        <v>4267.2219999999998</v>
      </c>
      <c r="AC60" s="15">
        <v>1592.999</v>
      </c>
      <c r="AD60" s="15">
        <v>5090.241</v>
      </c>
    </row>
    <row r="61" spans="1:30" x14ac:dyDescent="0.3">
      <c r="A61" s="5" t="s">
        <v>66</v>
      </c>
      <c r="B61" s="5" t="s">
        <v>86</v>
      </c>
      <c r="C61" s="18">
        <v>8617.4</v>
      </c>
      <c r="D61" s="18">
        <v>0</v>
      </c>
      <c r="E61" s="14">
        <v>446.72199999999998</v>
      </c>
      <c r="F61" s="18">
        <v>0</v>
      </c>
      <c r="G61" s="18">
        <v>0</v>
      </c>
      <c r="H61" s="18">
        <v>0</v>
      </c>
      <c r="I61" s="14">
        <v>543.28899999999999</v>
      </c>
      <c r="J61" s="18">
        <v>0</v>
      </c>
      <c r="K61" s="18">
        <v>0</v>
      </c>
      <c r="L61" s="18">
        <v>191.9</v>
      </c>
      <c r="M61" s="18">
        <v>0</v>
      </c>
      <c r="N61" s="7" t="s">
        <v>110</v>
      </c>
      <c r="O61" s="18">
        <v>0</v>
      </c>
      <c r="P61" s="7" t="s">
        <v>110</v>
      </c>
      <c r="Q61" s="18">
        <v>0</v>
      </c>
      <c r="R61" s="7" t="s">
        <v>110</v>
      </c>
      <c r="S61" s="7" t="s">
        <v>110</v>
      </c>
      <c r="T61" s="7" t="s">
        <v>110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7" t="s">
        <v>110</v>
      </c>
      <c r="AA61" s="18">
        <v>3051</v>
      </c>
      <c r="AB61" s="14">
        <v>4576.3890000000001</v>
      </c>
      <c r="AC61" s="14">
        <v>1714.9390000000001</v>
      </c>
      <c r="AD61" s="14">
        <v>5520.4709999999995</v>
      </c>
    </row>
    <row r="62" spans="1:30" x14ac:dyDescent="0.3">
      <c r="A62" s="5" t="s">
        <v>66</v>
      </c>
      <c r="B62" s="5" t="s">
        <v>87</v>
      </c>
      <c r="C62" s="15">
        <v>8909.5580000000009</v>
      </c>
      <c r="D62" s="19">
        <v>0</v>
      </c>
      <c r="E62" s="15">
        <v>759.77800000000002</v>
      </c>
      <c r="F62" s="19">
        <v>0</v>
      </c>
      <c r="G62" s="19">
        <v>0</v>
      </c>
      <c r="H62" s="19">
        <v>0</v>
      </c>
      <c r="I62" s="15">
        <v>627.447</v>
      </c>
      <c r="J62" s="19">
        <v>0</v>
      </c>
      <c r="K62" s="19">
        <v>0</v>
      </c>
      <c r="L62" s="15">
        <v>199.66900000000001</v>
      </c>
      <c r="M62" s="19">
        <v>0</v>
      </c>
      <c r="N62" s="8" t="s">
        <v>110</v>
      </c>
      <c r="O62" s="19">
        <v>0</v>
      </c>
      <c r="P62" s="8" t="s">
        <v>110</v>
      </c>
      <c r="Q62" s="19">
        <v>0</v>
      </c>
      <c r="R62" s="8" t="s">
        <v>110</v>
      </c>
      <c r="S62" s="8" t="s">
        <v>110</v>
      </c>
      <c r="T62" s="8" t="s">
        <v>110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8" t="s">
        <v>110</v>
      </c>
      <c r="AA62" s="19">
        <v>3039</v>
      </c>
      <c r="AB62" s="15">
        <v>4483.3329999999996</v>
      </c>
      <c r="AC62" s="15">
        <v>1573.7280000000001</v>
      </c>
      <c r="AD62" s="15">
        <v>5820.0349999999999</v>
      </c>
    </row>
    <row r="63" spans="1:30" x14ac:dyDescent="0.3">
      <c r="A63" s="5" t="s">
        <v>66</v>
      </c>
      <c r="B63" s="5" t="s">
        <v>88</v>
      </c>
      <c r="C63" s="14">
        <v>9796.3019999999997</v>
      </c>
      <c r="D63" s="18">
        <v>0</v>
      </c>
      <c r="E63" s="14">
        <v>766.91700000000003</v>
      </c>
      <c r="F63" s="18">
        <v>0</v>
      </c>
      <c r="G63" s="18">
        <v>0</v>
      </c>
      <c r="H63" s="18">
        <v>0</v>
      </c>
      <c r="I63" s="14">
        <v>702.99599999999998</v>
      </c>
      <c r="J63" s="18">
        <v>0</v>
      </c>
      <c r="K63" s="18">
        <v>0</v>
      </c>
      <c r="L63" s="18">
        <v>198.83</v>
      </c>
      <c r="M63" s="18">
        <v>0</v>
      </c>
      <c r="N63" s="7" t="s">
        <v>110</v>
      </c>
      <c r="O63" s="18">
        <v>0</v>
      </c>
      <c r="P63" s="7" t="s">
        <v>110</v>
      </c>
      <c r="Q63" s="18">
        <v>0</v>
      </c>
      <c r="R63" s="7" t="s">
        <v>110</v>
      </c>
      <c r="S63" s="7" t="s">
        <v>110</v>
      </c>
      <c r="T63" s="7" t="s">
        <v>110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7" t="s">
        <v>110</v>
      </c>
      <c r="AA63" s="18">
        <v>3330</v>
      </c>
      <c r="AB63" s="14">
        <v>4996.3890000000001</v>
      </c>
      <c r="AC63" s="14">
        <v>1917.912</v>
      </c>
      <c r="AD63" s="14">
        <v>5925.4139999999998</v>
      </c>
    </row>
    <row r="64" spans="1:30" x14ac:dyDescent="0.3">
      <c r="A64" s="5" t="s">
        <v>66</v>
      </c>
      <c r="B64" s="5" t="s">
        <v>89</v>
      </c>
      <c r="C64" s="15">
        <v>8208.6650000000009</v>
      </c>
      <c r="D64" s="19">
        <v>0</v>
      </c>
      <c r="E64" s="15">
        <v>668.47199999999998</v>
      </c>
      <c r="F64" s="19">
        <v>0</v>
      </c>
      <c r="G64" s="19">
        <v>0</v>
      </c>
      <c r="H64" s="19">
        <v>0</v>
      </c>
      <c r="I64" s="19">
        <v>518.86</v>
      </c>
      <c r="J64" s="19">
        <v>0</v>
      </c>
      <c r="K64" s="19">
        <v>0</v>
      </c>
      <c r="L64" s="15">
        <v>136.91499999999999</v>
      </c>
      <c r="M64" s="19">
        <v>0</v>
      </c>
      <c r="N64" s="8" t="s">
        <v>110</v>
      </c>
      <c r="O64" s="19">
        <v>0</v>
      </c>
      <c r="P64" s="8" t="s">
        <v>110</v>
      </c>
      <c r="Q64" s="19">
        <v>0</v>
      </c>
      <c r="R64" s="8" t="s">
        <v>110</v>
      </c>
      <c r="S64" s="8" t="s">
        <v>110</v>
      </c>
      <c r="T64" s="8" t="s">
        <v>110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8" t="s">
        <v>110</v>
      </c>
      <c r="AA64" s="19">
        <v>2768</v>
      </c>
      <c r="AB64" s="15">
        <v>4253.3329999999996</v>
      </c>
      <c r="AC64" s="19">
        <v>1561.75</v>
      </c>
      <c r="AD64" s="15">
        <v>5122.6850000000004</v>
      </c>
    </row>
    <row r="65" spans="1:30" x14ac:dyDescent="0.3">
      <c r="A65" s="5" t="s">
        <v>66</v>
      </c>
      <c r="B65" s="5" t="s">
        <v>90</v>
      </c>
      <c r="C65" s="14">
        <v>8348.2990000000009</v>
      </c>
      <c r="D65" s="18">
        <v>0</v>
      </c>
      <c r="E65" s="14">
        <v>448.52800000000002</v>
      </c>
      <c r="F65" s="18">
        <v>0</v>
      </c>
      <c r="G65" s="18">
        <v>0</v>
      </c>
      <c r="H65" s="18">
        <v>15.25</v>
      </c>
      <c r="I65" s="14">
        <v>421.02199999999999</v>
      </c>
      <c r="J65" s="18">
        <v>0</v>
      </c>
      <c r="K65" s="18">
        <v>0</v>
      </c>
      <c r="L65" s="14">
        <v>191.85499999999999</v>
      </c>
      <c r="M65" s="18">
        <v>0</v>
      </c>
      <c r="N65" s="7" t="s">
        <v>110</v>
      </c>
      <c r="O65" s="18">
        <v>0</v>
      </c>
      <c r="P65" s="7" t="s">
        <v>110</v>
      </c>
      <c r="Q65" s="18">
        <v>0</v>
      </c>
      <c r="R65" s="7" t="s">
        <v>110</v>
      </c>
      <c r="S65" s="7" t="s">
        <v>110</v>
      </c>
      <c r="T65" s="7" t="s">
        <v>110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7" t="s">
        <v>110</v>
      </c>
      <c r="AA65" s="18">
        <v>2761</v>
      </c>
      <c r="AB65" s="18">
        <v>4702.5</v>
      </c>
      <c r="AC65" s="14">
        <v>1854.703</v>
      </c>
      <c r="AD65" s="14">
        <v>5128.8789999999999</v>
      </c>
    </row>
    <row r="66" spans="1:30" x14ac:dyDescent="0.3">
      <c r="A66" s="5" t="s">
        <v>66</v>
      </c>
      <c r="B66" s="5" t="s">
        <v>91</v>
      </c>
      <c r="C66" s="15">
        <v>7867.3609999999999</v>
      </c>
      <c r="D66" s="19">
        <v>0</v>
      </c>
      <c r="E66" s="15">
        <v>675.16700000000003</v>
      </c>
      <c r="F66" s="19">
        <v>0</v>
      </c>
      <c r="G66" s="19">
        <v>0</v>
      </c>
      <c r="H66" s="19">
        <v>12.25</v>
      </c>
      <c r="I66" s="15">
        <v>359.16699999999997</v>
      </c>
      <c r="J66" s="19">
        <v>0</v>
      </c>
      <c r="K66" s="19">
        <v>0</v>
      </c>
      <c r="L66" s="15">
        <v>221.667</v>
      </c>
      <c r="M66" s="19">
        <v>0</v>
      </c>
      <c r="N66" s="8" t="s">
        <v>110</v>
      </c>
      <c r="O66" s="19">
        <v>0</v>
      </c>
      <c r="P66" s="8" t="s">
        <v>110</v>
      </c>
      <c r="Q66" s="19">
        <v>0</v>
      </c>
      <c r="R66" s="8" t="s">
        <v>110</v>
      </c>
      <c r="S66" s="8" t="s">
        <v>110</v>
      </c>
      <c r="T66" s="8" t="s">
        <v>110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8" t="s">
        <v>110</v>
      </c>
      <c r="AA66" s="19">
        <v>2693</v>
      </c>
      <c r="AB66" s="15">
        <v>4127.7780000000002</v>
      </c>
      <c r="AC66" s="15">
        <v>1811.154</v>
      </c>
      <c r="AD66" s="15">
        <v>4600.3959999999997</v>
      </c>
    </row>
    <row r="67" spans="1:30" x14ac:dyDescent="0.3">
      <c r="A67" s="5" t="s">
        <v>66</v>
      </c>
      <c r="B67" s="5" t="s">
        <v>92</v>
      </c>
      <c r="C67" s="14">
        <v>8375.6530000000002</v>
      </c>
      <c r="D67" s="18">
        <v>0</v>
      </c>
      <c r="E67" s="14">
        <v>499.86099999999999</v>
      </c>
      <c r="F67" s="18">
        <v>0</v>
      </c>
      <c r="G67" s="18">
        <v>0</v>
      </c>
      <c r="H67" s="18">
        <v>12.75</v>
      </c>
      <c r="I67" s="18">
        <v>429.32</v>
      </c>
      <c r="J67" s="18">
        <v>0</v>
      </c>
      <c r="K67" s="18">
        <v>0</v>
      </c>
      <c r="L67" s="14">
        <v>307.09800000000001</v>
      </c>
      <c r="M67" s="18">
        <v>0</v>
      </c>
      <c r="N67" s="7" t="s">
        <v>110</v>
      </c>
      <c r="O67" s="18">
        <v>0</v>
      </c>
      <c r="P67" s="7" t="s">
        <v>110</v>
      </c>
      <c r="Q67" s="18">
        <v>0</v>
      </c>
      <c r="R67" s="7" t="s">
        <v>110</v>
      </c>
      <c r="S67" s="7" t="s">
        <v>110</v>
      </c>
      <c r="T67" s="7" t="s">
        <v>110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7" t="s">
        <v>110</v>
      </c>
      <c r="AA67" s="18">
        <v>2909</v>
      </c>
      <c r="AB67" s="14">
        <v>4524.7219999999998</v>
      </c>
      <c r="AC67" s="14">
        <v>2130.6210000000001</v>
      </c>
      <c r="AD67" s="14">
        <v>4418.5739999999996</v>
      </c>
    </row>
    <row r="68" spans="1:30" x14ac:dyDescent="0.3">
      <c r="A68" s="5" t="s">
        <v>66</v>
      </c>
      <c r="B68" s="5" t="s">
        <v>93</v>
      </c>
      <c r="C68" s="15">
        <v>7535.5280000000002</v>
      </c>
      <c r="D68" s="19">
        <v>0</v>
      </c>
      <c r="E68" s="15">
        <v>546.63900000000001</v>
      </c>
      <c r="F68" s="19">
        <v>0</v>
      </c>
      <c r="G68" s="19">
        <v>0</v>
      </c>
      <c r="H68" s="19">
        <v>36.75</v>
      </c>
      <c r="I68" s="15">
        <v>122.91800000000001</v>
      </c>
      <c r="J68" s="19">
        <v>0</v>
      </c>
      <c r="K68" s="19">
        <v>0</v>
      </c>
      <c r="L68" s="19">
        <v>0</v>
      </c>
      <c r="M68" s="19">
        <v>0</v>
      </c>
      <c r="N68" s="8" t="s">
        <v>110</v>
      </c>
      <c r="O68" s="19">
        <v>0</v>
      </c>
      <c r="P68" s="8" t="s">
        <v>110</v>
      </c>
      <c r="Q68" s="19">
        <v>0</v>
      </c>
      <c r="R68" s="8" t="s">
        <v>110</v>
      </c>
      <c r="S68" s="8" t="s">
        <v>110</v>
      </c>
      <c r="T68" s="8" t="s">
        <v>110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8" t="s">
        <v>110</v>
      </c>
      <c r="AA68" s="19">
        <v>2602</v>
      </c>
      <c r="AB68" s="15">
        <v>4227.2219999999998</v>
      </c>
      <c r="AC68" s="15">
        <v>2164.6410000000001</v>
      </c>
      <c r="AD68" s="15">
        <v>3836.9119999999998</v>
      </c>
    </row>
    <row r="69" spans="1:30" x14ac:dyDescent="0.3">
      <c r="A69" s="5" t="s">
        <v>66</v>
      </c>
      <c r="B69" s="5" t="s">
        <v>94</v>
      </c>
      <c r="C69" s="14">
        <v>7841.4129999999996</v>
      </c>
      <c r="D69" s="18">
        <v>0</v>
      </c>
      <c r="E69" s="14">
        <v>645.91700000000003</v>
      </c>
      <c r="F69" s="18">
        <v>0</v>
      </c>
      <c r="G69" s="18">
        <v>0</v>
      </c>
      <c r="H69" s="18">
        <v>34</v>
      </c>
      <c r="I69" s="18">
        <v>122.44</v>
      </c>
      <c r="J69" s="18">
        <v>0</v>
      </c>
      <c r="K69" s="18">
        <v>0</v>
      </c>
      <c r="L69" s="18">
        <v>0</v>
      </c>
      <c r="M69" s="18">
        <v>0</v>
      </c>
      <c r="N69" s="7" t="s">
        <v>110</v>
      </c>
      <c r="O69" s="18">
        <v>0</v>
      </c>
      <c r="P69" s="7" t="s">
        <v>110</v>
      </c>
      <c r="Q69" s="18">
        <v>0</v>
      </c>
      <c r="R69" s="7" t="s">
        <v>110</v>
      </c>
      <c r="S69" s="7" t="s">
        <v>110</v>
      </c>
      <c r="T69" s="7" t="s">
        <v>110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7" t="s">
        <v>110</v>
      </c>
      <c r="AA69" s="18">
        <v>2766</v>
      </c>
      <c r="AB69" s="14">
        <v>4273.0559999999996</v>
      </c>
      <c r="AC69" s="14">
        <v>2243.424</v>
      </c>
      <c r="AD69" s="14">
        <v>3860.0630000000001</v>
      </c>
    </row>
    <row r="70" spans="1:30" x14ac:dyDescent="0.3">
      <c r="A70" s="5" t="s">
        <v>66</v>
      </c>
      <c r="B70" s="5" t="s">
        <v>95</v>
      </c>
      <c r="C70" s="19">
        <v>7296.27</v>
      </c>
      <c r="D70" s="19">
        <v>0</v>
      </c>
      <c r="E70" s="15">
        <v>482.22199999999998</v>
      </c>
      <c r="F70" s="19">
        <v>0</v>
      </c>
      <c r="G70" s="19">
        <v>0</v>
      </c>
      <c r="H70" s="19">
        <v>33.25</v>
      </c>
      <c r="I70" s="19">
        <v>245.52</v>
      </c>
      <c r="J70" s="19">
        <v>0</v>
      </c>
      <c r="K70" s="19">
        <v>0</v>
      </c>
      <c r="L70" s="19">
        <v>0</v>
      </c>
      <c r="M70" s="19">
        <v>0</v>
      </c>
      <c r="N70" s="8" t="s">
        <v>110</v>
      </c>
      <c r="O70" s="19">
        <v>0</v>
      </c>
      <c r="P70" s="8" t="s">
        <v>110</v>
      </c>
      <c r="Q70" s="19">
        <v>0</v>
      </c>
      <c r="R70" s="8" t="s">
        <v>110</v>
      </c>
      <c r="S70" s="8" t="s">
        <v>110</v>
      </c>
      <c r="T70" s="8" t="s">
        <v>110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8" t="s">
        <v>110</v>
      </c>
      <c r="AA70" s="19">
        <v>2435</v>
      </c>
      <c r="AB70" s="15">
        <v>4100.2780000000002</v>
      </c>
      <c r="AC70" s="15">
        <v>2124.8780000000002</v>
      </c>
      <c r="AD70" s="15">
        <v>3452.1779999999999</v>
      </c>
    </row>
    <row r="71" spans="1:30" x14ac:dyDescent="0.3">
      <c r="A71" s="5" t="s">
        <v>66</v>
      </c>
      <c r="B71" s="5" t="s">
        <v>96</v>
      </c>
      <c r="C71" s="14">
        <v>7777.5780000000004</v>
      </c>
      <c r="D71" s="18">
        <v>0</v>
      </c>
      <c r="E71" s="14">
        <v>389.80599999999998</v>
      </c>
      <c r="F71" s="18">
        <v>0</v>
      </c>
      <c r="G71" s="18">
        <v>0</v>
      </c>
      <c r="H71" s="14">
        <v>53.750999999999998</v>
      </c>
      <c r="I71" s="14">
        <v>248.85499999999999</v>
      </c>
      <c r="J71" s="18">
        <v>0</v>
      </c>
      <c r="K71" s="18">
        <v>0</v>
      </c>
      <c r="L71" s="18">
        <v>0</v>
      </c>
      <c r="M71" s="18">
        <v>0</v>
      </c>
      <c r="N71" s="7" t="s">
        <v>110</v>
      </c>
      <c r="O71" s="18">
        <v>0</v>
      </c>
      <c r="P71" s="7" t="s">
        <v>110</v>
      </c>
      <c r="Q71" s="18">
        <v>0</v>
      </c>
      <c r="R71" s="7" t="s">
        <v>110</v>
      </c>
      <c r="S71" s="7" t="s">
        <v>110</v>
      </c>
      <c r="T71" s="7" t="s">
        <v>110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7" t="s">
        <v>110</v>
      </c>
      <c r="AA71" s="18">
        <v>2586</v>
      </c>
      <c r="AB71" s="14">
        <v>4499.1670000000004</v>
      </c>
      <c r="AC71" s="14">
        <v>2311.6570000000002</v>
      </c>
      <c r="AD71" s="14">
        <v>3638.2919999999999</v>
      </c>
    </row>
    <row r="72" spans="1:30" x14ac:dyDescent="0.3">
      <c r="A72" s="5" t="s">
        <v>66</v>
      </c>
      <c r="B72" s="5" t="s">
        <v>97</v>
      </c>
      <c r="C72" s="15">
        <v>8333.2240000000002</v>
      </c>
      <c r="D72" s="19">
        <v>0</v>
      </c>
      <c r="E72" s="15">
        <v>568.80600000000004</v>
      </c>
      <c r="F72" s="19">
        <v>0</v>
      </c>
      <c r="G72" s="19">
        <v>0</v>
      </c>
      <c r="H72" s="15">
        <v>98.513999999999996</v>
      </c>
      <c r="I72" s="19">
        <v>243.46</v>
      </c>
      <c r="J72" s="19">
        <v>0</v>
      </c>
      <c r="K72" s="19">
        <v>0</v>
      </c>
      <c r="L72" s="19">
        <v>0</v>
      </c>
      <c r="M72" s="19">
        <v>0</v>
      </c>
      <c r="N72" s="8" t="s">
        <v>110</v>
      </c>
      <c r="O72" s="19">
        <v>0</v>
      </c>
      <c r="P72" s="8" t="s">
        <v>110</v>
      </c>
      <c r="Q72" s="19">
        <v>0</v>
      </c>
      <c r="R72" s="8" t="s">
        <v>110</v>
      </c>
      <c r="S72" s="8" t="s">
        <v>110</v>
      </c>
      <c r="T72" s="8" t="s">
        <v>110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8" t="s">
        <v>110</v>
      </c>
      <c r="AA72" s="19">
        <v>2768</v>
      </c>
      <c r="AB72" s="15">
        <v>4654.4440000000004</v>
      </c>
      <c r="AC72" s="15">
        <v>2405.634</v>
      </c>
      <c r="AD72" s="15">
        <v>3721.5140000000001</v>
      </c>
    </row>
    <row r="73" spans="1:30" x14ac:dyDescent="0.3">
      <c r="A73" s="5" t="s">
        <v>66</v>
      </c>
      <c r="B73" s="5" t="s">
        <v>98</v>
      </c>
      <c r="C73" s="18">
        <v>7582.03</v>
      </c>
      <c r="D73" s="18">
        <v>0</v>
      </c>
      <c r="E73" s="14">
        <v>340.97199999999998</v>
      </c>
      <c r="F73" s="18">
        <v>0</v>
      </c>
      <c r="G73" s="18">
        <v>0</v>
      </c>
      <c r="H73" s="14">
        <v>185.76900000000001</v>
      </c>
      <c r="I73" s="14">
        <v>108.511</v>
      </c>
      <c r="J73" s="18">
        <v>0</v>
      </c>
      <c r="K73" s="18">
        <v>0</v>
      </c>
      <c r="L73" s="18">
        <v>0</v>
      </c>
      <c r="M73" s="18">
        <v>0</v>
      </c>
      <c r="N73" s="7" t="s">
        <v>110</v>
      </c>
      <c r="O73" s="18">
        <v>0</v>
      </c>
      <c r="P73" s="7" t="s">
        <v>110</v>
      </c>
      <c r="Q73" s="18">
        <v>0</v>
      </c>
      <c r="R73" s="7" t="s">
        <v>110</v>
      </c>
      <c r="S73" s="7" t="s">
        <v>110</v>
      </c>
      <c r="T73" s="7" t="s">
        <v>110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7" t="s">
        <v>110</v>
      </c>
      <c r="AA73" s="18">
        <v>3024</v>
      </c>
      <c r="AB73" s="14">
        <v>3922.7779999999998</v>
      </c>
      <c r="AC73" s="14">
        <v>2104.5929999999998</v>
      </c>
      <c r="AD73" s="14">
        <v>3266.3180000000002</v>
      </c>
    </row>
    <row r="74" spans="1:30" x14ac:dyDescent="0.3">
      <c r="A74" s="5" t="s">
        <v>66</v>
      </c>
      <c r="B74" s="5" t="s">
        <v>99</v>
      </c>
      <c r="C74" s="15">
        <v>7221.9809999999998</v>
      </c>
      <c r="D74" s="19">
        <v>0</v>
      </c>
      <c r="E74" s="15">
        <v>148.97200000000001</v>
      </c>
      <c r="F74" s="19">
        <v>0</v>
      </c>
      <c r="G74" s="19">
        <v>0</v>
      </c>
      <c r="H74" s="15">
        <v>85.009</v>
      </c>
      <c r="I74" s="19">
        <v>121</v>
      </c>
      <c r="J74" s="19">
        <v>0</v>
      </c>
      <c r="K74" s="19">
        <v>0</v>
      </c>
      <c r="L74" s="19">
        <v>0</v>
      </c>
      <c r="M74" s="19">
        <v>0</v>
      </c>
      <c r="N74" s="8" t="s">
        <v>110</v>
      </c>
      <c r="O74" s="19">
        <v>0</v>
      </c>
      <c r="P74" s="8" t="s">
        <v>110</v>
      </c>
      <c r="Q74" s="19">
        <v>0</v>
      </c>
      <c r="R74" s="8" t="s">
        <v>110</v>
      </c>
      <c r="S74" s="8" t="s">
        <v>110</v>
      </c>
      <c r="T74" s="8" t="s">
        <v>110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8" t="s">
        <v>110</v>
      </c>
      <c r="AA74" s="19">
        <v>3062</v>
      </c>
      <c r="AB74" s="19">
        <v>3805</v>
      </c>
      <c r="AC74" s="15">
        <v>2178.6970000000001</v>
      </c>
      <c r="AD74" s="19">
        <v>2738.75</v>
      </c>
    </row>
    <row r="75" spans="1:30" x14ac:dyDescent="0.3">
      <c r="A75" s="5" t="s">
        <v>66</v>
      </c>
      <c r="B75" s="5" t="s">
        <v>100</v>
      </c>
      <c r="C75" s="14">
        <v>6837.8549999999996</v>
      </c>
      <c r="D75" s="18">
        <v>0</v>
      </c>
      <c r="E75" s="14">
        <v>199.083</v>
      </c>
      <c r="F75" s="18">
        <v>0</v>
      </c>
      <c r="G75" s="18">
        <v>0</v>
      </c>
      <c r="H75" s="14">
        <v>58.256</v>
      </c>
      <c r="I75" s="14">
        <v>95.682000000000002</v>
      </c>
      <c r="J75" s="18">
        <v>0</v>
      </c>
      <c r="K75" s="18">
        <v>0</v>
      </c>
      <c r="L75" s="18">
        <v>0</v>
      </c>
      <c r="M75" s="18">
        <v>0</v>
      </c>
      <c r="N75" s="7" t="s">
        <v>110</v>
      </c>
      <c r="O75" s="18">
        <v>0</v>
      </c>
      <c r="P75" s="7" t="s">
        <v>110</v>
      </c>
      <c r="Q75" s="18">
        <v>0</v>
      </c>
      <c r="R75" s="7" t="s">
        <v>110</v>
      </c>
      <c r="S75" s="7" t="s">
        <v>110</v>
      </c>
      <c r="T75" s="7" t="s">
        <v>110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7" t="s">
        <v>110</v>
      </c>
      <c r="AA75" s="18">
        <v>3149</v>
      </c>
      <c r="AB75" s="14">
        <v>3335.8330000000001</v>
      </c>
      <c r="AC75" s="14">
        <v>2021.1389999999999</v>
      </c>
      <c r="AD75" s="14">
        <v>2219.7040000000002</v>
      </c>
    </row>
    <row r="76" spans="1:30" x14ac:dyDescent="0.3">
      <c r="A76" s="5" t="s">
        <v>66</v>
      </c>
      <c r="B76" s="5" t="s">
        <v>101</v>
      </c>
      <c r="C76" s="15">
        <v>7760.2380000000003</v>
      </c>
      <c r="D76" s="19">
        <v>0</v>
      </c>
      <c r="E76" s="15">
        <v>106.77800000000001</v>
      </c>
      <c r="F76" s="19">
        <v>0</v>
      </c>
      <c r="G76" s="19">
        <v>0</v>
      </c>
      <c r="H76" s="15">
        <v>51.606999999999999</v>
      </c>
      <c r="I76" s="15">
        <v>108.464</v>
      </c>
      <c r="J76" s="19">
        <v>0</v>
      </c>
      <c r="K76" s="19">
        <v>0</v>
      </c>
      <c r="L76" s="19">
        <v>0</v>
      </c>
      <c r="M76" s="19">
        <v>0</v>
      </c>
      <c r="N76" s="8" t="s">
        <v>110</v>
      </c>
      <c r="O76" s="19">
        <v>0</v>
      </c>
      <c r="P76" s="8" t="s">
        <v>110</v>
      </c>
      <c r="Q76" s="19">
        <v>0</v>
      </c>
      <c r="R76" s="8" t="s">
        <v>110</v>
      </c>
      <c r="S76" s="8" t="s">
        <v>110</v>
      </c>
      <c r="T76" s="8" t="s">
        <v>110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8" t="s">
        <v>110</v>
      </c>
      <c r="AA76" s="19">
        <v>3192</v>
      </c>
      <c r="AB76" s="15">
        <v>4301.3890000000001</v>
      </c>
      <c r="AC76" s="15">
        <v>2730.7550000000001</v>
      </c>
      <c r="AD76" s="15">
        <v>2326.8449999999998</v>
      </c>
    </row>
    <row r="77" spans="1:30" x14ac:dyDescent="0.3">
      <c r="A77" s="5" t="s">
        <v>66</v>
      </c>
      <c r="B77" s="5" t="s">
        <v>102</v>
      </c>
      <c r="C77" s="14">
        <v>6981.2809999999999</v>
      </c>
      <c r="D77" s="18">
        <v>0</v>
      </c>
      <c r="E77" s="14">
        <v>92.388999999999996</v>
      </c>
      <c r="F77" s="18">
        <v>0</v>
      </c>
      <c r="G77" s="18">
        <v>0</v>
      </c>
      <c r="H77" s="14">
        <v>119.248</v>
      </c>
      <c r="I77" s="14">
        <v>65.033000000000001</v>
      </c>
      <c r="J77" s="18">
        <v>0</v>
      </c>
      <c r="K77" s="18">
        <v>0</v>
      </c>
      <c r="L77" s="18">
        <v>0</v>
      </c>
      <c r="M77" s="18">
        <v>0</v>
      </c>
      <c r="N77" s="7" t="s">
        <v>110</v>
      </c>
      <c r="O77" s="18">
        <v>0</v>
      </c>
      <c r="P77" s="7" t="s">
        <v>110</v>
      </c>
      <c r="Q77" s="18">
        <v>0</v>
      </c>
      <c r="R77" s="7" t="s">
        <v>110</v>
      </c>
      <c r="S77" s="7" t="s">
        <v>110</v>
      </c>
      <c r="T77" s="7" t="s">
        <v>110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7" t="s">
        <v>110</v>
      </c>
      <c r="AA77" s="18">
        <v>2816</v>
      </c>
      <c r="AB77" s="14">
        <v>3888.6109999999999</v>
      </c>
      <c r="AC77" s="14">
        <v>2455.3789999999999</v>
      </c>
      <c r="AD77" s="14">
        <v>2030.8389999999999</v>
      </c>
    </row>
    <row r="78" spans="1:30" x14ac:dyDescent="0.3">
      <c r="A78" s="5" t="s">
        <v>66</v>
      </c>
      <c r="B78" s="5" t="s">
        <v>103</v>
      </c>
      <c r="C78" s="15">
        <v>7179.799</v>
      </c>
      <c r="D78" s="19">
        <v>0</v>
      </c>
      <c r="E78" s="15">
        <v>142.13900000000001</v>
      </c>
      <c r="F78" s="19">
        <v>0</v>
      </c>
      <c r="G78" s="19">
        <v>0</v>
      </c>
      <c r="H78" s="15">
        <v>143.04599999999999</v>
      </c>
      <c r="I78" s="19">
        <v>52.28</v>
      </c>
      <c r="J78" s="19">
        <v>0</v>
      </c>
      <c r="K78" s="19">
        <v>0</v>
      </c>
      <c r="L78" s="19">
        <v>0</v>
      </c>
      <c r="M78" s="19">
        <v>0</v>
      </c>
      <c r="N78" s="8" t="s">
        <v>110</v>
      </c>
      <c r="O78" s="19">
        <v>0</v>
      </c>
      <c r="P78" s="8" t="s">
        <v>110</v>
      </c>
      <c r="Q78" s="19">
        <v>0</v>
      </c>
      <c r="R78" s="8" t="s">
        <v>110</v>
      </c>
      <c r="S78" s="8" t="s">
        <v>110</v>
      </c>
      <c r="T78" s="8" t="s">
        <v>110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8" t="s">
        <v>110</v>
      </c>
      <c r="AA78" s="19">
        <v>2904</v>
      </c>
      <c r="AB78" s="15">
        <v>3938.3330000000001</v>
      </c>
      <c r="AC78" s="15">
        <v>2513.6309999999999</v>
      </c>
      <c r="AD78" s="15">
        <v>1687.5039999999999</v>
      </c>
    </row>
    <row r="79" spans="1:30" x14ac:dyDescent="0.3">
      <c r="A79" s="5" t="s">
        <v>67</v>
      </c>
      <c r="B79" s="5" t="s">
        <v>70</v>
      </c>
      <c r="C79" s="14">
        <v>11861.583000000001</v>
      </c>
      <c r="D79" s="18">
        <v>0</v>
      </c>
      <c r="E79" s="14">
        <v>786.91700000000003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7" t="s">
        <v>110</v>
      </c>
      <c r="O79" s="18">
        <v>0</v>
      </c>
      <c r="P79" s="7" t="s">
        <v>110</v>
      </c>
      <c r="Q79" s="18">
        <v>0</v>
      </c>
      <c r="R79" s="7" t="s">
        <v>110</v>
      </c>
      <c r="S79" s="7" t="s">
        <v>110</v>
      </c>
      <c r="T79" s="7" t="s">
        <v>110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7" t="s">
        <v>110</v>
      </c>
      <c r="AA79" s="18">
        <v>9208</v>
      </c>
      <c r="AB79" s="14">
        <v>1866.6669999999999</v>
      </c>
      <c r="AC79" s="14">
        <v>527.41600000000005</v>
      </c>
      <c r="AD79" s="14">
        <v>2458.6289999999999</v>
      </c>
    </row>
    <row r="80" spans="1:30" x14ac:dyDescent="0.3">
      <c r="A80" s="5" t="s">
        <v>67</v>
      </c>
      <c r="B80" s="5" t="s">
        <v>71</v>
      </c>
      <c r="C80" s="19">
        <v>11712.25</v>
      </c>
      <c r="D80" s="19">
        <v>0</v>
      </c>
      <c r="E80" s="15">
        <v>735.80600000000004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8" t="s">
        <v>110</v>
      </c>
      <c r="O80" s="19">
        <v>0</v>
      </c>
      <c r="P80" s="8" t="s">
        <v>110</v>
      </c>
      <c r="Q80" s="19">
        <v>0</v>
      </c>
      <c r="R80" s="8" t="s">
        <v>110</v>
      </c>
      <c r="S80" s="8" t="s">
        <v>110</v>
      </c>
      <c r="T80" s="8" t="s">
        <v>110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8" t="s">
        <v>110</v>
      </c>
      <c r="AA80" s="19">
        <v>8802</v>
      </c>
      <c r="AB80" s="15">
        <v>2174.444</v>
      </c>
      <c r="AC80" s="15">
        <v>624.38099999999997</v>
      </c>
      <c r="AD80" s="15">
        <v>2701.4969999999998</v>
      </c>
    </row>
    <row r="81" spans="1:30" x14ac:dyDescent="0.3">
      <c r="A81" s="5" t="s">
        <v>67</v>
      </c>
      <c r="B81" s="5" t="s">
        <v>72</v>
      </c>
      <c r="C81" s="14">
        <v>13694.306</v>
      </c>
      <c r="D81" s="18">
        <v>0</v>
      </c>
      <c r="E81" s="14">
        <v>486.41699999999997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7" t="s">
        <v>110</v>
      </c>
      <c r="O81" s="18">
        <v>0</v>
      </c>
      <c r="P81" s="7" t="s">
        <v>110</v>
      </c>
      <c r="Q81" s="18">
        <v>0</v>
      </c>
      <c r="R81" s="7" t="s">
        <v>110</v>
      </c>
      <c r="S81" s="7" t="s">
        <v>110</v>
      </c>
      <c r="T81" s="7" t="s">
        <v>110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7" t="s">
        <v>110</v>
      </c>
      <c r="AA81" s="18">
        <v>9569</v>
      </c>
      <c r="AB81" s="14">
        <v>3638.8890000000001</v>
      </c>
      <c r="AC81" s="14">
        <v>986.505</v>
      </c>
      <c r="AD81" s="14">
        <v>2547.6210000000001</v>
      </c>
    </row>
    <row r="82" spans="1:30" x14ac:dyDescent="0.3">
      <c r="A82" s="5" t="s">
        <v>67</v>
      </c>
      <c r="B82" s="5" t="s">
        <v>73</v>
      </c>
      <c r="C82" s="15">
        <v>14250.083000000001</v>
      </c>
      <c r="D82" s="19">
        <v>0</v>
      </c>
      <c r="E82" s="15">
        <v>711.97199999999998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8" t="s">
        <v>110</v>
      </c>
      <c r="O82" s="19">
        <v>0</v>
      </c>
      <c r="P82" s="8" t="s">
        <v>110</v>
      </c>
      <c r="Q82" s="19">
        <v>0</v>
      </c>
      <c r="R82" s="8" t="s">
        <v>110</v>
      </c>
      <c r="S82" s="8" t="s">
        <v>110</v>
      </c>
      <c r="T82" s="8" t="s">
        <v>110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8" t="s">
        <v>110</v>
      </c>
      <c r="AA82" s="19">
        <v>10027</v>
      </c>
      <c r="AB82" s="15">
        <v>3511.1109999999999</v>
      </c>
      <c r="AC82" s="15">
        <v>1137.575</v>
      </c>
      <c r="AD82" s="15">
        <v>2737.4580000000001</v>
      </c>
    </row>
    <row r="83" spans="1:30" x14ac:dyDescent="0.3">
      <c r="A83" s="5" t="s">
        <v>67</v>
      </c>
      <c r="B83" s="5" t="s">
        <v>74</v>
      </c>
      <c r="C83" s="14">
        <v>13453.861000000001</v>
      </c>
      <c r="D83" s="18">
        <v>0</v>
      </c>
      <c r="E83" s="14">
        <v>1082.806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7" t="s">
        <v>110</v>
      </c>
      <c r="O83" s="18">
        <v>0</v>
      </c>
      <c r="P83" s="7" t="s">
        <v>110</v>
      </c>
      <c r="Q83" s="18">
        <v>0</v>
      </c>
      <c r="R83" s="7" t="s">
        <v>110</v>
      </c>
      <c r="S83" s="7" t="s">
        <v>110</v>
      </c>
      <c r="T83" s="7" t="s">
        <v>110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7" t="s">
        <v>110</v>
      </c>
      <c r="AA83" s="18">
        <v>9053</v>
      </c>
      <c r="AB83" s="14">
        <v>3318.056</v>
      </c>
      <c r="AC83" s="14">
        <v>1268.0830000000001</v>
      </c>
      <c r="AD83" s="14">
        <v>3060.232</v>
      </c>
    </row>
    <row r="84" spans="1:30" x14ac:dyDescent="0.3">
      <c r="A84" s="5" t="s">
        <v>67</v>
      </c>
      <c r="B84" s="5" t="s">
        <v>75</v>
      </c>
      <c r="C84" s="15">
        <v>15174.972</v>
      </c>
      <c r="D84" s="19">
        <v>0</v>
      </c>
      <c r="E84" s="15">
        <v>970.86099999999999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8" t="s">
        <v>110</v>
      </c>
      <c r="O84" s="19">
        <v>0</v>
      </c>
      <c r="P84" s="8" t="s">
        <v>110</v>
      </c>
      <c r="Q84" s="19">
        <v>0</v>
      </c>
      <c r="R84" s="8" t="s">
        <v>110</v>
      </c>
      <c r="S84" s="8" t="s">
        <v>110</v>
      </c>
      <c r="T84" s="8" t="s">
        <v>110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8" t="s">
        <v>110</v>
      </c>
      <c r="AA84" s="19">
        <v>10073</v>
      </c>
      <c r="AB84" s="15">
        <v>4131.1109999999999</v>
      </c>
      <c r="AC84" s="15">
        <v>1675.7809999999999</v>
      </c>
      <c r="AD84" s="15">
        <v>3182.0749999999998</v>
      </c>
    </row>
    <row r="85" spans="1:30" x14ac:dyDescent="0.3">
      <c r="A85" s="5" t="s">
        <v>67</v>
      </c>
      <c r="B85" s="5" t="s">
        <v>76</v>
      </c>
      <c r="C85" s="14">
        <v>14652.388999999999</v>
      </c>
      <c r="D85" s="18">
        <v>0</v>
      </c>
      <c r="E85" s="14">
        <v>511.11099999999999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7" t="s">
        <v>110</v>
      </c>
      <c r="O85" s="18">
        <v>0</v>
      </c>
      <c r="P85" s="7" t="s">
        <v>110</v>
      </c>
      <c r="Q85" s="18">
        <v>0</v>
      </c>
      <c r="R85" s="7" t="s">
        <v>110</v>
      </c>
      <c r="S85" s="7" t="s">
        <v>110</v>
      </c>
      <c r="T85" s="7" t="s">
        <v>110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7" t="s">
        <v>110</v>
      </c>
      <c r="AA85" s="18">
        <v>10346</v>
      </c>
      <c r="AB85" s="14">
        <v>3795.2779999999998</v>
      </c>
      <c r="AC85" s="14">
        <v>1662.883</v>
      </c>
      <c r="AD85" s="14">
        <v>3046.8980000000001</v>
      </c>
    </row>
    <row r="86" spans="1:30" x14ac:dyDescent="0.3">
      <c r="A86" s="5" t="s">
        <v>67</v>
      </c>
      <c r="B86" s="5" t="s">
        <v>77</v>
      </c>
      <c r="C86" s="15">
        <v>15357.528</v>
      </c>
      <c r="D86" s="19">
        <v>0</v>
      </c>
      <c r="E86" s="15">
        <v>688.86099999999999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8" t="s">
        <v>110</v>
      </c>
      <c r="O86" s="19">
        <v>0</v>
      </c>
      <c r="P86" s="8" t="s">
        <v>110</v>
      </c>
      <c r="Q86" s="19">
        <v>0</v>
      </c>
      <c r="R86" s="8" t="s">
        <v>110</v>
      </c>
      <c r="S86" s="8" t="s">
        <v>110</v>
      </c>
      <c r="T86" s="8" t="s">
        <v>110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8" t="s">
        <v>110</v>
      </c>
      <c r="AA86" s="19">
        <v>10217</v>
      </c>
      <c r="AB86" s="15">
        <v>4451.6670000000004</v>
      </c>
      <c r="AC86" s="15">
        <v>2024.2670000000001</v>
      </c>
      <c r="AD86" s="15">
        <v>2874.4870000000001</v>
      </c>
    </row>
    <row r="87" spans="1:30" x14ac:dyDescent="0.3">
      <c r="A87" s="5" t="s">
        <v>67</v>
      </c>
      <c r="B87" s="5" t="s">
        <v>78</v>
      </c>
      <c r="C87" s="14">
        <v>16291.361000000001</v>
      </c>
      <c r="D87" s="18">
        <v>0</v>
      </c>
      <c r="E87" s="14">
        <v>822.80600000000004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7" t="s">
        <v>110</v>
      </c>
      <c r="O87" s="18">
        <v>0</v>
      </c>
      <c r="P87" s="7" t="s">
        <v>110</v>
      </c>
      <c r="Q87" s="18">
        <v>0</v>
      </c>
      <c r="R87" s="7" t="s">
        <v>110</v>
      </c>
      <c r="S87" s="7" t="s">
        <v>110</v>
      </c>
      <c r="T87" s="7" t="s">
        <v>110</v>
      </c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7" t="s">
        <v>110</v>
      </c>
      <c r="AA87" s="18">
        <v>10748</v>
      </c>
      <c r="AB87" s="14">
        <v>4720.5559999999996</v>
      </c>
      <c r="AC87" s="14">
        <v>2019.8820000000001</v>
      </c>
      <c r="AD87" s="14">
        <v>3140.4009999999998</v>
      </c>
    </row>
    <row r="88" spans="1:30" x14ac:dyDescent="0.3">
      <c r="A88" s="5" t="s">
        <v>67</v>
      </c>
      <c r="B88" s="5" t="s">
        <v>79</v>
      </c>
      <c r="C88" s="19">
        <v>15135.25</v>
      </c>
      <c r="D88" s="19">
        <v>0</v>
      </c>
      <c r="E88" s="15">
        <v>849.02800000000002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8" t="s">
        <v>110</v>
      </c>
      <c r="O88" s="19">
        <v>0</v>
      </c>
      <c r="P88" s="8" t="s">
        <v>110</v>
      </c>
      <c r="Q88" s="19">
        <v>0</v>
      </c>
      <c r="R88" s="8" t="s">
        <v>110</v>
      </c>
      <c r="S88" s="8" t="s">
        <v>110</v>
      </c>
      <c r="T88" s="8" t="s">
        <v>110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8" t="s">
        <v>110</v>
      </c>
      <c r="AA88" s="19">
        <v>10339</v>
      </c>
      <c r="AB88" s="15">
        <v>3947.2220000000002</v>
      </c>
      <c r="AC88" s="15">
        <v>1989.712</v>
      </c>
      <c r="AD88" s="15">
        <v>2583.7139999999999</v>
      </c>
    </row>
    <row r="89" spans="1:30" x14ac:dyDescent="0.3">
      <c r="A89" s="5" t="s">
        <v>67</v>
      </c>
      <c r="B89" s="5" t="s">
        <v>80</v>
      </c>
      <c r="C89" s="14">
        <v>15848.111000000001</v>
      </c>
      <c r="D89" s="18">
        <v>0</v>
      </c>
      <c r="E89" s="14">
        <v>820.33299999999997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7" t="s">
        <v>110</v>
      </c>
      <c r="O89" s="18">
        <v>0</v>
      </c>
      <c r="P89" s="7" t="s">
        <v>110</v>
      </c>
      <c r="Q89" s="18">
        <v>0</v>
      </c>
      <c r="R89" s="7" t="s">
        <v>110</v>
      </c>
      <c r="S89" s="7" t="s">
        <v>110</v>
      </c>
      <c r="T89" s="7" t="s">
        <v>110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7" t="s">
        <v>110</v>
      </c>
      <c r="AA89" s="18">
        <v>10815</v>
      </c>
      <c r="AB89" s="14">
        <v>4212.7780000000002</v>
      </c>
      <c r="AC89" s="14">
        <v>2363.491</v>
      </c>
      <c r="AD89" s="14">
        <v>2298.8890000000001</v>
      </c>
    </row>
    <row r="90" spans="1:30" x14ac:dyDescent="0.3">
      <c r="A90" s="5" t="s">
        <v>67</v>
      </c>
      <c r="B90" s="5" t="s">
        <v>81</v>
      </c>
      <c r="C90" s="15">
        <v>16892.472000000002</v>
      </c>
      <c r="D90" s="19">
        <v>0</v>
      </c>
      <c r="E90" s="15">
        <v>867.19399999999996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8" t="s">
        <v>110</v>
      </c>
      <c r="O90" s="19">
        <v>0</v>
      </c>
      <c r="P90" s="8" t="s">
        <v>110</v>
      </c>
      <c r="Q90" s="19">
        <v>0</v>
      </c>
      <c r="R90" s="8" t="s">
        <v>110</v>
      </c>
      <c r="S90" s="8" t="s">
        <v>110</v>
      </c>
      <c r="T90" s="8" t="s">
        <v>110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8" t="s">
        <v>110</v>
      </c>
      <c r="AA90" s="19">
        <v>11805</v>
      </c>
      <c r="AB90" s="15">
        <v>4220.2780000000002</v>
      </c>
      <c r="AC90" s="15">
        <v>2378.7820000000002</v>
      </c>
      <c r="AD90" s="15">
        <v>2474.8780000000002</v>
      </c>
    </row>
    <row r="91" spans="1:30" x14ac:dyDescent="0.3">
      <c r="A91" s="5" t="s">
        <v>67</v>
      </c>
      <c r="B91" s="5" t="s">
        <v>82</v>
      </c>
      <c r="C91" s="14">
        <v>16775.056</v>
      </c>
      <c r="D91" s="18">
        <v>0</v>
      </c>
      <c r="E91" s="14">
        <v>793.11099999999999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7" t="s">
        <v>110</v>
      </c>
      <c r="O91" s="18">
        <v>0</v>
      </c>
      <c r="P91" s="7" t="s">
        <v>110</v>
      </c>
      <c r="Q91" s="18">
        <v>0</v>
      </c>
      <c r="R91" s="7" t="s">
        <v>110</v>
      </c>
      <c r="S91" s="7" t="s">
        <v>110</v>
      </c>
      <c r="T91" s="7" t="s">
        <v>110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7" t="s">
        <v>110</v>
      </c>
      <c r="AA91" s="18">
        <v>11885</v>
      </c>
      <c r="AB91" s="14">
        <v>4096.9440000000004</v>
      </c>
      <c r="AC91" s="14">
        <v>2268.7139999999999</v>
      </c>
      <c r="AD91" s="14">
        <v>2632.1610000000001</v>
      </c>
    </row>
    <row r="92" spans="1:30" x14ac:dyDescent="0.3">
      <c r="A92" s="5" t="s">
        <v>67</v>
      </c>
      <c r="B92" s="5" t="s">
        <v>83</v>
      </c>
      <c r="C92" s="15">
        <v>15437.111000000001</v>
      </c>
      <c r="D92" s="19">
        <v>0</v>
      </c>
      <c r="E92" s="15">
        <v>440.66699999999997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8" t="s">
        <v>110</v>
      </c>
      <c r="O92" s="19">
        <v>0</v>
      </c>
      <c r="P92" s="8" t="s">
        <v>110</v>
      </c>
      <c r="Q92" s="19">
        <v>0</v>
      </c>
      <c r="R92" s="8" t="s">
        <v>110</v>
      </c>
      <c r="S92" s="8" t="s">
        <v>110</v>
      </c>
      <c r="T92" s="8" t="s">
        <v>110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8" t="s">
        <v>110</v>
      </c>
      <c r="AA92" s="19">
        <v>10667</v>
      </c>
      <c r="AB92" s="15">
        <v>4329.4440000000004</v>
      </c>
      <c r="AC92" s="15">
        <v>2536.576</v>
      </c>
      <c r="AD92" s="15">
        <v>2479.962</v>
      </c>
    </row>
    <row r="93" spans="1:30" x14ac:dyDescent="0.3">
      <c r="A93" s="5" t="s">
        <v>67</v>
      </c>
      <c r="B93" s="5" t="s">
        <v>84</v>
      </c>
      <c r="C93" s="14">
        <v>15906.778</v>
      </c>
      <c r="D93" s="18">
        <v>0</v>
      </c>
      <c r="E93" s="14">
        <v>513.72199999999998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7" t="s">
        <v>110</v>
      </c>
      <c r="O93" s="18">
        <v>0</v>
      </c>
      <c r="P93" s="7" t="s">
        <v>110</v>
      </c>
      <c r="Q93" s="18">
        <v>0</v>
      </c>
      <c r="R93" s="7" t="s">
        <v>110</v>
      </c>
      <c r="S93" s="7" t="s">
        <v>110</v>
      </c>
      <c r="T93" s="7" t="s">
        <v>110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7" t="s">
        <v>110</v>
      </c>
      <c r="AA93" s="18">
        <v>10945</v>
      </c>
      <c r="AB93" s="14">
        <v>4448.0559999999996</v>
      </c>
      <c r="AC93" s="14">
        <v>2725.0239999999999</v>
      </c>
      <c r="AD93" s="14">
        <v>2358.009</v>
      </c>
    </row>
    <row r="94" spans="1:30" x14ac:dyDescent="0.3">
      <c r="A94" s="5" t="s">
        <v>67</v>
      </c>
      <c r="B94" s="5" t="s">
        <v>85</v>
      </c>
      <c r="C94" s="15">
        <v>16727.222000000002</v>
      </c>
      <c r="D94" s="19">
        <v>0</v>
      </c>
      <c r="E94" s="15">
        <v>367.27800000000002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8" t="s">
        <v>110</v>
      </c>
      <c r="O94" s="19">
        <v>0</v>
      </c>
      <c r="P94" s="8" t="s">
        <v>110</v>
      </c>
      <c r="Q94" s="19">
        <v>0</v>
      </c>
      <c r="R94" s="8" t="s">
        <v>110</v>
      </c>
      <c r="S94" s="8" t="s">
        <v>110</v>
      </c>
      <c r="T94" s="8" t="s">
        <v>110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8" t="s">
        <v>110</v>
      </c>
      <c r="AA94" s="19">
        <v>11708</v>
      </c>
      <c r="AB94" s="15">
        <v>4651.9440000000004</v>
      </c>
      <c r="AC94" s="15">
        <v>3100.9479999999999</v>
      </c>
      <c r="AD94" s="15">
        <v>1999.8420000000001</v>
      </c>
    </row>
    <row r="95" spans="1:30" x14ac:dyDescent="0.3">
      <c r="A95" s="5" t="s">
        <v>67</v>
      </c>
      <c r="B95" s="5" t="s">
        <v>86</v>
      </c>
      <c r="C95" s="14">
        <v>16262.083000000001</v>
      </c>
      <c r="D95" s="18">
        <v>0</v>
      </c>
      <c r="E95" s="14">
        <v>625.30600000000004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7" t="s">
        <v>110</v>
      </c>
      <c r="O95" s="18">
        <v>0</v>
      </c>
      <c r="P95" s="7" t="s">
        <v>110</v>
      </c>
      <c r="Q95" s="18">
        <v>0</v>
      </c>
      <c r="R95" s="7" t="s">
        <v>110</v>
      </c>
      <c r="S95" s="7" t="s">
        <v>110</v>
      </c>
      <c r="T95" s="7" t="s">
        <v>110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7" t="s">
        <v>110</v>
      </c>
      <c r="AA95" s="18">
        <v>10864</v>
      </c>
      <c r="AB95" s="14">
        <v>4772.7780000000002</v>
      </c>
      <c r="AC95" s="14">
        <v>3276.4580000000001</v>
      </c>
      <c r="AD95" s="14">
        <v>2338.9690000000001</v>
      </c>
    </row>
    <row r="96" spans="1:30" x14ac:dyDescent="0.3">
      <c r="A96" s="5" t="s">
        <v>67</v>
      </c>
      <c r="B96" s="5" t="s">
        <v>87</v>
      </c>
      <c r="C96" s="15">
        <v>16079.833000000001</v>
      </c>
      <c r="D96" s="19">
        <v>0</v>
      </c>
      <c r="E96" s="15">
        <v>620.33299999999997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8" t="s">
        <v>110</v>
      </c>
      <c r="O96" s="19">
        <v>0</v>
      </c>
      <c r="P96" s="8" t="s">
        <v>110</v>
      </c>
      <c r="Q96" s="19">
        <v>0</v>
      </c>
      <c r="R96" s="8" t="s">
        <v>110</v>
      </c>
      <c r="S96" s="8" t="s">
        <v>110</v>
      </c>
      <c r="T96" s="8" t="s">
        <v>110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8" t="s">
        <v>110</v>
      </c>
      <c r="AA96" s="19">
        <v>10657</v>
      </c>
      <c r="AB96" s="19">
        <v>4802.5</v>
      </c>
      <c r="AC96" s="15">
        <v>3494.7269999999999</v>
      </c>
      <c r="AD96" s="15">
        <v>2107.6889999999999</v>
      </c>
    </row>
    <row r="97" spans="1:30" x14ac:dyDescent="0.3">
      <c r="A97" s="5" t="s">
        <v>67</v>
      </c>
      <c r="B97" s="5" t="s">
        <v>88</v>
      </c>
      <c r="C97" s="14">
        <v>17022.694</v>
      </c>
      <c r="D97" s="18">
        <v>0</v>
      </c>
      <c r="E97" s="14">
        <v>557.91700000000003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7" t="s">
        <v>110</v>
      </c>
      <c r="O97" s="18">
        <v>0</v>
      </c>
      <c r="P97" s="7" t="s">
        <v>110</v>
      </c>
      <c r="Q97" s="18">
        <v>0</v>
      </c>
      <c r="R97" s="7" t="s">
        <v>110</v>
      </c>
      <c r="S97" s="7" t="s">
        <v>110</v>
      </c>
      <c r="T97" s="7" t="s">
        <v>110</v>
      </c>
      <c r="U97" s="18">
        <v>0</v>
      </c>
      <c r="V97" s="18">
        <v>0</v>
      </c>
      <c r="W97" s="18">
        <v>0</v>
      </c>
      <c r="X97" s="18">
        <v>0</v>
      </c>
      <c r="Y97" s="18">
        <v>0</v>
      </c>
      <c r="Z97" s="7" t="s">
        <v>110</v>
      </c>
      <c r="AA97" s="18">
        <v>10987</v>
      </c>
      <c r="AB97" s="14">
        <v>5477.7780000000002</v>
      </c>
      <c r="AC97" s="14">
        <v>4028.8020000000001</v>
      </c>
      <c r="AD97" s="14">
        <v>2142.2489999999998</v>
      </c>
    </row>
    <row r="98" spans="1:30" x14ac:dyDescent="0.3">
      <c r="A98" s="5" t="s">
        <v>67</v>
      </c>
      <c r="B98" s="5" t="s">
        <v>89</v>
      </c>
      <c r="C98" s="15">
        <v>16582.777999999998</v>
      </c>
      <c r="D98" s="19">
        <v>0</v>
      </c>
      <c r="E98" s="15">
        <v>462.88900000000001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8" t="s">
        <v>110</v>
      </c>
      <c r="O98" s="19">
        <v>0</v>
      </c>
      <c r="P98" s="8" t="s">
        <v>110</v>
      </c>
      <c r="Q98" s="19">
        <v>0</v>
      </c>
      <c r="R98" s="8" t="s">
        <v>110</v>
      </c>
      <c r="S98" s="8" t="s">
        <v>110</v>
      </c>
      <c r="T98" s="8" t="s">
        <v>110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8" t="s">
        <v>110</v>
      </c>
      <c r="AA98" s="19">
        <v>9911</v>
      </c>
      <c r="AB98" s="15">
        <v>6208.8890000000001</v>
      </c>
      <c r="AC98" s="15">
        <v>4338.8140000000003</v>
      </c>
      <c r="AD98" s="15">
        <v>2456.1419999999998</v>
      </c>
    </row>
    <row r="99" spans="1:30" x14ac:dyDescent="0.3">
      <c r="A99" s="5" t="s">
        <v>67</v>
      </c>
      <c r="B99" s="5" t="s">
        <v>90</v>
      </c>
      <c r="C99" s="14">
        <v>18374.667000000001</v>
      </c>
      <c r="D99" s="18">
        <v>0</v>
      </c>
      <c r="E99" s="14">
        <v>783.66700000000003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7" t="s">
        <v>110</v>
      </c>
      <c r="O99" s="18">
        <v>0</v>
      </c>
      <c r="P99" s="7" t="s">
        <v>110</v>
      </c>
      <c r="Q99" s="18">
        <v>0</v>
      </c>
      <c r="R99" s="7" t="s">
        <v>110</v>
      </c>
      <c r="S99" s="7" t="s">
        <v>110</v>
      </c>
      <c r="T99" s="7" t="s">
        <v>110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7" t="s">
        <v>110</v>
      </c>
      <c r="AA99" s="18">
        <v>10561</v>
      </c>
      <c r="AB99" s="18">
        <v>7030</v>
      </c>
      <c r="AC99" s="14">
        <v>4856.634</v>
      </c>
      <c r="AD99" s="14">
        <v>3364.3139999999999</v>
      </c>
    </row>
    <row r="100" spans="1:30" x14ac:dyDescent="0.3">
      <c r="A100" s="5" t="s">
        <v>67</v>
      </c>
      <c r="B100" s="5" t="s">
        <v>91</v>
      </c>
      <c r="C100" s="15">
        <v>17146.332999999999</v>
      </c>
      <c r="D100" s="19">
        <v>0</v>
      </c>
      <c r="E100" s="19">
        <v>701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8" t="s">
        <v>110</v>
      </c>
      <c r="O100" s="19">
        <v>0</v>
      </c>
      <c r="P100" s="8" t="s">
        <v>110</v>
      </c>
      <c r="Q100" s="19">
        <v>0</v>
      </c>
      <c r="R100" s="8" t="s">
        <v>110</v>
      </c>
      <c r="S100" s="8" t="s">
        <v>110</v>
      </c>
      <c r="T100" s="8" t="s">
        <v>110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8" t="s">
        <v>110</v>
      </c>
      <c r="AA100" s="19">
        <v>10597</v>
      </c>
      <c r="AB100" s="15">
        <v>5848.3329999999996</v>
      </c>
      <c r="AC100" s="15">
        <v>4032.4369999999999</v>
      </c>
      <c r="AD100" s="15">
        <v>2701.154</v>
      </c>
    </row>
    <row r="101" spans="1:30" x14ac:dyDescent="0.3">
      <c r="A101" s="5" t="s">
        <v>67</v>
      </c>
      <c r="B101" s="5" t="s">
        <v>92</v>
      </c>
      <c r="C101" s="14">
        <v>18750.556</v>
      </c>
      <c r="D101" s="18">
        <v>0</v>
      </c>
      <c r="E101" s="14">
        <v>310.55599999999998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7" t="s">
        <v>110</v>
      </c>
      <c r="O101" s="18">
        <v>0</v>
      </c>
      <c r="P101" s="7" t="s">
        <v>110</v>
      </c>
      <c r="Q101" s="18">
        <v>0</v>
      </c>
      <c r="R101" s="7" t="s">
        <v>110</v>
      </c>
      <c r="S101" s="7" t="s">
        <v>110</v>
      </c>
      <c r="T101" s="7" t="s">
        <v>110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7" t="s">
        <v>110</v>
      </c>
      <c r="AA101" s="18">
        <v>10960</v>
      </c>
      <c r="AB101" s="18">
        <v>7480</v>
      </c>
      <c r="AC101" s="14">
        <v>5239.335</v>
      </c>
      <c r="AD101" s="18">
        <v>2215.0500000000002</v>
      </c>
    </row>
    <row r="102" spans="1:30" x14ac:dyDescent="0.3">
      <c r="A102" s="5" t="s">
        <v>67</v>
      </c>
      <c r="B102" s="5" t="s">
        <v>93</v>
      </c>
      <c r="C102" s="15">
        <v>16404.917000000001</v>
      </c>
      <c r="D102" s="19">
        <v>0</v>
      </c>
      <c r="E102" s="15">
        <v>239.97200000000001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8" t="s">
        <v>110</v>
      </c>
      <c r="O102" s="19">
        <v>0</v>
      </c>
      <c r="P102" s="8" t="s">
        <v>110</v>
      </c>
      <c r="Q102" s="19">
        <v>0</v>
      </c>
      <c r="R102" s="8" t="s">
        <v>110</v>
      </c>
      <c r="S102" s="8" t="s">
        <v>110</v>
      </c>
      <c r="T102" s="8" t="s">
        <v>110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8" t="s">
        <v>110</v>
      </c>
      <c r="AA102" s="19">
        <v>10003</v>
      </c>
      <c r="AB102" s="15">
        <v>6161.9440000000004</v>
      </c>
      <c r="AC102" s="15">
        <v>4460.4610000000002</v>
      </c>
      <c r="AD102" s="15">
        <v>1895.2370000000001</v>
      </c>
    </row>
    <row r="103" spans="1:30" x14ac:dyDescent="0.3">
      <c r="A103" s="5" t="s">
        <v>67</v>
      </c>
      <c r="B103" s="5" t="s">
        <v>94</v>
      </c>
      <c r="C103" s="14">
        <v>14311.306</v>
      </c>
      <c r="D103" s="18">
        <v>0</v>
      </c>
      <c r="E103" s="14">
        <v>420.19400000000002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7" t="s">
        <v>110</v>
      </c>
      <c r="O103" s="18">
        <v>0</v>
      </c>
      <c r="P103" s="7" t="s">
        <v>110</v>
      </c>
      <c r="Q103" s="18">
        <v>0</v>
      </c>
      <c r="R103" s="7" t="s">
        <v>110</v>
      </c>
      <c r="S103" s="7" t="s">
        <v>110</v>
      </c>
      <c r="T103" s="7" t="s">
        <v>110</v>
      </c>
      <c r="U103" s="18">
        <v>0</v>
      </c>
      <c r="V103" s="18">
        <v>0</v>
      </c>
      <c r="W103" s="18">
        <v>0</v>
      </c>
      <c r="X103" s="18">
        <v>0</v>
      </c>
      <c r="Y103" s="18">
        <v>0</v>
      </c>
      <c r="Z103" s="7" t="s">
        <v>110</v>
      </c>
      <c r="AA103" s="18">
        <v>7335</v>
      </c>
      <c r="AB103" s="14">
        <v>6556.1109999999999</v>
      </c>
      <c r="AC103" s="14">
        <v>4543.2749999999996</v>
      </c>
      <c r="AD103" s="18">
        <v>1845.23</v>
      </c>
    </row>
    <row r="104" spans="1:30" x14ac:dyDescent="0.3">
      <c r="A104" s="5" t="s">
        <v>67</v>
      </c>
      <c r="B104" s="5" t="s">
        <v>95</v>
      </c>
      <c r="C104" s="15">
        <v>15071.861000000001</v>
      </c>
      <c r="D104" s="19">
        <v>0</v>
      </c>
      <c r="E104" s="15">
        <v>326.08300000000003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8" t="s">
        <v>110</v>
      </c>
      <c r="O104" s="19">
        <v>0</v>
      </c>
      <c r="P104" s="8" t="s">
        <v>110</v>
      </c>
      <c r="Q104" s="19">
        <v>0</v>
      </c>
      <c r="R104" s="8" t="s">
        <v>110</v>
      </c>
      <c r="S104" s="8" t="s">
        <v>110</v>
      </c>
      <c r="T104" s="8" t="s">
        <v>110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8" t="s">
        <v>110</v>
      </c>
      <c r="AA104" s="19">
        <v>6988</v>
      </c>
      <c r="AB104" s="15">
        <v>7757.7780000000002</v>
      </c>
      <c r="AC104" s="15">
        <v>5253.0320000000002</v>
      </c>
      <c r="AD104" s="15">
        <v>1965.6949999999999</v>
      </c>
    </row>
    <row r="105" spans="1:30" x14ac:dyDescent="0.3">
      <c r="A105" s="5" t="s">
        <v>67</v>
      </c>
      <c r="B105" s="5" t="s">
        <v>96</v>
      </c>
      <c r="C105" s="14">
        <v>17117.277999999998</v>
      </c>
      <c r="D105" s="18">
        <v>0</v>
      </c>
      <c r="E105" s="14">
        <v>658.27800000000002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7" t="s">
        <v>110</v>
      </c>
      <c r="O105" s="18">
        <v>0</v>
      </c>
      <c r="P105" s="7" t="s">
        <v>110</v>
      </c>
      <c r="Q105" s="18">
        <v>0</v>
      </c>
      <c r="R105" s="7" t="s">
        <v>110</v>
      </c>
      <c r="S105" s="7" t="s">
        <v>110</v>
      </c>
      <c r="T105" s="7" t="s">
        <v>110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7" t="s">
        <v>110</v>
      </c>
      <c r="AA105" s="18">
        <v>8569</v>
      </c>
      <c r="AB105" s="18">
        <v>7890</v>
      </c>
      <c r="AC105" s="14">
        <v>5432.6009999999997</v>
      </c>
      <c r="AD105" s="14">
        <v>2565.0839999999998</v>
      </c>
    </row>
    <row r="106" spans="1:30" x14ac:dyDescent="0.3">
      <c r="A106" s="5" t="s">
        <v>67</v>
      </c>
      <c r="B106" s="5" t="s">
        <v>97</v>
      </c>
      <c r="C106" s="15">
        <v>17789.277999999998</v>
      </c>
      <c r="D106" s="19">
        <v>0</v>
      </c>
      <c r="E106" s="15">
        <v>291.77800000000002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8" t="s">
        <v>110</v>
      </c>
      <c r="O106" s="19">
        <v>0</v>
      </c>
      <c r="P106" s="8" t="s">
        <v>110</v>
      </c>
      <c r="Q106" s="19">
        <v>0</v>
      </c>
      <c r="R106" s="8" t="s">
        <v>110</v>
      </c>
      <c r="S106" s="8" t="s">
        <v>110</v>
      </c>
      <c r="T106" s="8" t="s">
        <v>110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8" t="s">
        <v>110</v>
      </c>
      <c r="AA106" s="19">
        <v>9495</v>
      </c>
      <c r="AB106" s="19">
        <v>8002.5</v>
      </c>
      <c r="AC106" s="19">
        <v>5685.63</v>
      </c>
      <c r="AD106" s="15">
        <v>2056.087</v>
      </c>
    </row>
    <row r="107" spans="1:30" x14ac:dyDescent="0.3">
      <c r="A107" s="5" t="s">
        <v>67</v>
      </c>
      <c r="B107" s="5" t="s">
        <v>98</v>
      </c>
      <c r="C107" s="18">
        <v>18104</v>
      </c>
      <c r="D107" s="18">
        <v>0</v>
      </c>
      <c r="E107" s="14">
        <v>152.55600000000001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7" t="s">
        <v>110</v>
      </c>
      <c r="O107" s="18">
        <v>0</v>
      </c>
      <c r="P107" s="7" t="s">
        <v>110</v>
      </c>
      <c r="Q107" s="18">
        <v>0</v>
      </c>
      <c r="R107" s="7" t="s">
        <v>110</v>
      </c>
      <c r="S107" s="7" t="s">
        <v>110</v>
      </c>
      <c r="T107" s="7" t="s">
        <v>110</v>
      </c>
      <c r="U107" s="18">
        <v>0</v>
      </c>
      <c r="V107" s="18">
        <v>0</v>
      </c>
      <c r="W107" s="18">
        <v>0</v>
      </c>
      <c r="X107" s="18">
        <v>0</v>
      </c>
      <c r="Y107" s="18">
        <v>0</v>
      </c>
      <c r="Z107" s="7" t="s">
        <v>110</v>
      </c>
      <c r="AA107" s="18">
        <v>10537</v>
      </c>
      <c r="AB107" s="14">
        <v>7414.4440000000004</v>
      </c>
      <c r="AC107" s="14">
        <v>5353.2340000000004</v>
      </c>
      <c r="AD107" s="14">
        <v>1911.5319999999999</v>
      </c>
    </row>
    <row r="108" spans="1:30" x14ac:dyDescent="0.3">
      <c r="A108" s="5" t="s">
        <v>67</v>
      </c>
      <c r="B108" s="5" t="s">
        <v>99</v>
      </c>
      <c r="C108" s="15">
        <v>18562.306</v>
      </c>
      <c r="D108" s="19">
        <v>0</v>
      </c>
      <c r="E108" s="15">
        <v>636.47199999999998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8" t="s">
        <v>110</v>
      </c>
      <c r="O108" s="19">
        <v>0</v>
      </c>
      <c r="P108" s="8" t="s">
        <v>110</v>
      </c>
      <c r="Q108" s="19">
        <v>0</v>
      </c>
      <c r="R108" s="8" t="s">
        <v>110</v>
      </c>
      <c r="S108" s="8" t="s">
        <v>110</v>
      </c>
      <c r="T108" s="8" t="s">
        <v>110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8" t="s">
        <v>110</v>
      </c>
      <c r="AA108" s="19">
        <v>10590</v>
      </c>
      <c r="AB108" s="15">
        <v>7335.8329999999996</v>
      </c>
      <c r="AC108" s="15">
        <v>5511.6030000000001</v>
      </c>
      <c r="AD108" s="15">
        <v>2166.8159999999998</v>
      </c>
    </row>
    <row r="109" spans="1:30" x14ac:dyDescent="0.3">
      <c r="A109" s="5" t="s">
        <v>67</v>
      </c>
      <c r="B109" s="5" t="s">
        <v>100</v>
      </c>
      <c r="C109" s="18">
        <v>14789</v>
      </c>
      <c r="D109" s="18">
        <v>0</v>
      </c>
      <c r="E109" s="14">
        <v>249.27799999999999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7" t="s">
        <v>110</v>
      </c>
      <c r="O109" s="18">
        <v>0</v>
      </c>
      <c r="P109" s="7" t="s">
        <v>110</v>
      </c>
      <c r="Q109" s="18">
        <v>0</v>
      </c>
      <c r="R109" s="7" t="s">
        <v>110</v>
      </c>
      <c r="S109" s="7" t="s">
        <v>110</v>
      </c>
      <c r="T109" s="7" t="s">
        <v>110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7" t="s">
        <v>110</v>
      </c>
      <c r="AA109" s="18">
        <v>8305</v>
      </c>
      <c r="AB109" s="14">
        <v>6234.7219999999998</v>
      </c>
      <c r="AC109" s="18">
        <v>4431.9399999999996</v>
      </c>
      <c r="AD109" s="14">
        <v>1500.0139999999999</v>
      </c>
    </row>
    <row r="110" spans="1:30" x14ac:dyDescent="0.3">
      <c r="A110" s="5" t="s">
        <v>67</v>
      </c>
      <c r="B110" s="5" t="s">
        <v>101</v>
      </c>
      <c r="C110" s="15">
        <v>18634.472000000002</v>
      </c>
      <c r="D110" s="19">
        <v>0</v>
      </c>
      <c r="E110" s="15">
        <v>268.58300000000003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8" t="s">
        <v>110</v>
      </c>
      <c r="O110" s="19">
        <v>0</v>
      </c>
      <c r="P110" s="8" t="s">
        <v>110</v>
      </c>
      <c r="Q110" s="19">
        <v>0</v>
      </c>
      <c r="R110" s="8" t="s">
        <v>110</v>
      </c>
      <c r="S110" s="8" t="s">
        <v>110</v>
      </c>
      <c r="T110" s="8" t="s">
        <v>110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8" t="s">
        <v>110</v>
      </c>
      <c r="AA110" s="19">
        <v>10637</v>
      </c>
      <c r="AB110" s="15">
        <v>7728.8890000000001</v>
      </c>
      <c r="AC110" s="15">
        <v>5861.3090000000002</v>
      </c>
      <c r="AD110" s="15">
        <v>1762.1949999999999</v>
      </c>
    </row>
    <row r="111" spans="1:30" x14ac:dyDescent="0.3">
      <c r="A111" s="5" t="s">
        <v>67</v>
      </c>
      <c r="B111" s="5" t="s">
        <v>102</v>
      </c>
      <c r="C111" s="14">
        <v>16758.332999999999</v>
      </c>
      <c r="D111" s="18">
        <v>0</v>
      </c>
      <c r="E111" s="14">
        <v>434.05599999999998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7" t="s">
        <v>110</v>
      </c>
      <c r="O111" s="18">
        <v>0</v>
      </c>
      <c r="P111" s="7" t="s">
        <v>110</v>
      </c>
      <c r="Q111" s="18">
        <v>0</v>
      </c>
      <c r="R111" s="7" t="s">
        <v>110</v>
      </c>
      <c r="S111" s="7" t="s">
        <v>110</v>
      </c>
      <c r="T111" s="7" t="s">
        <v>110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7" t="s">
        <v>110</v>
      </c>
      <c r="AA111" s="18">
        <v>9709</v>
      </c>
      <c r="AB111" s="14">
        <v>6615.2780000000002</v>
      </c>
      <c r="AC111" s="14">
        <v>5139.585</v>
      </c>
      <c r="AD111" s="14">
        <v>1659.0719999999999</v>
      </c>
    </row>
    <row r="112" spans="1:30" x14ac:dyDescent="0.3">
      <c r="A112" s="5" t="s">
        <v>67</v>
      </c>
      <c r="B112" s="5" t="s">
        <v>103</v>
      </c>
      <c r="C112" s="15">
        <v>16863.556</v>
      </c>
      <c r="D112" s="19">
        <v>0</v>
      </c>
      <c r="E112" s="19">
        <v>327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8" t="s">
        <v>110</v>
      </c>
      <c r="O112" s="19">
        <v>0</v>
      </c>
      <c r="P112" s="8" t="s">
        <v>110</v>
      </c>
      <c r="Q112" s="19">
        <v>0</v>
      </c>
      <c r="R112" s="8" t="s">
        <v>110</v>
      </c>
      <c r="S112" s="8" t="s">
        <v>110</v>
      </c>
      <c r="T112" s="8" t="s">
        <v>110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8" t="s">
        <v>110</v>
      </c>
      <c r="AA112" s="19">
        <v>9586</v>
      </c>
      <c r="AB112" s="15">
        <v>6950.5559999999996</v>
      </c>
      <c r="AC112" s="15">
        <v>4557.1350000000002</v>
      </c>
      <c r="AD112" s="15">
        <v>1539.481</v>
      </c>
    </row>
    <row r="113" spans="1:30" x14ac:dyDescent="0.3">
      <c r="A113" s="5" t="s">
        <v>68</v>
      </c>
      <c r="B113" s="5" t="s">
        <v>70</v>
      </c>
      <c r="C113" s="14">
        <v>7274.8890000000001</v>
      </c>
      <c r="D113" s="18">
        <v>0</v>
      </c>
      <c r="E113" s="14">
        <v>63.889000000000003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7" t="s">
        <v>110</v>
      </c>
      <c r="O113" s="18">
        <v>0</v>
      </c>
      <c r="P113" s="7" t="s">
        <v>110</v>
      </c>
      <c r="Q113" s="18">
        <v>0</v>
      </c>
      <c r="R113" s="7" t="s">
        <v>110</v>
      </c>
      <c r="S113" s="7" t="s">
        <v>110</v>
      </c>
      <c r="T113" s="7" t="s">
        <v>110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7" t="s">
        <v>110</v>
      </c>
      <c r="AA113" s="18">
        <v>6886</v>
      </c>
      <c r="AB113" s="18">
        <v>325</v>
      </c>
      <c r="AC113" s="14">
        <v>106.00700000000001</v>
      </c>
      <c r="AD113" s="14">
        <v>171.95400000000001</v>
      </c>
    </row>
    <row r="114" spans="1:30" x14ac:dyDescent="0.3">
      <c r="A114" s="5" t="s">
        <v>68</v>
      </c>
      <c r="B114" s="5" t="s">
        <v>71</v>
      </c>
      <c r="C114" s="15">
        <v>7366.8890000000001</v>
      </c>
      <c r="D114" s="19">
        <v>0</v>
      </c>
      <c r="E114" s="15">
        <v>121.944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8" t="s">
        <v>110</v>
      </c>
      <c r="O114" s="19">
        <v>0</v>
      </c>
      <c r="P114" s="8" t="s">
        <v>110</v>
      </c>
      <c r="Q114" s="19">
        <v>0</v>
      </c>
      <c r="R114" s="8" t="s">
        <v>110</v>
      </c>
      <c r="S114" s="8" t="s">
        <v>110</v>
      </c>
      <c r="T114" s="8" t="s">
        <v>110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8" t="s">
        <v>110</v>
      </c>
      <c r="AA114" s="19">
        <v>6768</v>
      </c>
      <c r="AB114" s="15">
        <v>476.94400000000002</v>
      </c>
      <c r="AC114" s="15">
        <v>146.28399999999999</v>
      </c>
      <c r="AD114" s="15">
        <v>311.779</v>
      </c>
    </row>
    <row r="115" spans="1:30" x14ac:dyDescent="0.3">
      <c r="A115" s="5" t="s">
        <v>68</v>
      </c>
      <c r="B115" s="5" t="s">
        <v>72</v>
      </c>
      <c r="C115" s="14">
        <v>7280.7219999999998</v>
      </c>
      <c r="D115" s="18">
        <v>0</v>
      </c>
      <c r="E115" s="14">
        <v>56.389000000000003</v>
      </c>
      <c r="F115" s="18">
        <v>0</v>
      </c>
      <c r="G115" s="18">
        <v>0</v>
      </c>
      <c r="H115" s="18">
        <v>0</v>
      </c>
      <c r="I115" s="18">
        <v>0</v>
      </c>
      <c r="J115" s="18">
        <v>0</v>
      </c>
      <c r="K115" s="18">
        <v>0</v>
      </c>
      <c r="L115" s="18">
        <v>0</v>
      </c>
      <c r="M115" s="18">
        <v>0</v>
      </c>
      <c r="N115" s="7" t="s">
        <v>110</v>
      </c>
      <c r="O115" s="18">
        <v>0</v>
      </c>
      <c r="P115" s="7" t="s">
        <v>110</v>
      </c>
      <c r="Q115" s="18">
        <v>0</v>
      </c>
      <c r="R115" s="7" t="s">
        <v>110</v>
      </c>
      <c r="S115" s="7" t="s">
        <v>110</v>
      </c>
      <c r="T115" s="7" t="s">
        <v>110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7" t="s">
        <v>110</v>
      </c>
      <c r="AA115" s="18">
        <v>6811</v>
      </c>
      <c r="AB115" s="14">
        <v>413.33300000000003</v>
      </c>
      <c r="AC115" s="14">
        <v>119.726</v>
      </c>
      <c r="AD115" s="14">
        <v>220.50700000000001</v>
      </c>
    </row>
    <row r="116" spans="1:30" x14ac:dyDescent="0.3">
      <c r="A116" s="5" t="s">
        <v>68</v>
      </c>
      <c r="B116" s="5" t="s">
        <v>73</v>
      </c>
      <c r="C116" s="15">
        <v>9415.6669999999995</v>
      </c>
      <c r="D116" s="19">
        <v>0</v>
      </c>
      <c r="E116" s="15">
        <v>69.721999999999994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8" t="s">
        <v>110</v>
      </c>
      <c r="O116" s="19">
        <v>0</v>
      </c>
      <c r="P116" s="8" t="s">
        <v>110</v>
      </c>
      <c r="Q116" s="19">
        <v>0</v>
      </c>
      <c r="R116" s="8" t="s">
        <v>110</v>
      </c>
      <c r="S116" s="8" t="s">
        <v>110</v>
      </c>
      <c r="T116" s="8" t="s">
        <v>110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8" t="s">
        <v>110</v>
      </c>
      <c r="AA116" s="19">
        <v>8979</v>
      </c>
      <c r="AB116" s="15">
        <v>366.94400000000002</v>
      </c>
      <c r="AC116" s="15">
        <v>116.721</v>
      </c>
      <c r="AD116" s="15">
        <v>223.18899999999999</v>
      </c>
    </row>
    <row r="117" spans="1:30" x14ac:dyDescent="0.3">
      <c r="A117" s="5" t="s">
        <v>68</v>
      </c>
      <c r="B117" s="5" t="s">
        <v>74</v>
      </c>
      <c r="C117" s="14">
        <v>8598.5560000000005</v>
      </c>
      <c r="D117" s="18">
        <v>0</v>
      </c>
      <c r="E117" s="14">
        <v>120.27800000000001</v>
      </c>
      <c r="F117" s="18">
        <v>0</v>
      </c>
      <c r="G117" s="18">
        <v>0</v>
      </c>
      <c r="H117" s="18">
        <v>0</v>
      </c>
      <c r="I117" s="18">
        <v>0</v>
      </c>
      <c r="J117" s="18">
        <v>0</v>
      </c>
      <c r="K117" s="18">
        <v>0</v>
      </c>
      <c r="L117" s="18">
        <v>0</v>
      </c>
      <c r="M117" s="18">
        <v>0</v>
      </c>
      <c r="N117" s="7" t="s">
        <v>110</v>
      </c>
      <c r="O117" s="18">
        <v>0</v>
      </c>
      <c r="P117" s="7" t="s">
        <v>110</v>
      </c>
      <c r="Q117" s="18">
        <v>0</v>
      </c>
      <c r="R117" s="7" t="s">
        <v>110</v>
      </c>
      <c r="S117" s="7" t="s">
        <v>110</v>
      </c>
      <c r="T117" s="7" t="s">
        <v>110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7" t="s">
        <v>110</v>
      </c>
      <c r="AA117" s="18">
        <v>8073</v>
      </c>
      <c r="AB117" s="14">
        <v>405.27800000000002</v>
      </c>
      <c r="AC117" s="14">
        <v>120.08199999999999</v>
      </c>
      <c r="AD117" s="14">
        <v>316.197</v>
      </c>
    </row>
    <row r="118" spans="1:30" x14ac:dyDescent="0.3">
      <c r="A118" s="5" t="s">
        <v>68</v>
      </c>
      <c r="B118" s="5" t="s">
        <v>75</v>
      </c>
      <c r="C118" s="19">
        <v>10110</v>
      </c>
      <c r="D118" s="19">
        <v>0</v>
      </c>
      <c r="E118" s="15">
        <v>113.333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8" t="s">
        <v>110</v>
      </c>
      <c r="O118" s="19">
        <v>0</v>
      </c>
      <c r="P118" s="8" t="s">
        <v>110</v>
      </c>
      <c r="Q118" s="19">
        <v>0</v>
      </c>
      <c r="R118" s="8" t="s">
        <v>110</v>
      </c>
      <c r="S118" s="8" t="s">
        <v>110</v>
      </c>
      <c r="T118" s="8" t="s">
        <v>110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8" t="s">
        <v>110</v>
      </c>
      <c r="AA118" s="19">
        <v>9610</v>
      </c>
      <c r="AB118" s="15">
        <v>386.66699999999997</v>
      </c>
      <c r="AC118" s="15">
        <v>123.367</v>
      </c>
      <c r="AD118" s="19">
        <v>281.08999999999997</v>
      </c>
    </row>
    <row r="119" spans="1:30" x14ac:dyDescent="0.3">
      <c r="A119" s="5" t="s">
        <v>68</v>
      </c>
      <c r="B119" s="5" t="s">
        <v>76</v>
      </c>
      <c r="C119" s="14">
        <v>9281.8889999999992</v>
      </c>
      <c r="D119" s="18">
        <v>0</v>
      </c>
      <c r="E119" s="14">
        <v>120.556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7" t="s">
        <v>110</v>
      </c>
      <c r="O119" s="18">
        <v>0</v>
      </c>
      <c r="P119" s="7" t="s">
        <v>110</v>
      </c>
      <c r="Q119" s="18">
        <v>0</v>
      </c>
      <c r="R119" s="7" t="s">
        <v>110</v>
      </c>
      <c r="S119" s="7" t="s">
        <v>110</v>
      </c>
      <c r="T119" s="7" t="s">
        <v>110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7" t="s">
        <v>110</v>
      </c>
      <c r="AA119" s="18">
        <v>8813</v>
      </c>
      <c r="AB119" s="14">
        <v>348.33300000000003</v>
      </c>
      <c r="AC119" s="14">
        <v>111.26300000000001</v>
      </c>
      <c r="AD119" s="14">
        <v>325.19400000000002</v>
      </c>
    </row>
    <row r="120" spans="1:30" x14ac:dyDescent="0.3">
      <c r="A120" s="5" t="s">
        <v>68</v>
      </c>
      <c r="B120" s="5" t="s">
        <v>77</v>
      </c>
      <c r="C120" s="19">
        <v>8725</v>
      </c>
      <c r="D120" s="19">
        <v>0</v>
      </c>
      <c r="E120" s="15">
        <v>85.278000000000006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8" t="s">
        <v>110</v>
      </c>
      <c r="O120" s="19">
        <v>0</v>
      </c>
      <c r="P120" s="8" t="s">
        <v>110</v>
      </c>
      <c r="Q120" s="19">
        <v>0</v>
      </c>
      <c r="R120" s="8" t="s">
        <v>110</v>
      </c>
      <c r="S120" s="8" t="s">
        <v>110</v>
      </c>
      <c r="T120" s="8" t="s">
        <v>110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8" t="s">
        <v>110</v>
      </c>
      <c r="AA120" s="19">
        <v>8315</v>
      </c>
      <c r="AB120" s="15">
        <v>324.72199999999998</v>
      </c>
      <c r="AC120" s="15">
        <v>102.133</v>
      </c>
      <c r="AD120" s="15">
        <v>252.572</v>
      </c>
    </row>
    <row r="121" spans="1:30" x14ac:dyDescent="0.3">
      <c r="A121" s="5" t="s">
        <v>68</v>
      </c>
      <c r="B121" s="5" t="s">
        <v>78</v>
      </c>
      <c r="C121" s="18">
        <v>8481</v>
      </c>
      <c r="D121" s="18">
        <v>0</v>
      </c>
      <c r="E121" s="14">
        <v>206.11099999999999</v>
      </c>
      <c r="F121" s="18">
        <v>0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  <c r="L121" s="18">
        <v>0</v>
      </c>
      <c r="M121" s="18">
        <v>0</v>
      </c>
      <c r="N121" s="7" t="s">
        <v>110</v>
      </c>
      <c r="O121" s="18">
        <v>0</v>
      </c>
      <c r="P121" s="7" t="s">
        <v>110</v>
      </c>
      <c r="Q121" s="18">
        <v>0</v>
      </c>
      <c r="R121" s="7" t="s">
        <v>110</v>
      </c>
      <c r="S121" s="7" t="s">
        <v>110</v>
      </c>
      <c r="T121" s="7" t="s">
        <v>110</v>
      </c>
      <c r="U121" s="18">
        <v>0</v>
      </c>
      <c r="V121" s="18">
        <v>0</v>
      </c>
      <c r="W121" s="18">
        <v>0</v>
      </c>
      <c r="X121" s="18">
        <v>0</v>
      </c>
      <c r="Y121" s="18">
        <v>0</v>
      </c>
      <c r="Z121" s="7" t="s">
        <v>110</v>
      </c>
      <c r="AA121" s="18">
        <v>7976</v>
      </c>
      <c r="AB121" s="14">
        <v>298.88900000000001</v>
      </c>
      <c r="AC121" s="14">
        <v>92.372</v>
      </c>
      <c r="AD121" s="14">
        <v>363.73099999999999</v>
      </c>
    </row>
    <row r="122" spans="1:30" x14ac:dyDescent="0.3">
      <c r="A122" s="5" t="s">
        <v>68</v>
      </c>
      <c r="B122" s="5" t="s">
        <v>79</v>
      </c>
      <c r="C122" s="15">
        <v>9453.8889999999992</v>
      </c>
      <c r="D122" s="19">
        <v>0</v>
      </c>
      <c r="E122" s="15">
        <v>186.94399999999999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8" t="s">
        <v>110</v>
      </c>
      <c r="O122" s="19">
        <v>0</v>
      </c>
      <c r="P122" s="8" t="s">
        <v>110</v>
      </c>
      <c r="Q122" s="19">
        <v>0</v>
      </c>
      <c r="R122" s="8" t="s">
        <v>110</v>
      </c>
      <c r="S122" s="8" t="s">
        <v>110</v>
      </c>
      <c r="T122" s="8" t="s">
        <v>110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8" t="s">
        <v>110</v>
      </c>
      <c r="AA122" s="19">
        <v>8995</v>
      </c>
      <c r="AB122" s="15">
        <v>271.94400000000002</v>
      </c>
      <c r="AC122" s="15">
        <v>85.209000000000003</v>
      </c>
      <c r="AD122" s="15">
        <v>349.17500000000001</v>
      </c>
    </row>
    <row r="123" spans="1:30" x14ac:dyDescent="0.3">
      <c r="A123" s="5" t="s">
        <v>68</v>
      </c>
      <c r="B123" s="5" t="s">
        <v>80</v>
      </c>
      <c r="C123" s="14">
        <v>12131.833000000001</v>
      </c>
      <c r="D123" s="18">
        <v>0</v>
      </c>
      <c r="E123" s="14">
        <v>135.27799999999999</v>
      </c>
      <c r="F123" s="18">
        <v>0</v>
      </c>
      <c r="G123" s="18">
        <v>0</v>
      </c>
      <c r="H123" s="18">
        <v>0</v>
      </c>
      <c r="I123" s="18">
        <v>0</v>
      </c>
      <c r="J123" s="18">
        <v>0</v>
      </c>
      <c r="K123" s="18">
        <v>0</v>
      </c>
      <c r="L123" s="18">
        <v>0</v>
      </c>
      <c r="M123" s="18">
        <v>0</v>
      </c>
      <c r="N123" s="7" t="s">
        <v>110</v>
      </c>
      <c r="O123" s="18">
        <v>0</v>
      </c>
      <c r="P123" s="7" t="s">
        <v>110</v>
      </c>
      <c r="Q123" s="18">
        <v>0</v>
      </c>
      <c r="R123" s="7" t="s">
        <v>110</v>
      </c>
      <c r="S123" s="7" t="s">
        <v>110</v>
      </c>
      <c r="T123" s="7" t="s">
        <v>110</v>
      </c>
      <c r="U123" s="18">
        <v>0</v>
      </c>
      <c r="V123" s="18">
        <v>0</v>
      </c>
      <c r="W123" s="18">
        <v>0</v>
      </c>
      <c r="X123" s="18">
        <v>0</v>
      </c>
      <c r="Y123" s="18">
        <v>0</v>
      </c>
      <c r="Z123" s="7" t="s">
        <v>110</v>
      </c>
      <c r="AA123" s="18">
        <v>11681</v>
      </c>
      <c r="AB123" s="14">
        <v>315.55599999999998</v>
      </c>
      <c r="AC123" s="14">
        <v>101.93300000000001</v>
      </c>
      <c r="AD123" s="14">
        <v>277.98899999999998</v>
      </c>
    </row>
    <row r="124" spans="1:30" x14ac:dyDescent="0.3">
      <c r="A124" s="5" t="s">
        <v>68</v>
      </c>
      <c r="B124" s="5" t="s">
        <v>81</v>
      </c>
      <c r="C124" s="15">
        <v>10315.166999999999</v>
      </c>
      <c r="D124" s="19">
        <v>0</v>
      </c>
      <c r="E124" s="15">
        <v>152.77799999999999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8" t="s">
        <v>110</v>
      </c>
      <c r="O124" s="19">
        <v>0</v>
      </c>
      <c r="P124" s="8" t="s">
        <v>110</v>
      </c>
      <c r="Q124" s="19">
        <v>0</v>
      </c>
      <c r="R124" s="8" t="s">
        <v>110</v>
      </c>
      <c r="S124" s="8" t="s">
        <v>110</v>
      </c>
      <c r="T124" s="8" t="s">
        <v>110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8" t="s">
        <v>110</v>
      </c>
      <c r="AA124" s="19">
        <v>9951</v>
      </c>
      <c r="AB124" s="15">
        <v>211.38900000000001</v>
      </c>
      <c r="AC124" s="15">
        <v>71.548000000000002</v>
      </c>
      <c r="AD124" s="19">
        <v>252.79</v>
      </c>
    </row>
    <row r="125" spans="1:30" x14ac:dyDescent="0.3">
      <c r="A125" s="5" t="s">
        <v>68</v>
      </c>
      <c r="B125" s="5" t="s">
        <v>82</v>
      </c>
      <c r="C125" s="14">
        <v>9704.3889999999992</v>
      </c>
      <c r="D125" s="18">
        <v>0</v>
      </c>
      <c r="E125" s="14">
        <v>191.667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7" t="s">
        <v>110</v>
      </c>
      <c r="O125" s="18">
        <v>0</v>
      </c>
      <c r="P125" s="7" t="s">
        <v>110</v>
      </c>
      <c r="Q125" s="18">
        <v>0</v>
      </c>
      <c r="R125" s="7" t="s">
        <v>110</v>
      </c>
      <c r="S125" s="7" t="s">
        <v>110</v>
      </c>
      <c r="T125" s="7" t="s">
        <v>110</v>
      </c>
      <c r="U125" s="18">
        <v>0</v>
      </c>
      <c r="V125" s="18">
        <v>0</v>
      </c>
      <c r="W125" s="18">
        <v>0</v>
      </c>
      <c r="X125" s="18">
        <v>0</v>
      </c>
      <c r="Y125" s="18">
        <v>0</v>
      </c>
      <c r="Z125" s="7" t="s">
        <v>110</v>
      </c>
      <c r="AA125" s="18">
        <v>9263</v>
      </c>
      <c r="AB125" s="14">
        <v>249.72200000000001</v>
      </c>
      <c r="AC125" s="14">
        <v>83.352999999999994</v>
      </c>
      <c r="AD125" s="14">
        <v>316.28800000000001</v>
      </c>
    </row>
    <row r="126" spans="1:30" x14ac:dyDescent="0.3">
      <c r="A126" s="5" t="s">
        <v>68</v>
      </c>
      <c r="B126" s="5" t="s">
        <v>83</v>
      </c>
      <c r="C126" s="15">
        <v>10026.278</v>
      </c>
      <c r="D126" s="19">
        <v>0</v>
      </c>
      <c r="E126" s="19">
        <v>135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5">
        <v>155.833</v>
      </c>
      <c r="N126" s="8" t="s">
        <v>110</v>
      </c>
      <c r="O126" s="19">
        <v>0</v>
      </c>
      <c r="P126" s="8" t="s">
        <v>110</v>
      </c>
      <c r="Q126" s="19">
        <v>0</v>
      </c>
      <c r="R126" s="8" t="s">
        <v>110</v>
      </c>
      <c r="S126" s="8" t="s">
        <v>110</v>
      </c>
      <c r="T126" s="8" t="s">
        <v>110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8" t="s">
        <v>110</v>
      </c>
      <c r="AA126" s="19">
        <v>9236</v>
      </c>
      <c r="AB126" s="15">
        <v>499.44400000000002</v>
      </c>
      <c r="AC126" s="15">
        <v>342.255</v>
      </c>
      <c r="AD126" s="15">
        <v>426.32900000000001</v>
      </c>
    </row>
    <row r="127" spans="1:30" x14ac:dyDescent="0.3">
      <c r="A127" s="5" t="s">
        <v>68</v>
      </c>
      <c r="B127" s="5" t="s">
        <v>84</v>
      </c>
      <c r="C127" s="14">
        <v>11620.222</v>
      </c>
      <c r="D127" s="18">
        <v>0</v>
      </c>
      <c r="E127" s="18">
        <v>160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4">
        <v>146.38900000000001</v>
      </c>
      <c r="N127" s="7" t="s">
        <v>110</v>
      </c>
      <c r="O127" s="18">
        <v>0</v>
      </c>
      <c r="P127" s="7" t="s">
        <v>110</v>
      </c>
      <c r="Q127" s="18">
        <v>0</v>
      </c>
      <c r="R127" s="7" t="s">
        <v>110</v>
      </c>
      <c r="S127" s="7" t="s">
        <v>110</v>
      </c>
      <c r="T127" s="7" t="s">
        <v>110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  <c r="Z127" s="7" t="s">
        <v>110</v>
      </c>
      <c r="AA127" s="18">
        <v>10883</v>
      </c>
      <c r="AB127" s="14">
        <v>430.83300000000003</v>
      </c>
      <c r="AC127" s="18">
        <v>319.23</v>
      </c>
      <c r="AD127" s="14">
        <v>369.791</v>
      </c>
    </row>
    <row r="128" spans="1:30" x14ac:dyDescent="0.3">
      <c r="A128" s="5" t="s">
        <v>68</v>
      </c>
      <c r="B128" s="5" t="s">
        <v>85</v>
      </c>
      <c r="C128" s="15">
        <v>10663.888999999999</v>
      </c>
      <c r="D128" s="19">
        <v>0</v>
      </c>
      <c r="E128" s="15">
        <v>123.611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5">
        <v>113.889</v>
      </c>
      <c r="N128" s="8" t="s">
        <v>110</v>
      </c>
      <c r="O128" s="19">
        <v>0</v>
      </c>
      <c r="P128" s="8" t="s">
        <v>110</v>
      </c>
      <c r="Q128" s="19">
        <v>0</v>
      </c>
      <c r="R128" s="8" t="s">
        <v>110</v>
      </c>
      <c r="S128" s="8" t="s">
        <v>110</v>
      </c>
      <c r="T128" s="8" t="s">
        <v>110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8" t="s">
        <v>110</v>
      </c>
      <c r="AA128" s="19">
        <v>10000</v>
      </c>
      <c r="AB128" s="15">
        <v>426.38900000000001</v>
      </c>
      <c r="AC128" s="15">
        <v>273.77100000000002</v>
      </c>
      <c r="AD128" s="15">
        <v>294.584</v>
      </c>
    </row>
    <row r="129" spans="1:30" x14ac:dyDescent="0.3">
      <c r="A129" s="5" t="s">
        <v>68</v>
      </c>
      <c r="B129" s="5" t="s">
        <v>86</v>
      </c>
      <c r="C129" s="14">
        <v>10760.388999999999</v>
      </c>
      <c r="D129" s="18">
        <v>0</v>
      </c>
      <c r="E129" s="14">
        <v>115.556</v>
      </c>
      <c r="F129" s="18">
        <v>0</v>
      </c>
      <c r="G129" s="18">
        <v>0</v>
      </c>
      <c r="H129" s="18">
        <v>0</v>
      </c>
      <c r="I129" s="18">
        <v>0</v>
      </c>
      <c r="J129" s="18">
        <v>0</v>
      </c>
      <c r="K129" s="18">
        <v>0</v>
      </c>
      <c r="L129" s="18">
        <v>0</v>
      </c>
      <c r="M129" s="14">
        <v>119.444</v>
      </c>
      <c r="N129" s="7" t="s">
        <v>110</v>
      </c>
      <c r="O129" s="18">
        <v>0</v>
      </c>
      <c r="P129" s="7" t="s">
        <v>110</v>
      </c>
      <c r="Q129" s="18">
        <v>0</v>
      </c>
      <c r="R129" s="7" t="s">
        <v>110</v>
      </c>
      <c r="S129" s="7" t="s">
        <v>110</v>
      </c>
      <c r="T129" s="7" t="s">
        <v>110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7" t="s">
        <v>110</v>
      </c>
      <c r="AA129" s="18">
        <v>10114</v>
      </c>
      <c r="AB129" s="14">
        <v>411.38900000000001</v>
      </c>
      <c r="AC129" s="14">
        <v>283.77499999999998</v>
      </c>
      <c r="AD129" s="14">
        <v>307.12900000000002</v>
      </c>
    </row>
    <row r="130" spans="1:30" x14ac:dyDescent="0.3">
      <c r="A130" s="5" t="s">
        <v>68</v>
      </c>
      <c r="B130" s="5" t="s">
        <v>87</v>
      </c>
      <c r="C130" s="15">
        <v>10684.333000000001</v>
      </c>
      <c r="D130" s="19">
        <v>0</v>
      </c>
      <c r="E130" s="15">
        <v>115.27800000000001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5">
        <v>116.944</v>
      </c>
      <c r="N130" s="8" t="s">
        <v>110</v>
      </c>
      <c r="O130" s="19">
        <v>0</v>
      </c>
      <c r="P130" s="8" t="s">
        <v>110</v>
      </c>
      <c r="Q130" s="19">
        <v>0</v>
      </c>
      <c r="R130" s="8" t="s">
        <v>110</v>
      </c>
      <c r="S130" s="8" t="s">
        <v>110</v>
      </c>
      <c r="T130" s="8" t="s">
        <v>110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8" t="s">
        <v>110</v>
      </c>
      <c r="AA130" s="19">
        <v>10111</v>
      </c>
      <c r="AB130" s="15">
        <v>341.11099999999999</v>
      </c>
      <c r="AC130" s="15">
        <v>248.84399999999999</v>
      </c>
      <c r="AD130" s="15">
        <v>296.17500000000001</v>
      </c>
    </row>
    <row r="131" spans="1:30" x14ac:dyDescent="0.3">
      <c r="A131" s="5" t="s">
        <v>68</v>
      </c>
      <c r="B131" s="5" t="s">
        <v>88</v>
      </c>
      <c r="C131" s="14">
        <v>10148.444</v>
      </c>
      <c r="D131" s="18">
        <v>0</v>
      </c>
      <c r="E131" s="18">
        <v>70</v>
      </c>
      <c r="F131" s="18">
        <v>0</v>
      </c>
      <c r="G131" s="18">
        <v>0</v>
      </c>
      <c r="H131" s="18">
        <v>0</v>
      </c>
      <c r="I131" s="18">
        <v>0</v>
      </c>
      <c r="J131" s="18">
        <v>0</v>
      </c>
      <c r="K131" s="18">
        <v>0</v>
      </c>
      <c r="L131" s="18">
        <v>0</v>
      </c>
      <c r="M131" s="14">
        <v>75.278000000000006</v>
      </c>
      <c r="N131" s="7" t="s">
        <v>110</v>
      </c>
      <c r="O131" s="18">
        <v>0</v>
      </c>
      <c r="P131" s="7" t="s">
        <v>110</v>
      </c>
      <c r="Q131" s="18">
        <v>0</v>
      </c>
      <c r="R131" s="7" t="s">
        <v>110</v>
      </c>
      <c r="S131" s="7" t="s">
        <v>110</v>
      </c>
      <c r="T131" s="7" t="s">
        <v>110</v>
      </c>
      <c r="U131" s="18">
        <v>0</v>
      </c>
      <c r="V131" s="18">
        <v>0</v>
      </c>
      <c r="W131" s="18">
        <v>0</v>
      </c>
      <c r="X131" s="18">
        <v>0</v>
      </c>
      <c r="Y131" s="18">
        <v>0</v>
      </c>
      <c r="Z131" s="7" t="s">
        <v>110</v>
      </c>
      <c r="AA131" s="18">
        <v>9704</v>
      </c>
      <c r="AB131" s="14">
        <v>299.16699999999997</v>
      </c>
      <c r="AC131" s="14">
        <v>197.96199999999999</v>
      </c>
      <c r="AD131" s="14">
        <v>210.67099999999999</v>
      </c>
    </row>
    <row r="132" spans="1:30" x14ac:dyDescent="0.3">
      <c r="A132" s="5" t="s">
        <v>68</v>
      </c>
      <c r="B132" s="5" t="s">
        <v>89</v>
      </c>
      <c r="C132" s="15">
        <v>8273.5560000000005</v>
      </c>
      <c r="D132" s="19">
        <v>0</v>
      </c>
      <c r="E132" s="15">
        <v>54.722000000000001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5">
        <v>91.667000000000002</v>
      </c>
      <c r="N132" s="8" t="s">
        <v>110</v>
      </c>
      <c r="O132" s="19">
        <v>0</v>
      </c>
      <c r="P132" s="8" t="s">
        <v>110</v>
      </c>
      <c r="Q132" s="19">
        <v>0</v>
      </c>
      <c r="R132" s="8" t="s">
        <v>110</v>
      </c>
      <c r="S132" s="8" t="s">
        <v>110</v>
      </c>
      <c r="T132" s="8" t="s">
        <v>110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8" t="s">
        <v>110</v>
      </c>
      <c r="AA132" s="19">
        <v>7578</v>
      </c>
      <c r="AB132" s="15">
        <v>549.16700000000003</v>
      </c>
      <c r="AC132" s="15">
        <v>284.57600000000002</v>
      </c>
      <c r="AD132" s="15">
        <v>494.78500000000003</v>
      </c>
    </row>
    <row r="133" spans="1:30" x14ac:dyDescent="0.3">
      <c r="A133" s="5" t="s">
        <v>68</v>
      </c>
      <c r="B133" s="5" t="s">
        <v>90</v>
      </c>
      <c r="C133" s="14">
        <v>10255.911</v>
      </c>
      <c r="D133" s="18">
        <v>0</v>
      </c>
      <c r="E133" s="14">
        <v>162.22200000000001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7" t="s">
        <v>110</v>
      </c>
      <c r="O133" s="18">
        <v>0</v>
      </c>
      <c r="P133" s="7" t="s">
        <v>110</v>
      </c>
      <c r="Q133" s="18">
        <v>0</v>
      </c>
      <c r="R133" s="7" t="s">
        <v>110</v>
      </c>
      <c r="S133" s="7" t="s">
        <v>110</v>
      </c>
      <c r="T133" s="7" t="s">
        <v>110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7" t="s">
        <v>110</v>
      </c>
      <c r="AA133" s="14">
        <v>9554.2029999999995</v>
      </c>
      <c r="AB133" s="14">
        <v>539.48599999999999</v>
      </c>
      <c r="AC133" s="14">
        <v>202.67500000000001</v>
      </c>
      <c r="AD133" s="14">
        <v>752.31200000000001</v>
      </c>
    </row>
    <row r="134" spans="1:30" x14ac:dyDescent="0.3">
      <c r="A134" s="5" t="s">
        <v>68</v>
      </c>
      <c r="B134" s="5" t="s">
        <v>91</v>
      </c>
      <c r="C134" s="19">
        <v>7976.46</v>
      </c>
      <c r="D134" s="19">
        <v>0</v>
      </c>
      <c r="E134" s="15">
        <v>155.55600000000001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8" t="s">
        <v>110</v>
      </c>
      <c r="O134" s="19">
        <v>0</v>
      </c>
      <c r="P134" s="8" t="s">
        <v>110</v>
      </c>
      <c r="Q134" s="19">
        <v>0</v>
      </c>
      <c r="R134" s="8" t="s">
        <v>110</v>
      </c>
      <c r="S134" s="8" t="s">
        <v>110</v>
      </c>
      <c r="T134" s="8" t="s">
        <v>110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8" t="s">
        <v>110</v>
      </c>
      <c r="AA134" s="15">
        <v>7298.0410000000002</v>
      </c>
      <c r="AB134" s="15">
        <v>522.86400000000003</v>
      </c>
      <c r="AC134" s="15">
        <v>212.971</v>
      </c>
      <c r="AD134" s="15">
        <v>584.89800000000002</v>
      </c>
    </row>
    <row r="135" spans="1:30" x14ac:dyDescent="0.3">
      <c r="A135" s="5" t="s">
        <v>68</v>
      </c>
      <c r="B135" s="5" t="s">
        <v>92</v>
      </c>
      <c r="C135" s="14">
        <v>9725.9830000000002</v>
      </c>
      <c r="D135" s="18">
        <v>0</v>
      </c>
      <c r="E135" s="14">
        <v>58.055999999999997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18">
        <v>0</v>
      </c>
      <c r="L135" s="18">
        <v>0</v>
      </c>
      <c r="M135" s="18">
        <v>0</v>
      </c>
      <c r="N135" s="7" t="s">
        <v>110</v>
      </c>
      <c r="O135" s="18">
        <v>0</v>
      </c>
      <c r="P135" s="7" t="s">
        <v>110</v>
      </c>
      <c r="Q135" s="18">
        <v>0</v>
      </c>
      <c r="R135" s="7" t="s">
        <v>110</v>
      </c>
      <c r="S135" s="7" t="s">
        <v>110</v>
      </c>
      <c r="T135" s="7" t="s">
        <v>110</v>
      </c>
      <c r="U135" s="18">
        <v>0</v>
      </c>
      <c r="V135" s="18">
        <v>0</v>
      </c>
      <c r="W135" s="18">
        <v>0</v>
      </c>
      <c r="X135" s="18">
        <v>0</v>
      </c>
      <c r="Y135" s="18">
        <v>0</v>
      </c>
      <c r="Z135" s="7" t="s">
        <v>110</v>
      </c>
      <c r="AA135" s="14">
        <v>9158.1190000000006</v>
      </c>
      <c r="AB135" s="14">
        <v>509.80900000000003</v>
      </c>
      <c r="AC135" s="14">
        <v>222.125</v>
      </c>
      <c r="AD135" s="14">
        <v>392.15899999999999</v>
      </c>
    </row>
    <row r="136" spans="1:30" x14ac:dyDescent="0.3">
      <c r="A136" s="5" t="s">
        <v>68</v>
      </c>
      <c r="B136" s="5" t="s">
        <v>93</v>
      </c>
      <c r="C136" s="15">
        <v>8663.902</v>
      </c>
      <c r="D136" s="19">
        <v>0</v>
      </c>
      <c r="E136" s="15">
        <v>11.111000000000001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8" t="s">
        <v>110</v>
      </c>
      <c r="O136" s="19">
        <v>0</v>
      </c>
      <c r="P136" s="8" t="s">
        <v>110</v>
      </c>
      <c r="Q136" s="19">
        <v>0</v>
      </c>
      <c r="R136" s="8" t="s">
        <v>110</v>
      </c>
      <c r="S136" s="8" t="s">
        <v>110</v>
      </c>
      <c r="T136" s="8" t="s">
        <v>110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8" t="s">
        <v>110</v>
      </c>
      <c r="AA136" s="15">
        <v>8060.0280000000002</v>
      </c>
      <c r="AB136" s="15">
        <v>592.76300000000003</v>
      </c>
      <c r="AC136" s="15">
        <v>248.22800000000001</v>
      </c>
      <c r="AD136" s="15">
        <v>331.09399999999999</v>
      </c>
    </row>
    <row r="137" spans="1:30" x14ac:dyDescent="0.3">
      <c r="A137" s="5" t="s">
        <v>68</v>
      </c>
      <c r="B137" s="5" t="s">
        <v>94</v>
      </c>
      <c r="C137" s="14">
        <v>8232.4279999999999</v>
      </c>
      <c r="D137" s="18">
        <v>0</v>
      </c>
      <c r="E137" s="14">
        <v>58.332999999999998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7" t="s">
        <v>110</v>
      </c>
      <c r="O137" s="18">
        <v>0</v>
      </c>
      <c r="P137" s="7" t="s">
        <v>110</v>
      </c>
      <c r="Q137" s="18">
        <v>0</v>
      </c>
      <c r="R137" s="7" t="s">
        <v>110</v>
      </c>
      <c r="S137" s="7" t="s">
        <v>110</v>
      </c>
      <c r="T137" s="7" t="s">
        <v>110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7" t="s">
        <v>110</v>
      </c>
      <c r="AA137" s="14">
        <v>7605.0450000000001</v>
      </c>
      <c r="AB137" s="18">
        <v>569.04999999999995</v>
      </c>
      <c r="AC137" s="14">
        <v>220.25899999999999</v>
      </c>
      <c r="AD137" s="14">
        <v>365.90899999999999</v>
      </c>
    </row>
    <row r="138" spans="1:30" x14ac:dyDescent="0.3">
      <c r="A138" s="5" t="s">
        <v>68</v>
      </c>
      <c r="B138" s="5" t="s">
        <v>95</v>
      </c>
      <c r="C138" s="15">
        <v>8121.4579999999996</v>
      </c>
      <c r="D138" s="19">
        <v>0</v>
      </c>
      <c r="E138" s="15">
        <v>29.167000000000002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8" t="s">
        <v>110</v>
      </c>
      <c r="O138" s="19">
        <v>0</v>
      </c>
      <c r="P138" s="8" t="s">
        <v>110</v>
      </c>
      <c r="Q138" s="19">
        <v>0</v>
      </c>
      <c r="R138" s="8" t="s">
        <v>110</v>
      </c>
      <c r="S138" s="8" t="s">
        <v>110</v>
      </c>
      <c r="T138" s="8" t="s">
        <v>110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8" t="s">
        <v>110</v>
      </c>
      <c r="AA138" s="15">
        <v>7469.183</v>
      </c>
      <c r="AB138" s="15">
        <v>623.10799999999995</v>
      </c>
      <c r="AC138" s="15">
        <v>250.345</v>
      </c>
      <c r="AD138" s="15">
        <v>339.75099999999998</v>
      </c>
    </row>
    <row r="139" spans="1:30" x14ac:dyDescent="0.3">
      <c r="A139" s="5" t="s">
        <v>68</v>
      </c>
      <c r="B139" s="5" t="s">
        <v>96</v>
      </c>
      <c r="C139" s="14">
        <v>8382.152</v>
      </c>
      <c r="D139" s="18">
        <v>0</v>
      </c>
      <c r="E139" s="14">
        <v>16.388999999999999</v>
      </c>
      <c r="F139" s="18">
        <v>0</v>
      </c>
      <c r="G139" s="18">
        <v>0</v>
      </c>
      <c r="H139" s="18">
        <v>0</v>
      </c>
      <c r="I139" s="18">
        <v>0</v>
      </c>
      <c r="J139" s="18">
        <v>0</v>
      </c>
      <c r="K139" s="18">
        <v>0</v>
      </c>
      <c r="L139" s="18">
        <v>0</v>
      </c>
      <c r="M139" s="18">
        <v>0</v>
      </c>
      <c r="N139" s="7" t="s">
        <v>110</v>
      </c>
      <c r="O139" s="18">
        <v>0</v>
      </c>
      <c r="P139" s="7" t="s">
        <v>110</v>
      </c>
      <c r="Q139" s="18">
        <v>0</v>
      </c>
      <c r="R139" s="7" t="s">
        <v>110</v>
      </c>
      <c r="S139" s="7" t="s">
        <v>110</v>
      </c>
      <c r="T139" s="7" t="s">
        <v>110</v>
      </c>
      <c r="U139" s="18">
        <v>0</v>
      </c>
      <c r="V139" s="18">
        <v>0</v>
      </c>
      <c r="W139" s="18">
        <v>0</v>
      </c>
      <c r="X139" s="18">
        <v>0</v>
      </c>
      <c r="Y139" s="18">
        <v>0</v>
      </c>
      <c r="Z139" s="7" t="s">
        <v>110</v>
      </c>
      <c r="AA139" s="14">
        <v>7695.1750000000002</v>
      </c>
      <c r="AB139" s="14">
        <v>670.58799999999997</v>
      </c>
      <c r="AC139" s="14">
        <v>273.25900000000001</v>
      </c>
      <c r="AD139" s="14">
        <v>338.55900000000003</v>
      </c>
    </row>
    <row r="140" spans="1:30" x14ac:dyDescent="0.3">
      <c r="A140" s="5" t="s">
        <v>68</v>
      </c>
      <c r="B140" s="5" t="s">
        <v>97</v>
      </c>
      <c r="C140" s="15">
        <v>8348.1720000000005</v>
      </c>
      <c r="D140" s="19">
        <v>0</v>
      </c>
      <c r="E140" s="15">
        <v>43.610999999999997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8" t="s">
        <v>110</v>
      </c>
      <c r="O140" s="19">
        <v>0</v>
      </c>
      <c r="P140" s="8" t="s">
        <v>110</v>
      </c>
      <c r="Q140" s="19">
        <v>0</v>
      </c>
      <c r="R140" s="8" t="s">
        <v>110</v>
      </c>
      <c r="S140" s="8" t="s">
        <v>110</v>
      </c>
      <c r="T140" s="8" t="s">
        <v>110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8" t="s">
        <v>110</v>
      </c>
      <c r="AA140" s="15">
        <v>7628.8860000000004</v>
      </c>
      <c r="AB140" s="15">
        <v>675.67499999999995</v>
      </c>
      <c r="AC140" s="15">
        <v>279.01799999999997</v>
      </c>
      <c r="AD140" s="15">
        <v>363.673</v>
      </c>
    </row>
    <row r="141" spans="1:30" x14ac:dyDescent="0.3">
      <c r="A141" s="5" t="s">
        <v>68</v>
      </c>
      <c r="B141" s="5" t="s">
        <v>98</v>
      </c>
      <c r="C141" s="14">
        <v>8512.1730000000007</v>
      </c>
      <c r="D141" s="18">
        <v>0</v>
      </c>
      <c r="E141" s="14">
        <v>41.110999999999997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4">
        <v>169.501</v>
      </c>
      <c r="N141" s="7" t="s">
        <v>110</v>
      </c>
      <c r="O141" s="18">
        <v>0</v>
      </c>
      <c r="P141" s="7" t="s">
        <v>110</v>
      </c>
      <c r="Q141" s="18">
        <v>0</v>
      </c>
      <c r="R141" s="7" t="s">
        <v>110</v>
      </c>
      <c r="S141" s="7" t="s">
        <v>110</v>
      </c>
      <c r="T141" s="7" t="s">
        <v>110</v>
      </c>
      <c r="U141" s="18">
        <v>0</v>
      </c>
      <c r="V141" s="18">
        <v>0</v>
      </c>
      <c r="W141" s="18">
        <v>0</v>
      </c>
      <c r="X141" s="18">
        <v>0</v>
      </c>
      <c r="Y141" s="18">
        <v>0</v>
      </c>
      <c r="Z141" s="7" t="s">
        <v>110</v>
      </c>
      <c r="AA141" s="18">
        <v>7564</v>
      </c>
      <c r="AB141" s="14">
        <v>737.56100000000004</v>
      </c>
      <c r="AC141" s="14">
        <v>479.54500000000002</v>
      </c>
      <c r="AD141" s="14">
        <v>377.24900000000002</v>
      </c>
    </row>
    <row r="142" spans="1:30" x14ac:dyDescent="0.3">
      <c r="A142" s="5" t="s">
        <v>68</v>
      </c>
      <c r="B142" s="5" t="s">
        <v>99</v>
      </c>
      <c r="C142" s="15">
        <v>7938.0079999999998</v>
      </c>
      <c r="D142" s="19">
        <v>0</v>
      </c>
      <c r="E142" s="15">
        <v>28.908999999999999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5">
        <v>177.90199999999999</v>
      </c>
      <c r="N142" s="8" t="s">
        <v>110</v>
      </c>
      <c r="O142" s="19">
        <v>0</v>
      </c>
      <c r="P142" s="8" t="s">
        <v>110</v>
      </c>
      <c r="Q142" s="19">
        <v>0</v>
      </c>
      <c r="R142" s="8" t="s">
        <v>110</v>
      </c>
      <c r="S142" s="8" t="s">
        <v>110</v>
      </c>
      <c r="T142" s="8" t="s">
        <v>110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8" t="s">
        <v>110</v>
      </c>
      <c r="AA142" s="19">
        <v>6996</v>
      </c>
      <c r="AB142" s="15">
        <v>735.19799999999998</v>
      </c>
      <c r="AC142" s="15">
        <v>504.90499999999997</v>
      </c>
      <c r="AD142" s="15">
        <v>348.92500000000001</v>
      </c>
    </row>
    <row r="143" spans="1:30" x14ac:dyDescent="0.3">
      <c r="A143" s="5" t="s">
        <v>68</v>
      </c>
      <c r="B143" s="5" t="s">
        <v>100</v>
      </c>
      <c r="C143" s="14">
        <v>7264.2579999999998</v>
      </c>
      <c r="D143" s="18">
        <v>0</v>
      </c>
      <c r="E143" s="14">
        <v>5.9249999999999998</v>
      </c>
      <c r="F143" s="18">
        <v>0</v>
      </c>
      <c r="G143" s="18">
        <v>0</v>
      </c>
      <c r="H143" s="18">
        <v>0</v>
      </c>
      <c r="I143" s="18">
        <v>0</v>
      </c>
      <c r="J143" s="18">
        <v>0</v>
      </c>
      <c r="K143" s="18">
        <v>0</v>
      </c>
      <c r="L143" s="18">
        <v>0</v>
      </c>
      <c r="M143" s="14">
        <v>172.11600000000001</v>
      </c>
      <c r="N143" s="7" t="s">
        <v>110</v>
      </c>
      <c r="O143" s="18">
        <v>0</v>
      </c>
      <c r="P143" s="7" t="s">
        <v>110</v>
      </c>
      <c r="Q143" s="18">
        <v>0</v>
      </c>
      <c r="R143" s="7" t="s">
        <v>110</v>
      </c>
      <c r="S143" s="7" t="s">
        <v>110</v>
      </c>
      <c r="T143" s="7" t="s">
        <v>110</v>
      </c>
      <c r="U143" s="18">
        <v>0</v>
      </c>
      <c r="V143" s="18">
        <v>0</v>
      </c>
      <c r="W143" s="18">
        <v>0</v>
      </c>
      <c r="X143" s="18">
        <v>0</v>
      </c>
      <c r="Y143" s="18">
        <v>0</v>
      </c>
      <c r="Z143" s="7" t="s">
        <v>110</v>
      </c>
      <c r="AA143" s="18">
        <v>6351</v>
      </c>
      <c r="AB143" s="14">
        <v>735.21600000000001</v>
      </c>
      <c r="AC143" s="14">
        <v>485.81400000000002</v>
      </c>
      <c r="AD143" s="14">
        <v>268.17200000000003</v>
      </c>
    </row>
    <row r="144" spans="1:30" x14ac:dyDescent="0.3">
      <c r="A144" s="5" t="s">
        <v>68</v>
      </c>
      <c r="B144" s="5" t="s">
        <v>101</v>
      </c>
      <c r="C144" s="15">
        <v>7949.5879999999997</v>
      </c>
      <c r="D144" s="19">
        <v>0</v>
      </c>
      <c r="E144" s="15">
        <v>29.469000000000001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5">
        <v>128.625</v>
      </c>
      <c r="N144" s="8" t="s">
        <v>110</v>
      </c>
      <c r="O144" s="19">
        <v>0</v>
      </c>
      <c r="P144" s="8" t="s">
        <v>110</v>
      </c>
      <c r="Q144" s="19">
        <v>0</v>
      </c>
      <c r="R144" s="8" t="s">
        <v>110</v>
      </c>
      <c r="S144" s="8" t="s">
        <v>110</v>
      </c>
      <c r="T144" s="8" t="s">
        <v>110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8" t="s">
        <v>110</v>
      </c>
      <c r="AA144" s="19">
        <v>7022</v>
      </c>
      <c r="AB144" s="15">
        <v>769.49400000000003</v>
      </c>
      <c r="AC144" s="15">
        <v>474.09500000000003</v>
      </c>
      <c r="AD144" s="15">
        <v>246.91200000000001</v>
      </c>
    </row>
    <row r="145" spans="1:30" x14ac:dyDescent="0.3">
      <c r="A145" s="5" t="s">
        <v>68</v>
      </c>
      <c r="B145" s="5" t="s">
        <v>102</v>
      </c>
      <c r="C145" s="14">
        <v>7581.0169999999998</v>
      </c>
      <c r="D145" s="18">
        <v>0</v>
      </c>
      <c r="E145" s="18">
        <v>28.6</v>
      </c>
      <c r="F145" s="18">
        <v>0</v>
      </c>
      <c r="G145" s="18">
        <v>0</v>
      </c>
      <c r="H145" s="18">
        <v>0</v>
      </c>
      <c r="I145" s="18">
        <v>0</v>
      </c>
      <c r="J145" s="18">
        <v>0</v>
      </c>
      <c r="K145" s="18">
        <v>0</v>
      </c>
      <c r="L145" s="18">
        <v>0</v>
      </c>
      <c r="M145" s="14">
        <v>123.628</v>
      </c>
      <c r="N145" s="7" t="s">
        <v>110</v>
      </c>
      <c r="O145" s="18">
        <v>0</v>
      </c>
      <c r="P145" s="7" t="s">
        <v>110</v>
      </c>
      <c r="Q145" s="18">
        <v>0</v>
      </c>
      <c r="R145" s="7" t="s">
        <v>110</v>
      </c>
      <c r="S145" s="7" t="s">
        <v>110</v>
      </c>
      <c r="T145" s="7" t="s">
        <v>110</v>
      </c>
      <c r="U145" s="18">
        <v>0</v>
      </c>
      <c r="V145" s="18">
        <v>0</v>
      </c>
      <c r="W145" s="18">
        <v>0</v>
      </c>
      <c r="X145" s="18">
        <v>0</v>
      </c>
      <c r="Y145" s="18">
        <v>0</v>
      </c>
      <c r="Z145" s="7" t="s">
        <v>110</v>
      </c>
      <c r="AA145" s="18">
        <v>6658</v>
      </c>
      <c r="AB145" s="14">
        <v>770.78899999999999</v>
      </c>
      <c r="AC145" s="14">
        <v>484.745</v>
      </c>
      <c r="AD145" s="14">
        <v>266.00400000000002</v>
      </c>
    </row>
    <row r="146" spans="1:30" x14ac:dyDescent="0.3">
      <c r="A146" s="5" t="s">
        <v>68</v>
      </c>
      <c r="B146" s="5" t="s">
        <v>103</v>
      </c>
      <c r="C146" s="15">
        <v>8279.7420000000002</v>
      </c>
      <c r="D146" s="19">
        <v>0</v>
      </c>
      <c r="E146" s="15">
        <v>13.888999999999999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5">
        <v>122.86799999999999</v>
      </c>
      <c r="N146" s="8" t="s">
        <v>110</v>
      </c>
      <c r="O146" s="19">
        <v>0</v>
      </c>
      <c r="P146" s="8" t="s">
        <v>110</v>
      </c>
      <c r="Q146" s="19">
        <v>0</v>
      </c>
      <c r="R146" s="8" t="s">
        <v>110</v>
      </c>
      <c r="S146" s="8" t="s">
        <v>110</v>
      </c>
      <c r="T146" s="8" t="s">
        <v>110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8" t="s">
        <v>110</v>
      </c>
      <c r="AA146" s="19">
        <v>7335</v>
      </c>
      <c r="AB146" s="15">
        <v>807.98500000000001</v>
      </c>
      <c r="AC146" s="15">
        <v>498.51799999999997</v>
      </c>
      <c r="AD146" s="15">
        <v>265.55799999999999</v>
      </c>
    </row>
    <row r="148" spans="1:30" x14ac:dyDescent="0.3">
      <c r="A148" s="1" t="s">
        <v>111</v>
      </c>
    </row>
    <row r="149" spans="1:30" x14ac:dyDescent="0.3">
      <c r="A149" s="1" t="s">
        <v>110</v>
      </c>
      <c r="B149" s="2" t="s">
        <v>112</v>
      </c>
    </row>
  </sheetData>
  <mergeCells count="1">
    <mergeCell ref="A9:B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37F9-4C3B-42AE-9AE0-95C69B489CF6}">
  <dimension ref="A1:AO137"/>
  <sheetViews>
    <sheetView zoomScale="95" workbookViewId="0">
      <pane xSplit="2" ySplit="1" topLeftCell="AD2" activePane="bottomRight" state="frozen"/>
      <selection pane="topRight"/>
      <selection pane="bottomLeft"/>
      <selection pane="bottomRight" activeCell="AQ111" sqref="AQ111"/>
    </sheetView>
  </sheetViews>
  <sheetFormatPr defaultRowHeight="11.4" customHeight="1" x14ac:dyDescent="0.3"/>
  <cols>
    <col min="1" max="2" width="13" customWidth="1"/>
    <col min="3" max="3" width="10" customWidth="1"/>
    <col min="4" max="5" width="17.88671875" customWidth="1"/>
    <col min="6" max="7" width="19.88671875" customWidth="1"/>
    <col min="8" max="8" width="11" customWidth="1"/>
    <col min="9" max="9" width="19.88671875" customWidth="1"/>
    <col min="10" max="11" width="10" customWidth="1"/>
    <col min="12" max="13" width="19.88671875" customWidth="1"/>
    <col min="14" max="16" width="10" customWidth="1"/>
    <col min="17" max="17" width="13" customWidth="1"/>
    <col min="18" max="18" width="17.88671875" customWidth="1"/>
    <col min="19" max="19" width="16.88671875" customWidth="1"/>
    <col min="20" max="21" width="19.88671875" customWidth="1"/>
    <col min="22" max="22" width="10" customWidth="1"/>
    <col min="23" max="24" width="19.88671875" customWidth="1"/>
    <col min="25" max="25" width="18.88671875" customWidth="1"/>
    <col min="26" max="26" width="12" customWidth="1"/>
    <col min="27" max="27" width="11" customWidth="1"/>
    <col min="28" max="29" width="10" customWidth="1"/>
    <col min="30" max="32" width="13" customWidth="1"/>
    <col min="33" max="33" width="11.6640625" customWidth="1"/>
  </cols>
  <sheetData>
    <row r="1" spans="1:41" x14ac:dyDescent="0.3">
      <c r="A1" s="4" t="s">
        <v>141</v>
      </c>
      <c r="B1" s="4" t="s">
        <v>109</v>
      </c>
      <c r="C1" s="3" t="s">
        <v>36</v>
      </c>
      <c r="D1" s="3" t="s">
        <v>146</v>
      </c>
      <c r="E1" s="3" t="s">
        <v>147</v>
      </c>
      <c r="F1" s="3" t="s">
        <v>148</v>
      </c>
      <c r="G1" s="3" t="s">
        <v>149</v>
      </c>
      <c r="H1" s="3" t="s">
        <v>150</v>
      </c>
      <c r="I1" s="3" t="s">
        <v>151</v>
      </c>
      <c r="J1" s="3" t="s">
        <v>152</v>
      </c>
      <c r="K1" s="3" t="s">
        <v>153</v>
      </c>
      <c r="L1" s="3" t="s">
        <v>154</v>
      </c>
      <c r="M1" s="3" t="s">
        <v>155</v>
      </c>
      <c r="N1" s="3" t="s">
        <v>47</v>
      </c>
      <c r="O1" s="3" t="s">
        <v>48</v>
      </c>
      <c r="P1" s="3" t="s">
        <v>49</v>
      </c>
      <c r="Q1" s="3" t="s">
        <v>156</v>
      </c>
      <c r="R1" s="3" t="s">
        <v>157</v>
      </c>
      <c r="S1" s="3" t="s">
        <v>158</v>
      </c>
      <c r="T1" s="3" t="s">
        <v>159</v>
      </c>
      <c r="U1" s="3" t="s">
        <v>160</v>
      </c>
      <c r="V1" s="3" t="s">
        <v>55</v>
      </c>
      <c r="W1" s="3" t="s">
        <v>161</v>
      </c>
      <c r="X1" s="3" t="s">
        <v>162</v>
      </c>
      <c r="Y1" s="3" t="s">
        <v>163</v>
      </c>
      <c r="Z1" s="3" t="s">
        <v>164</v>
      </c>
      <c r="AA1" s="3" t="s">
        <v>60</v>
      </c>
      <c r="AB1" s="3" t="s">
        <v>61</v>
      </c>
      <c r="AC1" s="3" t="s">
        <v>62</v>
      </c>
      <c r="AD1" s="3" t="s">
        <v>165</v>
      </c>
      <c r="AE1" s="22" t="s">
        <v>17</v>
      </c>
      <c r="AF1" s="22" t="s">
        <v>20</v>
      </c>
      <c r="AG1" s="22" t="s">
        <v>170</v>
      </c>
      <c r="AH1" t="s">
        <v>166</v>
      </c>
      <c r="AI1" t="s">
        <v>142</v>
      </c>
      <c r="AJ1" t="s">
        <v>143</v>
      </c>
      <c r="AK1" t="s">
        <v>144</v>
      </c>
      <c r="AL1" t="s">
        <v>167</v>
      </c>
      <c r="AM1" t="s">
        <v>145</v>
      </c>
      <c r="AN1" t="s">
        <v>168</v>
      </c>
      <c r="AO1" t="s">
        <v>169</v>
      </c>
    </row>
    <row r="2" spans="1:41" x14ac:dyDescent="0.3">
      <c r="A2" s="5" t="s">
        <v>65</v>
      </c>
      <c r="B2" s="5" t="s">
        <v>70</v>
      </c>
      <c r="C2" s="18">
        <v>25982</v>
      </c>
      <c r="D2" s="18">
        <v>23558</v>
      </c>
      <c r="E2" s="18">
        <v>0</v>
      </c>
      <c r="F2" s="18">
        <v>0</v>
      </c>
      <c r="G2" s="18">
        <v>0</v>
      </c>
      <c r="H2" s="18">
        <v>694</v>
      </c>
      <c r="I2" s="18">
        <v>882</v>
      </c>
      <c r="J2" s="18">
        <v>0</v>
      </c>
      <c r="K2" s="18">
        <v>810</v>
      </c>
      <c r="L2" s="18">
        <v>0</v>
      </c>
      <c r="M2" s="18">
        <v>825</v>
      </c>
      <c r="N2" s="18">
        <v>28</v>
      </c>
      <c r="O2" s="18">
        <v>0</v>
      </c>
      <c r="P2" s="18">
        <v>610</v>
      </c>
      <c r="Q2" s="18">
        <v>0</v>
      </c>
      <c r="R2" s="18">
        <v>0</v>
      </c>
      <c r="S2" s="18">
        <v>0</v>
      </c>
      <c r="T2" s="7" t="s">
        <v>110</v>
      </c>
      <c r="U2" s="18">
        <v>108</v>
      </c>
      <c r="V2" s="7" t="s">
        <v>110</v>
      </c>
      <c r="W2" s="18">
        <v>0</v>
      </c>
      <c r="X2" s="18">
        <v>39</v>
      </c>
      <c r="Y2" s="18">
        <v>23</v>
      </c>
      <c r="Z2" s="18">
        <v>0</v>
      </c>
      <c r="AA2" s="7" t="s">
        <v>110</v>
      </c>
      <c r="AB2" s="18">
        <v>0</v>
      </c>
      <c r="AC2" s="18">
        <v>187</v>
      </c>
      <c r="AD2" s="18">
        <v>25157</v>
      </c>
      <c r="AE2" s="18">
        <v>11973</v>
      </c>
      <c r="AF2" s="18">
        <v>4925</v>
      </c>
      <c r="AG2" s="18">
        <f>AE2-AF2</f>
        <v>7048</v>
      </c>
      <c r="AH2">
        <v>84.843000000000004</v>
      </c>
      <c r="AI2">
        <v>22.636691181431438</v>
      </c>
      <c r="AJ2">
        <v>14.867424999004236</v>
      </c>
      <c r="AK2">
        <v>5140939</v>
      </c>
      <c r="AL2">
        <v>45779.707401477383</v>
      </c>
      <c r="AM2">
        <v>202073829809.27109</v>
      </c>
      <c r="AN2">
        <v>48.472499915524757</v>
      </c>
      <c r="AO2" s="15">
        <v>3084.85</v>
      </c>
    </row>
    <row r="3" spans="1:41" x14ac:dyDescent="0.3">
      <c r="A3" s="5" t="s">
        <v>65</v>
      </c>
      <c r="B3" s="5" t="s">
        <v>71</v>
      </c>
      <c r="C3" s="19">
        <v>36545</v>
      </c>
      <c r="D3" s="19">
        <v>33445</v>
      </c>
      <c r="E3" s="19">
        <v>0</v>
      </c>
      <c r="F3" s="19">
        <v>0</v>
      </c>
      <c r="G3" s="19">
        <v>0</v>
      </c>
      <c r="H3" s="19">
        <v>829</v>
      </c>
      <c r="I3" s="19">
        <v>1150</v>
      </c>
      <c r="J3" s="19">
        <v>0</v>
      </c>
      <c r="K3" s="19">
        <v>1015</v>
      </c>
      <c r="L3" s="19">
        <v>0</v>
      </c>
      <c r="M3" s="19">
        <v>1057</v>
      </c>
      <c r="N3" s="19">
        <v>25</v>
      </c>
      <c r="O3" s="19">
        <v>0</v>
      </c>
      <c r="P3" s="19">
        <v>740</v>
      </c>
      <c r="Q3" s="19">
        <v>0</v>
      </c>
      <c r="R3" s="19">
        <v>0</v>
      </c>
      <c r="S3" s="19">
        <v>0</v>
      </c>
      <c r="T3" s="8" t="s">
        <v>110</v>
      </c>
      <c r="U3" s="19">
        <v>128</v>
      </c>
      <c r="V3" s="8" t="s">
        <v>110</v>
      </c>
      <c r="W3" s="19">
        <v>0</v>
      </c>
      <c r="X3" s="19">
        <v>109</v>
      </c>
      <c r="Y3" s="19">
        <v>64</v>
      </c>
      <c r="Z3" s="19">
        <v>0</v>
      </c>
      <c r="AA3" s="8" t="s">
        <v>110</v>
      </c>
      <c r="AB3" s="19">
        <v>0</v>
      </c>
      <c r="AC3" s="19">
        <v>292</v>
      </c>
      <c r="AD3" s="19">
        <v>35488</v>
      </c>
      <c r="AE3" s="19">
        <v>3075</v>
      </c>
      <c r="AF3" s="19">
        <v>5047</v>
      </c>
      <c r="AG3" s="18">
        <f t="shared" ref="AG3:AG66" si="0">AE3-AF3</f>
        <v>-1972</v>
      </c>
      <c r="AH3">
        <v>84.870999999999995</v>
      </c>
      <c r="AI3">
        <v>22.368680510246016</v>
      </c>
      <c r="AJ3">
        <v>14.613382010384427</v>
      </c>
      <c r="AK3">
        <v>5154298</v>
      </c>
      <c r="AL3">
        <v>46326.875140096388</v>
      </c>
      <c r="AM3">
        <v>205020430066.54312</v>
      </c>
      <c r="AN3">
        <v>48.242092847546999</v>
      </c>
      <c r="AO3" s="14">
        <v>3502.41</v>
      </c>
    </row>
    <row r="4" spans="1:41" x14ac:dyDescent="0.3">
      <c r="A4" s="5" t="s">
        <v>65</v>
      </c>
      <c r="B4" s="5" t="s">
        <v>72</v>
      </c>
      <c r="C4" s="18">
        <v>30738</v>
      </c>
      <c r="D4" s="18">
        <v>26957</v>
      </c>
      <c r="E4" s="18">
        <v>0</v>
      </c>
      <c r="F4" s="18">
        <v>0</v>
      </c>
      <c r="G4" s="18">
        <v>0</v>
      </c>
      <c r="H4" s="18">
        <v>1081</v>
      </c>
      <c r="I4" s="18">
        <v>1234</v>
      </c>
      <c r="J4" s="18">
        <v>0</v>
      </c>
      <c r="K4" s="18">
        <v>1020</v>
      </c>
      <c r="L4" s="18">
        <v>0</v>
      </c>
      <c r="M4" s="18">
        <v>1352</v>
      </c>
      <c r="N4" s="18">
        <v>28</v>
      </c>
      <c r="O4" s="18">
        <v>0</v>
      </c>
      <c r="P4" s="18">
        <v>915</v>
      </c>
      <c r="Q4" s="18">
        <v>0</v>
      </c>
      <c r="R4" s="18">
        <v>0</v>
      </c>
      <c r="S4" s="18">
        <v>0</v>
      </c>
      <c r="T4" s="7" t="s">
        <v>110</v>
      </c>
      <c r="U4" s="18">
        <v>181</v>
      </c>
      <c r="V4" s="7" t="s">
        <v>110</v>
      </c>
      <c r="W4" s="18">
        <v>0</v>
      </c>
      <c r="X4" s="18">
        <v>168</v>
      </c>
      <c r="Y4" s="18">
        <v>114</v>
      </c>
      <c r="Z4" s="18">
        <v>0</v>
      </c>
      <c r="AA4" s="7" t="s">
        <v>110</v>
      </c>
      <c r="AB4" s="18">
        <v>0</v>
      </c>
      <c r="AC4" s="18">
        <v>409</v>
      </c>
      <c r="AD4" s="18">
        <v>29386</v>
      </c>
      <c r="AE4" s="18">
        <v>8647</v>
      </c>
      <c r="AF4" s="18">
        <v>4901</v>
      </c>
      <c r="AG4" s="18">
        <f t="shared" si="0"/>
        <v>3746</v>
      </c>
      <c r="AH4">
        <v>84.897999999999996</v>
      </c>
      <c r="AI4">
        <v>22.454576190234743</v>
      </c>
      <c r="AJ4">
        <v>14.738597383400299</v>
      </c>
      <c r="AK4">
        <v>5171370</v>
      </c>
      <c r="AL4">
        <v>47107.95003442459</v>
      </c>
      <c r="AM4">
        <v>209167606402.31055</v>
      </c>
      <c r="AN4">
        <v>48.222404258502472</v>
      </c>
      <c r="AO4" s="15">
        <v>3148.59</v>
      </c>
    </row>
    <row r="5" spans="1:41" x14ac:dyDescent="0.3">
      <c r="A5" s="5" t="s">
        <v>65</v>
      </c>
      <c r="B5" s="5" t="s">
        <v>73</v>
      </c>
      <c r="C5" s="19">
        <v>33974</v>
      </c>
      <c r="D5" s="19">
        <v>29327</v>
      </c>
      <c r="E5" s="19">
        <v>0</v>
      </c>
      <c r="F5" s="19">
        <v>0</v>
      </c>
      <c r="G5" s="19">
        <v>0</v>
      </c>
      <c r="H5" s="19">
        <v>1589</v>
      </c>
      <c r="I5" s="19">
        <v>1266</v>
      </c>
      <c r="J5" s="19">
        <v>0</v>
      </c>
      <c r="K5" s="19">
        <v>914</v>
      </c>
      <c r="L5" s="19">
        <v>0</v>
      </c>
      <c r="M5" s="19">
        <v>1607</v>
      </c>
      <c r="N5" s="19">
        <v>28</v>
      </c>
      <c r="O5" s="19">
        <v>0</v>
      </c>
      <c r="P5" s="19">
        <v>1034</v>
      </c>
      <c r="Q5" s="19">
        <v>0</v>
      </c>
      <c r="R5" s="19">
        <v>0</v>
      </c>
      <c r="S5" s="19">
        <v>0</v>
      </c>
      <c r="T5" s="8" t="s">
        <v>110</v>
      </c>
      <c r="U5" s="19">
        <v>211</v>
      </c>
      <c r="V5" s="8" t="s">
        <v>110</v>
      </c>
      <c r="W5" s="19">
        <v>0</v>
      </c>
      <c r="X5" s="19">
        <v>256</v>
      </c>
      <c r="Y5" s="19">
        <v>185</v>
      </c>
      <c r="Z5" s="19">
        <v>0</v>
      </c>
      <c r="AA5" s="8" t="s">
        <v>110</v>
      </c>
      <c r="AB5" s="19">
        <v>0</v>
      </c>
      <c r="AC5" s="19">
        <v>545</v>
      </c>
      <c r="AD5" s="19">
        <v>32367</v>
      </c>
      <c r="AE5" s="19">
        <v>6279</v>
      </c>
      <c r="AF5" s="19">
        <v>5094</v>
      </c>
      <c r="AG5" s="18">
        <f t="shared" si="0"/>
        <v>1185</v>
      </c>
      <c r="AH5">
        <v>84.924999999999997</v>
      </c>
      <c r="AI5">
        <v>21.636624112945448</v>
      </c>
      <c r="AJ5">
        <v>14.324069572176429</v>
      </c>
      <c r="AK5">
        <v>5188628</v>
      </c>
      <c r="AL5">
        <v>46914.218596017286</v>
      </c>
      <c r="AM5">
        <v>209002572309.56195</v>
      </c>
      <c r="AN5">
        <v>48.226948328534917</v>
      </c>
      <c r="AO5" s="14">
        <v>3572.27</v>
      </c>
    </row>
    <row r="6" spans="1:41" x14ac:dyDescent="0.3">
      <c r="A6" s="5" t="s">
        <v>65</v>
      </c>
      <c r="B6" s="5" t="s">
        <v>74</v>
      </c>
      <c r="C6" s="18">
        <v>40578</v>
      </c>
      <c r="D6" s="18">
        <v>33290</v>
      </c>
      <c r="E6" s="18">
        <v>0</v>
      </c>
      <c r="F6" s="18">
        <v>0</v>
      </c>
      <c r="G6" s="18">
        <v>0</v>
      </c>
      <c r="H6" s="18">
        <v>2280</v>
      </c>
      <c r="I6" s="18">
        <v>3033</v>
      </c>
      <c r="J6" s="18">
        <v>0</v>
      </c>
      <c r="K6" s="18">
        <v>2441</v>
      </c>
      <c r="L6" s="18">
        <v>0</v>
      </c>
      <c r="M6" s="18">
        <v>1743</v>
      </c>
      <c r="N6" s="18">
        <v>33</v>
      </c>
      <c r="O6" s="18">
        <v>0</v>
      </c>
      <c r="P6" s="18">
        <v>1137</v>
      </c>
      <c r="Q6" s="18">
        <v>0</v>
      </c>
      <c r="R6" s="18">
        <v>0</v>
      </c>
      <c r="S6" s="18">
        <v>0</v>
      </c>
      <c r="T6" s="7" t="s">
        <v>110</v>
      </c>
      <c r="U6" s="18">
        <v>200</v>
      </c>
      <c r="V6" s="7" t="s">
        <v>110</v>
      </c>
      <c r="W6" s="18">
        <v>0</v>
      </c>
      <c r="X6" s="18">
        <v>284</v>
      </c>
      <c r="Y6" s="18">
        <v>232</v>
      </c>
      <c r="Z6" s="18">
        <v>0</v>
      </c>
      <c r="AA6" s="7" t="s">
        <v>110</v>
      </c>
      <c r="AB6" s="18">
        <v>0</v>
      </c>
      <c r="AC6" s="18">
        <v>573</v>
      </c>
      <c r="AD6" s="18">
        <v>38835</v>
      </c>
      <c r="AE6" s="18">
        <v>1781</v>
      </c>
      <c r="AF6" s="18">
        <v>6621</v>
      </c>
      <c r="AG6" s="18">
        <f t="shared" si="0"/>
        <v>-4840</v>
      </c>
      <c r="AH6">
        <v>84.951999999999998</v>
      </c>
      <c r="AI6">
        <v>21.615198740012843</v>
      </c>
      <c r="AJ6">
        <v>14.434348453123636</v>
      </c>
      <c r="AK6">
        <v>5206180</v>
      </c>
      <c r="AL6">
        <v>49231.643973979146</v>
      </c>
      <c r="AM6">
        <v>220068623440.60223</v>
      </c>
      <c r="AN6">
        <v>48.274608927210977</v>
      </c>
      <c r="AO6" s="15">
        <v>3421.25</v>
      </c>
    </row>
    <row r="7" spans="1:41" x14ac:dyDescent="0.3">
      <c r="A7" s="5" t="s">
        <v>65</v>
      </c>
      <c r="B7" s="5" t="s">
        <v>75</v>
      </c>
      <c r="C7" s="15">
        <v>36759.442999999999</v>
      </c>
      <c r="D7" s="19">
        <v>27356</v>
      </c>
      <c r="E7" s="19">
        <v>0</v>
      </c>
      <c r="F7" s="19">
        <v>0</v>
      </c>
      <c r="G7" s="19">
        <v>0</v>
      </c>
      <c r="H7" s="19">
        <v>3635</v>
      </c>
      <c r="I7" s="19">
        <v>3625</v>
      </c>
      <c r="J7" s="19">
        <v>0</v>
      </c>
      <c r="K7" s="19">
        <v>1125</v>
      </c>
      <c r="L7" s="19">
        <v>0</v>
      </c>
      <c r="M7" s="15">
        <v>1852.443</v>
      </c>
      <c r="N7" s="19">
        <v>30</v>
      </c>
      <c r="O7" s="19">
        <v>0</v>
      </c>
      <c r="P7" s="19">
        <v>1177</v>
      </c>
      <c r="Q7" s="19">
        <v>0</v>
      </c>
      <c r="R7" s="19">
        <v>0</v>
      </c>
      <c r="S7" s="19">
        <v>0</v>
      </c>
      <c r="T7" s="8" t="s">
        <v>110</v>
      </c>
      <c r="U7" s="15">
        <v>208.44300000000001</v>
      </c>
      <c r="V7" s="8" t="s">
        <v>110</v>
      </c>
      <c r="W7" s="19">
        <v>0</v>
      </c>
      <c r="X7" s="19">
        <v>326</v>
      </c>
      <c r="Y7" s="19">
        <v>268</v>
      </c>
      <c r="Z7" s="19">
        <v>0</v>
      </c>
      <c r="AA7" s="8" t="s">
        <v>110</v>
      </c>
      <c r="AB7" s="19">
        <v>0</v>
      </c>
      <c r="AC7" s="15">
        <v>645.44299999999998</v>
      </c>
      <c r="AD7" s="19">
        <v>34884</v>
      </c>
      <c r="AE7" s="19">
        <v>4013</v>
      </c>
      <c r="AF7" s="19">
        <v>4807</v>
      </c>
      <c r="AG7" s="18">
        <f t="shared" si="0"/>
        <v>-794</v>
      </c>
      <c r="AH7">
        <v>84.978999999999999</v>
      </c>
      <c r="AI7">
        <v>22.111493224190809</v>
      </c>
      <c r="AJ7">
        <v>14.72973294109639</v>
      </c>
      <c r="AK7">
        <v>5233373</v>
      </c>
      <c r="AL7">
        <v>50463.728984181267</v>
      </c>
      <c r="AM7">
        <v>226754355589.9776</v>
      </c>
      <c r="AN7">
        <v>48.424523440356062</v>
      </c>
      <c r="AO7" s="14">
        <v>3549.28</v>
      </c>
    </row>
    <row r="8" spans="1:41" x14ac:dyDescent="0.3">
      <c r="A8" s="5" t="s">
        <v>65</v>
      </c>
      <c r="B8" s="5" t="s">
        <v>76</v>
      </c>
      <c r="C8" s="14">
        <v>53581.947999999997</v>
      </c>
      <c r="D8" s="18">
        <v>39665</v>
      </c>
      <c r="E8" s="18">
        <v>0</v>
      </c>
      <c r="F8" s="18">
        <v>0</v>
      </c>
      <c r="G8" s="18">
        <v>0</v>
      </c>
      <c r="H8" s="18">
        <v>5679</v>
      </c>
      <c r="I8" s="18">
        <v>5784</v>
      </c>
      <c r="J8" s="18">
        <v>0</v>
      </c>
      <c r="K8" s="18">
        <v>1527</v>
      </c>
      <c r="L8" s="18">
        <v>0</v>
      </c>
      <c r="M8" s="14">
        <v>2078.9479999999999</v>
      </c>
      <c r="N8" s="18">
        <v>19</v>
      </c>
      <c r="O8" s="18">
        <v>0</v>
      </c>
      <c r="P8" s="18">
        <v>1227</v>
      </c>
      <c r="Q8" s="18">
        <v>0</v>
      </c>
      <c r="R8" s="18">
        <v>0</v>
      </c>
      <c r="S8" s="18">
        <v>0</v>
      </c>
      <c r="T8" s="7" t="s">
        <v>110</v>
      </c>
      <c r="U8" s="14">
        <v>301.94799999999998</v>
      </c>
      <c r="V8" s="7" t="s">
        <v>110</v>
      </c>
      <c r="W8" s="18">
        <v>0</v>
      </c>
      <c r="X8" s="18">
        <v>417</v>
      </c>
      <c r="Y8" s="18">
        <v>341</v>
      </c>
      <c r="Z8" s="18">
        <v>0</v>
      </c>
      <c r="AA8" s="7" t="s">
        <v>110</v>
      </c>
      <c r="AB8" s="18">
        <v>0</v>
      </c>
      <c r="AC8" s="14">
        <v>832.94799999999998</v>
      </c>
      <c r="AD8" s="18">
        <v>51469</v>
      </c>
      <c r="AE8" s="18">
        <v>3781</v>
      </c>
      <c r="AF8" s="18">
        <v>19182</v>
      </c>
      <c r="AG8" s="18">
        <f t="shared" si="0"/>
        <v>-15401</v>
      </c>
      <c r="AH8">
        <v>85.006</v>
      </c>
      <c r="AI8">
        <v>22.305822784828756</v>
      </c>
      <c r="AJ8">
        <v>14.187950794032</v>
      </c>
      <c r="AK8">
        <v>5263074</v>
      </c>
      <c r="AL8">
        <v>51632.005253268057</v>
      </c>
      <c r="AM8">
        <v>233320596340.2955</v>
      </c>
      <c r="AN8">
        <v>48.65503428648578</v>
      </c>
      <c r="AO8" s="15">
        <v>4035.52</v>
      </c>
    </row>
    <row r="9" spans="1:41" x14ac:dyDescent="0.3">
      <c r="A9" s="5" t="s">
        <v>65</v>
      </c>
      <c r="B9" s="5" t="s">
        <v>77</v>
      </c>
      <c r="C9" s="15">
        <v>44314.605000000003</v>
      </c>
      <c r="D9" s="19">
        <v>28756</v>
      </c>
      <c r="E9" s="19">
        <v>0</v>
      </c>
      <c r="F9" s="19">
        <v>0</v>
      </c>
      <c r="G9" s="19">
        <v>0</v>
      </c>
      <c r="H9" s="19">
        <v>6780</v>
      </c>
      <c r="I9" s="19">
        <v>5427</v>
      </c>
      <c r="J9" s="19">
        <v>0</v>
      </c>
      <c r="K9" s="19">
        <v>777</v>
      </c>
      <c r="L9" s="19">
        <v>0</v>
      </c>
      <c r="M9" s="15">
        <v>2928.605</v>
      </c>
      <c r="N9" s="19">
        <v>19</v>
      </c>
      <c r="O9" s="19">
        <v>0</v>
      </c>
      <c r="P9" s="19">
        <v>1934</v>
      </c>
      <c r="Q9" s="19">
        <v>0</v>
      </c>
      <c r="R9" s="19">
        <v>0</v>
      </c>
      <c r="S9" s="19">
        <v>0</v>
      </c>
      <c r="T9" s="8" t="s">
        <v>110</v>
      </c>
      <c r="U9" s="15">
        <v>343.60500000000002</v>
      </c>
      <c r="V9" s="8" t="s">
        <v>110</v>
      </c>
      <c r="W9" s="19">
        <v>0</v>
      </c>
      <c r="X9" s="19">
        <v>468</v>
      </c>
      <c r="Y9" s="19">
        <v>384</v>
      </c>
      <c r="Z9" s="19">
        <v>0</v>
      </c>
      <c r="AA9" s="8" t="s">
        <v>110</v>
      </c>
      <c r="AB9" s="19">
        <v>0</v>
      </c>
      <c r="AC9" s="15">
        <v>975.60500000000002</v>
      </c>
      <c r="AD9" s="19">
        <v>41347</v>
      </c>
      <c r="AE9" s="19">
        <v>3796</v>
      </c>
      <c r="AF9" s="19">
        <v>11048</v>
      </c>
      <c r="AG9" s="18">
        <f t="shared" si="0"/>
        <v>-7252</v>
      </c>
      <c r="AH9">
        <v>85.033000000000001</v>
      </c>
      <c r="AI9">
        <v>22.482927488387677</v>
      </c>
      <c r="AJ9">
        <v>14.642932805767241</v>
      </c>
      <c r="AK9">
        <v>5284991</v>
      </c>
      <c r="AL9">
        <v>53047.052110396704</v>
      </c>
      <c r="AM9">
        <v>240713316133.71405</v>
      </c>
      <c r="AN9">
        <v>48.952161331953072</v>
      </c>
      <c r="AO9" s="14">
        <v>3490.29</v>
      </c>
    </row>
    <row r="10" spans="1:41" x14ac:dyDescent="0.3">
      <c r="A10" s="5" t="s">
        <v>65</v>
      </c>
      <c r="B10" s="5" t="s">
        <v>78</v>
      </c>
      <c r="C10" s="18">
        <v>41113</v>
      </c>
      <c r="D10" s="18">
        <v>23653</v>
      </c>
      <c r="E10" s="18">
        <v>0</v>
      </c>
      <c r="F10" s="18">
        <v>0</v>
      </c>
      <c r="G10" s="18">
        <v>0</v>
      </c>
      <c r="H10" s="18">
        <v>8128</v>
      </c>
      <c r="I10" s="18">
        <v>4977</v>
      </c>
      <c r="J10" s="18">
        <v>0</v>
      </c>
      <c r="K10" s="18">
        <v>1165</v>
      </c>
      <c r="L10" s="18">
        <v>0</v>
      </c>
      <c r="M10" s="18">
        <v>3925</v>
      </c>
      <c r="N10" s="18">
        <v>27</v>
      </c>
      <c r="O10" s="18">
        <v>0</v>
      </c>
      <c r="P10" s="18">
        <v>2820</v>
      </c>
      <c r="Q10" s="18">
        <v>0</v>
      </c>
      <c r="R10" s="18">
        <v>0</v>
      </c>
      <c r="S10" s="18">
        <v>0</v>
      </c>
      <c r="T10" s="7" t="s">
        <v>110</v>
      </c>
      <c r="U10" s="18">
        <v>409</v>
      </c>
      <c r="V10" s="7" t="s">
        <v>110</v>
      </c>
      <c r="W10" s="18">
        <v>0</v>
      </c>
      <c r="X10" s="18">
        <v>480</v>
      </c>
      <c r="Y10" s="18">
        <v>392</v>
      </c>
      <c r="Z10" s="18">
        <v>0</v>
      </c>
      <c r="AA10" s="7" t="s">
        <v>110</v>
      </c>
      <c r="AB10" s="18">
        <v>0</v>
      </c>
      <c r="AC10" s="18">
        <v>1078</v>
      </c>
      <c r="AD10" s="18">
        <v>37150</v>
      </c>
      <c r="AE10" s="18">
        <v>3280</v>
      </c>
      <c r="AF10" s="18">
        <v>7600</v>
      </c>
      <c r="AG10" s="18">
        <f t="shared" si="0"/>
        <v>-4320</v>
      </c>
      <c r="AH10">
        <v>85.06</v>
      </c>
      <c r="AI10">
        <v>22.34460054202977</v>
      </c>
      <c r="AJ10">
        <v>14.538942665886335</v>
      </c>
      <c r="AK10">
        <v>5304219</v>
      </c>
      <c r="AL10">
        <v>54084.31610007686</v>
      </c>
      <c r="AM10">
        <v>246313036662.65323</v>
      </c>
      <c r="AN10">
        <v>49.277704730534474</v>
      </c>
      <c r="AO10" s="15">
        <v>3410.83</v>
      </c>
    </row>
    <row r="11" spans="1:41" x14ac:dyDescent="0.3">
      <c r="A11" s="5" t="s">
        <v>65</v>
      </c>
      <c r="B11" s="5" t="s">
        <v>79</v>
      </c>
      <c r="C11" s="19">
        <v>38920</v>
      </c>
      <c r="D11" s="19">
        <v>20081</v>
      </c>
      <c r="E11" s="19">
        <v>0</v>
      </c>
      <c r="F11" s="19">
        <v>0</v>
      </c>
      <c r="G11" s="19">
        <v>0</v>
      </c>
      <c r="H11" s="19">
        <v>9056</v>
      </c>
      <c r="I11" s="19">
        <v>4884</v>
      </c>
      <c r="J11" s="19">
        <v>0</v>
      </c>
      <c r="K11" s="19">
        <v>846</v>
      </c>
      <c r="L11" s="19">
        <v>0</v>
      </c>
      <c r="M11" s="19">
        <v>4379</v>
      </c>
      <c r="N11" s="19">
        <v>31</v>
      </c>
      <c r="O11" s="19">
        <v>0</v>
      </c>
      <c r="P11" s="19">
        <v>3029</v>
      </c>
      <c r="Q11" s="19">
        <v>0</v>
      </c>
      <c r="R11" s="19">
        <v>1</v>
      </c>
      <c r="S11" s="19">
        <v>0</v>
      </c>
      <c r="T11" s="8" t="s">
        <v>110</v>
      </c>
      <c r="U11" s="19">
        <v>531</v>
      </c>
      <c r="V11" s="8" t="s">
        <v>110</v>
      </c>
      <c r="W11" s="19">
        <v>0</v>
      </c>
      <c r="X11" s="19">
        <v>590</v>
      </c>
      <c r="Y11" s="19">
        <v>482</v>
      </c>
      <c r="Z11" s="19">
        <v>0</v>
      </c>
      <c r="AA11" s="8" t="s">
        <v>110</v>
      </c>
      <c r="AB11" s="19">
        <v>0</v>
      </c>
      <c r="AC11" s="19">
        <v>1318</v>
      </c>
      <c r="AD11" s="19">
        <v>34503</v>
      </c>
      <c r="AE11" s="19">
        <v>4963</v>
      </c>
      <c r="AF11" s="19">
        <v>7276</v>
      </c>
      <c r="AG11" s="18">
        <f t="shared" si="0"/>
        <v>-2313</v>
      </c>
      <c r="AH11">
        <v>85.085999999999999</v>
      </c>
      <c r="AI11">
        <v>22.654698738992728</v>
      </c>
      <c r="AJ11">
        <v>14.263000123202598</v>
      </c>
      <c r="AK11">
        <v>5321799</v>
      </c>
      <c r="AL11">
        <v>55505.199661640654</v>
      </c>
      <c r="AM11">
        <v>253621896644.37292</v>
      </c>
      <c r="AN11">
        <v>49.618531360497911</v>
      </c>
      <c r="AO11" s="14">
        <v>3202.85</v>
      </c>
    </row>
    <row r="12" spans="1:41" x14ac:dyDescent="0.3">
      <c r="A12" s="5" t="s">
        <v>65</v>
      </c>
      <c r="B12" s="5" t="s">
        <v>80</v>
      </c>
      <c r="C12" s="18">
        <v>36053</v>
      </c>
      <c r="D12" s="18">
        <v>16673</v>
      </c>
      <c r="E12" s="18">
        <v>0</v>
      </c>
      <c r="F12" s="18">
        <v>0</v>
      </c>
      <c r="G12" s="18">
        <v>0</v>
      </c>
      <c r="H12" s="18">
        <v>8774</v>
      </c>
      <c r="I12" s="18">
        <v>4439</v>
      </c>
      <c r="J12" s="18">
        <v>0</v>
      </c>
      <c r="K12" s="18">
        <v>481</v>
      </c>
      <c r="L12" s="18">
        <v>0</v>
      </c>
      <c r="M12" s="18">
        <v>5572</v>
      </c>
      <c r="N12" s="18">
        <v>30</v>
      </c>
      <c r="O12" s="18">
        <v>0</v>
      </c>
      <c r="P12" s="18">
        <v>4241</v>
      </c>
      <c r="Q12" s="18">
        <v>0</v>
      </c>
      <c r="R12" s="18">
        <v>1</v>
      </c>
      <c r="S12" s="18">
        <v>0</v>
      </c>
      <c r="T12" s="7" t="s">
        <v>110</v>
      </c>
      <c r="U12" s="18">
        <v>411</v>
      </c>
      <c r="V12" s="7" t="s">
        <v>110</v>
      </c>
      <c r="W12" s="18">
        <v>0</v>
      </c>
      <c r="X12" s="18">
        <v>680</v>
      </c>
      <c r="Y12" s="18">
        <v>556</v>
      </c>
      <c r="Z12" s="18">
        <v>0</v>
      </c>
      <c r="AA12" s="7" t="s">
        <v>110</v>
      </c>
      <c r="AB12" s="18">
        <v>0</v>
      </c>
      <c r="AC12" s="18">
        <v>1300</v>
      </c>
      <c r="AD12" s="18">
        <v>30442</v>
      </c>
      <c r="AE12" s="18">
        <v>8417</v>
      </c>
      <c r="AF12" s="18">
        <v>7752</v>
      </c>
      <c r="AG12" s="18">
        <f t="shared" si="0"/>
        <v>665</v>
      </c>
      <c r="AH12">
        <v>85.1</v>
      </c>
      <c r="AI12">
        <v>23.679757786621717</v>
      </c>
      <c r="AJ12">
        <v>14.157419861547066</v>
      </c>
      <c r="AK12">
        <v>5339616</v>
      </c>
      <c r="AL12">
        <v>57380.113788119612</v>
      </c>
      <c r="AM12">
        <v>263066798839.5712</v>
      </c>
      <c r="AN12">
        <v>49.964444074967396</v>
      </c>
      <c r="AO12" s="15">
        <v>3112.07</v>
      </c>
    </row>
    <row r="13" spans="1:41" x14ac:dyDescent="0.3">
      <c r="A13" s="5" t="s">
        <v>65</v>
      </c>
      <c r="B13" s="5" t="s">
        <v>81</v>
      </c>
      <c r="C13" s="19">
        <v>37729</v>
      </c>
      <c r="D13" s="19">
        <v>17819</v>
      </c>
      <c r="E13" s="19">
        <v>0</v>
      </c>
      <c r="F13" s="19">
        <v>0</v>
      </c>
      <c r="G13" s="19">
        <v>0</v>
      </c>
      <c r="H13" s="19">
        <v>9273</v>
      </c>
      <c r="I13" s="19">
        <v>4184</v>
      </c>
      <c r="J13" s="19">
        <v>0</v>
      </c>
      <c r="K13" s="19">
        <v>648</v>
      </c>
      <c r="L13" s="19">
        <v>0</v>
      </c>
      <c r="M13" s="19">
        <v>5846</v>
      </c>
      <c r="N13" s="19">
        <v>28</v>
      </c>
      <c r="O13" s="19">
        <v>0</v>
      </c>
      <c r="P13" s="19">
        <v>4306</v>
      </c>
      <c r="Q13" s="19">
        <v>0</v>
      </c>
      <c r="R13" s="19">
        <v>1</v>
      </c>
      <c r="S13" s="19">
        <v>0</v>
      </c>
      <c r="T13" s="8" t="s">
        <v>110</v>
      </c>
      <c r="U13" s="19">
        <v>568</v>
      </c>
      <c r="V13" s="8" t="s">
        <v>110</v>
      </c>
      <c r="W13" s="19">
        <v>0</v>
      </c>
      <c r="X13" s="19">
        <v>722</v>
      </c>
      <c r="Y13" s="19">
        <v>591</v>
      </c>
      <c r="Z13" s="19">
        <v>0</v>
      </c>
      <c r="AA13" s="8" t="s">
        <v>110</v>
      </c>
      <c r="AB13" s="19">
        <v>0</v>
      </c>
      <c r="AC13" s="19">
        <v>1511</v>
      </c>
      <c r="AD13" s="19">
        <v>31867</v>
      </c>
      <c r="AE13" s="19">
        <v>8199</v>
      </c>
      <c r="AF13" s="19">
        <v>8774</v>
      </c>
      <c r="AG13" s="18">
        <f t="shared" si="0"/>
        <v>-575</v>
      </c>
      <c r="AH13">
        <v>85.15</v>
      </c>
      <c r="AI13">
        <v>22.897634785322357</v>
      </c>
      <c r="AJ13">
        <v>14.037462437581841</v>
      </c>
      <c r="AK13">
        <v>5358783</v>
      </c>
      <c r="AL13">
        <v>57718.059570196143</v>
      </c>
      <c r="AM13">
        <v>265566018347.45493</v>
      </c>
      <c r="AN13">
        <v>50.289541288520432</v>
      </c>
      <c r="AO13" s="14">
        <v>3494.43</v>
      </c>
    </row>
    <row r="14" spans="1:41" x14ac:dyDescent="0.3">
      <c r="A14" s="5" t="s">
        <v>65</v>
      </c>
      <c r="B14" s="5" t="s">
        <v>82</v>
      </c>
      <c r="C14" s="18">
        <v>39287</v>
      </c>
      <c r="D14" s="18">
        <v>18257</v>
      </c>
      <c r="E14" s="18">
        <v>0</v>
      </c>
      <c r="F14" s="18">
        <v>0</v>
      </c>
      <c r="G14" s="18">
        <v>0</v>
      </c>
      <c r="H14" s="18">
        <v>9590</v>
      </c>
      <c r="I14" s="18">
        <v>4015</v>
      </c>
      <c r="J14" s="18">
        <v>0</v>
      </c>
      <c r="K14" s="18">
        <v>1227</v>
      </c>
      <c r="L14" s="18">
        <v>0</v>
      </c>
      <c r="M14" s="18">
        <v>6789</v>
      </c>
      <c r="N14" s="18">
        <v>32</v>
      </c>
      <c r="O14" s="18">
        <v>0</v>
      </c>
      <c r="P14" s="18">
        <v>4877</v>
      </c>
      <c r="Q14" s="18">
        <v>0</v>
      </c>
      <c r="R14" s="18">
        <v>1</v>
      </c>
      <c r="S14" s="18">
        <v>0</v>
      </c>
      <c r="T14" s="7" t="s">
        <v>110</v>
      </c>
      <c r="U14" s="18">
        <v>878</v>
      </c>
      <c r="V14" s="7" t="s">
        <v>110</v>
      </c>
      <c r="W14" s="18">
        <v>0</v>
      </c>
      <c r="X14" s="18">
        <v>761</v>
      </c>
      <c r="Y14" s="18">
        <v>623</v>
      </c>
      <c r="Z14" s="18">
        <v>0</v>
      </c>
      <c r="AA14" s="7" t="s">
        <v>110</v>
      </c>
      <c r="AB14" s="18">
        <v>0</v>
      </c>
      <c r="AC14" s="18">
        <v>1879</v>
      </c>
      <c r="AD14" s="18">
        <v>32485</v>
      </c>
      <c r="AE14" s="18">
        <v>8939</v>
      </c>
      <c r="AF14" s="18">
        <v>11010</v>
      </c>
      <c r="AG14" s="18">
        <f t="shared" si="0"/>
        <v>-2071</v>
      </c>
      <c r="AH14">
        <v>85.25</v>
      </c>
      <c r="AI14">
        <v>22.655103407051222</v>
      </c>
      <c r="AJ14">
        <v>13.927172723254106</v>
      </c>
      <c r="AK14">
        <v>5375931</v>
      </c>
      <c r="AL14">
        <v>57796.611803407919</v>
      </c>
      <c r="AM14">
        <v>266778406866.57898</v>
      </c>
      <c r="AN14">
        <v>50.574886493178383</v>
      </c>
      <c r="AO14" s="15">
        <v>3189.34</v>
      </c>
    </row>
    <row r="15" spans="1:41" x14ac:dyDescent="0.3">
      <c r="A15" s="5" t="s">
        <v>65</v>
      </c>
      <c r="B15" s="5" t="s">
        <v>83</v>
      </c>
      <c r="C15" s="19">
        <v>46186</v>
      </c>
      <c r="D15" s="19">
        <v>25307</v>
      </c>
      <c r="E15" s="19">
        <v>0</v>
      </c>
      <c r="F15" s="19">
        <v>0</v>
      </c>
      <c r="G15" s="19">
        <v>0</v>
      </c>
      <c r="H15" s="19">
        <v>9764</v>
      </c>
      <c r="I15" s="19">
        <v>2349</v>
      </c>
      <c r="J15" s="19">
        <v>0</v>
      </c>
      <c r="K15" s="19">
        <v>1808</v>
      </c>
      <c r="L15" s="19">
        <v>0</v>
      </c>
      <c r="M15" s="19">
        <v>8078</v>
      </c>
      <c r="N15" s="19">
        <v>21</v>
      </c>
      <c r="O15" s="19">
        <v>0</v>
      </c>
      <c r="P15" s="19">
        <v>5561</v>
      </c>
      <c r="Q15" s="19">
        <v>0</v>
      </c>
      <c r="R15" s="19">
        <v>2</v>
      </c>
      <c r="S15" s="19">
        <v>0</v>
      </c>
      <c r="T15" s="8" t="s">
        <v>110</v>
      </c>
      <c r="U15" s="19">
        <v>1401</v>
      </c>
      <c r="V15" s="8" t="s">
        <v>110</v>
      </c>
      <c r="W15" s="19">
        <v>0</v>
      </c>
      <c r="X15" s="19">
        <v>817</v>
      </c>
      <c r="Y15" s="19">
        <v>669</v>
      </c>
      <c r="Z15" s="19">
        <v>0</v>
      </c>
      <c r="AA15" s="8" t="s">
        <v>110</v>
      </c>
      <c r="AB15" s="19">
        <v>0</v>
      </c>
      <c r="AC15" s="19">
        <v>2494</v>
      </c>
      <c r="AD15" s="19">
        <v>38089</v>
      </c>
      <c r="AE15" s="19">
        <v>7023</v>
      </c>
      <c r="AF15" s="19">
        <v>15568</v>
      </c>
      <c r="AG15" s="18">
        <f t="shared" si="0"/>
        <v>-8545</v>
      </c>
      <c r="AH15">
        <v>85.36</v>
      </c>
      <c r="AI15">
        <v>22.169532785146842</v>
      </c>
      <c r="AJ15">
        <v>13.238299499311864</v>
      </c>
      <c r="AK15">
        <v>5390574</v>
      </c>
      <c r="AL15">
        <v>57893.855747478883</v>
      </c>
      <c r="AM15">
        <v>267955142394.95648</v>
      </c>
      <c r="AN15">
        <v>50.839800006044143</v>
      </c>
      <c r="AO15" s="14">
        <v>3325.61</v>
      </c>
    </row>
    <row r="16" spans="1:41" x14ac:dyDescent="0.3">
      <c r="A16" s="5" t="s">
        <v>65</v>
      </c>
      <c r="B16" s="5" t="s">
        <v>84</v>
      </c>
      <c r="C16" s="18">
        <v>40430</v>
      </c>
      <c r="D16" s="18">
        <v>18673</v>
      </c>
      <c r="E16" s="18">
        <v>0</v>
      </c>
      <c r="F16" s="18">
        <v>0</v>
      </c>
      <c r="G16" s="18">
        <v>0</v>
      </c>
      <c r="H16" s="18">
        <v>9941</v>
      </c>
      <c r="I16" s="18">
        <v>1638</v>
      </c>
      <c r="J16" s="18">
        <v>0</v>
      </c>
      <c r="K16" s="18">
        <v>1399</v>
      </c>
      <c r="L16" s="18">
        <v>0</v>
      </c>
      <c r="M16" s="18">
        <v>9519</v>
      </c>
      <c r="N16" s="18">
        <v>27</v>
      </c>
      <c r="O16" s="18">
        <v>0</v>
      </c>
      <c r="P16" s="18">
        <v>6583</v>
      </c>
      <c r="Q16" s="18">
        <v>0</v>
      </c>
      <c r="R16" s="18">
        <v>2</v>
      </c>
      <c r="S16" s="18">
        <v>0</v>
      </c>
      <c r="T16" s="7" t="s">
        <v>110</v>
      </c>
      <c r="U16" s="18">
        <v>1834</v>
      </c>
      <c r="V16" s="7" t="s">
        <v>110</v>
      </c>
      <c r="W16" s="18">
        <v>0</v>
      </c>
      <c r="X16" s="18">
        <v>792</v>
      </c>
      <c r="Y16" s="18">
        <v>648</v>
      </c>
      <c r="Z16" s="18">
        <v>0</v>
      </c>
      <c r="AA16" s="7" t="s">
        <v>110</v>
      </c>
      <c r="AB16" s="18">
        <v>0</v>
      </c>
      <c r="AC16" s="18">
        <v>2907</v>
      </c>
      <c r="AD16" s="18">
        <v>30900</v>
      </c>
      <c r="AE16" s="18">
        <v>8673</v>
      </c>
      <c r="AF16" s="18">
        <v>11545</v>
      </c>
      <c r="AG16" s="18">
        <f t="shared" si="0"/>
        <v>-2872</v>
      </c>
      <c r="AH16">
        <v>85.566000000000003</v>
      </c>
      <c r="AI16">
        <v>22.137099473638305</v>
      </c>
      <c r="AJ16">
        <v>12.754089705591371</v>
      </c>
      <c r="AK16">
        <v>5404523</v>
      </c>
      <c r="AL16">
        <v>59347.621115011862</v>
      </c>
      <c r="AM16">
        <v>275394519939.12445</v>
      </c>
      <c r="AN16">
        <v>51.048390905886997</v>
      </c>
      <c r="AO16" s="15">
        <v>3309.22</v>
      </c>
    </row>
    <row r="17" spans="1:41" x14ac:dyDescent="0.3">
      <c r="A17" s="5" t="s">
        <v>65</v>
      </c>
      <c r="B17" s="5" t="s">
        <v>85</v>
      </c>
      <c r="C17" s="19">
        <v>36246</v>
      </c>
      <c r="D17" s="19">
        <v>15463</v>
      </c>
      <c r="E17" s="19">
        <v>0</v>
      </c>
      <c r="F17" s="19">
        <v>0</v>
      </c>
      <c r="G17" s="19">
        <v>0</v>
      </c>
      <c r="H17" s="19">
        <v>8780</v>
      </c>
      <c r="I17" s="19">
        <v>1375</v>
      </c>
      <c r="J17" s="19">
        <v>0</v>
      </c>
      <c r="K17" s="19">
        <v>1190</v>
      </c>
      <c r="L17" s="19">
        <v>0</v>
      </c>
      <c r="M17" s="19">
        <v>9812</v>
      </c>
      <c r="N17" s="19">
        <v>23</v>
      </c>
      <c r="O17" s="19">
        <v>0</v>
      </c>
      <c r="P17" s="19">
        <v>6614</v>
      </c>
      <c r="Q17" s="19">
        <v>0</v>
      </c>
      <c r="R17" s="19">
        <v>2</v>
      </c>
      <c r="S17" s="19">
        <v>0</v>
      </c>
      <c r="T17" s="8" t="s">
        <v>110</v>
      </c>
      <c r="U17" s="19">
        <v>1894</v>
      </c>
      <c r="V17" s="8" t="s">
        <v>110</v>
      </c>
      <c r="W17" s="19">
        <v>0</v>
      </c>
      <c r="X17" s="19">
        <v>998</v>
      </c>
      <c r="Y17" s="19">
        <v>816</v>
      </c>
      <c r="Z17" s="19">
        <v>0</v>
      </c>
      <c r="AA17" s="8" t="s">
        <v>110</v>
      </c>
      <c r="AB17" s="19">
        <v>0</v>
      </c>
      <c r="AC17" s="19">
        <v>3173</v>
      </c>
      <c r="AD17" s="19">
        <v>26434</v>
      </c>
      <c r="AE17" s="19">
        <v>12943</v>
      </c>
      <c r="AF17" s="19">
        <v>11574</v>
      </c>
      <c r="AG17" s="18">
        <f t="shared" si="0"/>
        <v>1369</v>
      </c>
      <c r="AH17">
        <v>85.855999999999995</v>
      </c>
      <c r="AI17">
        <v>22.11186318862644</v>
      </c>
      <c r="AJ17">
        <v>12.042907482481301</v>
      </c>
      <c r="AK17">
        <v>5419432</v>
      </c>
      <c r="AL17">
        <v>60580.873498513647</v>
      </c>
      <c r="AM17">
        <v>281892753356.4823</v>
      </c>
      <c r="AN17">
        <v>51.190554902280795</v>
      </c>
      <c r="AO17" s="14">
        <v>3261.34</v>
      </c>
    </row>
    <row r="18" spans="1:41" x14ac:dyDescent="0.3">
      <c r="A18" s="5" t="s">
        <v>65</v>
      </c>
      <c r="B18" s="5" t="s">
        <v>86</v>
      </c>
      <c r="C18" s="18">
        <v>45611</v>
      </c>
      <c r="D18" s="18">
        <v>24566</v>
      </c>
      <c r="E18" s="18">
        <v>0</v>
      </c>
      <c r="F18" s="18">
        <v>0</v>
      </c>
      <c r="G18" s="18">
        <v>0</v>
      </c>
      <c r="H18" s="18">
        <v>9401</v>
      </c>
      <c r="I18" s="18">
        <v>1619</v>
      </c>
      <c r="J18" s="18">
        <v>0</v>
      </c>
      <c r="K18" s="18">
        <v>1388</v>
      </c>
      <c r="L18" s="18">
        <v>0</v>
      </c>
      <c r="M18" s="18">
        <v>9201</v>
      </c>
      <c r="N18" s="18">
        <v>23</v>
      </c>
      <c r="O18" s="18">
        <v>0</v>
      </c>
      <c r="P18" s="18">
        <v>6108</v>
      </c>
      <c r="Q18" s="18">
        <v>0</v>
      </c>
      <c r="R18" s="18">
        <v>2</v>
      </c>
      <c r="S18" s="18">
        <v>0</v>
      </c>
      <c r="T18" s="7" t="s">
        <v>110</v>
      </c>
      <c r="U18" s="18">
        <v>1778</v>
      </c>
      <c r="V18" s="7" t="s">
        <v>110</v>
      </c>
      <c r="W18" s="18">
        <v>0</v>
      </c>
      <c r="X18" s="18">
        <v>1006</v>
      </c>
      <c r="Y18" s="18">
        <v>824</v>
      </c>
      <c r="Z18" s="18">
        <v>0</v>
      </c>
      <c r="AA18" s="7" t="s">
        <v>110</v>
      </c>
      <c r="AB18" s="18">
        <v>0</v>
      </c>
      <c r="AC18" s="18">
        <v>3068</v>
      </c>
      <c r="AD18" s="18">
        <v>36410</v>
      </c>
      <c r="AE18" s="18">
        <v>6767</v>
      </c>
      <c r="AF18" s="18">
        <v>13702</v>
      </c>
      <c r="AG18" s="18">
        <f t="shared" si="0"/>
        <v>-6935</v>
      </c>
      <c r="AH18">
        <v>86.097999999999999</v>
      </c>
      <c r="AI18">
        <v>22.685531095204944</v>
      </c>
      <c r="AJ18">
        <v>12.083346671190128</v>
      </c>
      <c r="AK18">
        <v>5437272</v>
      </c>
      <c r="AL18">
        <v>62686.579770115764</v>
      </c>
      <c r="AM18">
        <v>292651155607.72955</v>
      </c>
      <c r="AN18">
        <v>51.320867403408712</v>
      </c>
      <c r="AO18" s="15">
        <v>3084.26</v>
      </c>
    </row>
    <row r="19" spans="1:41" x14ac:dyDescent="0.3">
      <c r="A19" s="5" t="s">
        <v>65</v>
      </c>
      <c r="B19" s="5" t="s">
        <v>87</v>
      </c>
      <c r="C19" s="19">
        <v>39316</v>
      </c>
      <c r="D19" s="19">
        <v>19891</v>
      </c>
      <c r="E19" s="19">
        <v>0</v>
      </c>
      <c r="F19" s="19">
        <v>0</v>
      </c>
      <c r="G19" s="19">
        <v>0</v>
      </c>
      <c r="H19" s="19">
        <v>7037</v>
      </c>
      <c r="I19" s="19">
        <v>1288</v>
      </c>
      <c r="J19" s="19">
        <v>0</v>
      </c>
      <c r="K19" s="19">
        <v>1060</v>
      </c>
      <c r="L19" s="19">
        <v>0</v>
      </c>
      <c r="M19" s="19">
        <v>10305</v>
      </c>
      <c r="N19" s="19">
        <v>28</v>
      </c>
      <c r="O19" s="19">
        <v>0</v>
      </c>
      <c r="P19" s="19">
        <v>7171</v>
      </c>
      <c r="Q19" s="19">
        <v>0</v>
      </c>
      <c r="R19" s="19">
        <v>2</v>
      </c>
      <c r="S19" s="19">
        <v>0</v>
      </c>
      <c r="T19" s="8" t="s">
        <v>110</v>
      </c>
      <c r="U19" s="19">
        <v>1828</v>
      </c>
      <c r="V19" s="8" t="s">
        <v>110</v>
      </c>
      <c r="W19" s="19">
        <v>0</v>
      </c>
      <c r="X19" s="19">
        <v>972</v>
      </c>
      <c r="Y19" s="19">
        <v>795</v>
      </c>
      <c r="Z19" s="19">
        <v>0</v>
      </c>
      <c r="AA19" s="8" t="s">
        <v>110</v>
      </c>
      <c r="AB19" s="19">
        <v>0</v>
      </c>
      <c r="AC19" s="19">
        <v>3104</v>
      </c>
      <c r="AD19" s="19">
        <v>29011</v>
      </c>
      <c r="AE19" s="19">
        <v>10427</v>
      </c>
      <c r="AF19" s="19">
        <v>11377</v>
      </c>
      <c r="AG19" s="18">
        <f t="shared" si="0"/>
        <v>-950</v>
      </c>
      <c r="AH19">
        <v>86.293000000000006</v>
      </c>
      <c r="AI19">
        <v>22.058308049512405</v>
      </c>
      <c r="AJ19">
        <v>11.959289435009424</v>
      </c>
      <c r="AK19">
        <v>5461438</v>
      </c>
      <c r="AL19">
        <v>63025.288841291418</v>
      </c>
      <c r="AM19">
        <v>295540131107.44751</v>
      </c>
      <c r="AN19">
        <v>51.481885203614638</v>
      </c>
      <c r="AO19" s="14">
        <v>3000.97</v>
      </c>
    </row>
    <row r="20" spans="1:41" x14ac:dyDescent="0.3">
      <c r="A20" s="5" t="s">
        <v>65</v>
      </c>
      <c r="B20" s="5" t="s">
        <v>88</v>
      </c>
      <c r="C20" s="18">
        <v>36616</v>
      </c>
      <c r="D20" s="18">
        <v>17462</v>
      </c>
      <c r="E20" s="18">
        <v>0</v>
      </c>
      <c r="F20" s="18">
        <v>0</v>
      </c>
      <c r="G20" s="18">
        <v>0</v>
      </c>
      <c r="H20" s="18">
        <v>7082</v>
      </c>
      <c r="I20" s="18">
        <v>1121</v>
      </c>
      <c r="J20" s="18">
        <v>0</v>
      </c>
      <c r="K20" s="18">
        <v>898</v>
      </c>
      <c r="L20" s="18">
        <v>0</v>
      </c>
      <c r="M20" s="18">
        <v>10096</v>
      </c>
      <c r="N20" s="18">
        <v>26</v>
      </c>
      <c r="O20" s="18">
        <v>0</v>
      </c>
      <c r="P20" s="18">
        <v>6928</v>
      </c>
      <c r="Q20" s="18">
        <v>0</v>
      </c>
      <c r="R20" s="18">
        <v>3</v>
      </c>
      <c r="S20" s="18">
        <v>0</v>
      </c>
      <c r="T20" s="7" t="s">
        <v>110</v>
      </c>
      <c r="U20" s="18">
        <v>1803</v>
      </c>
      <c r="V20" s="7" t="s">
        <v>110</v>
      </c>
      <c r="W20" s="18">
        <v>0</v>
      </c>
      <c r="X20" s="18">
        <v>1045</v>
      </c>
      <c r="Y20" s="18">
        <v>855</v>
      </c>
      <c r="Z20" s="18">
        <v>0</v>
      </c>
      <c r="AA20" s="7" t="s">
        <v>110</v>
      </c>
      <c r="AB20" s="18">
        <v>0</v>
      </c>
      <c r="AC20" s="18">
        <v>3139</v>
      </c>
      <c r="AD20" s="18">
        <v>26520</v>
      </c>
      <c r="AE20" s="18">
        <v>12815</v>
      </c>
      <c r="AF20" s="18">
        <v>11360</v>
      </c>
      <c r="AG20" s="18">
        <f t="shared" si="0"/>
        <v>1455</v>
      </c>
      <c r="AH20">
        <v>86.486999999999995</v>
      </c>
      <c r="AI20">
        <v>22.608994359785363</v>
      </c>
      <c r="AJ20">
        <v>11.808780424469951</v>
      </c>
      <c r="AK20">
        <v>5493621</v>
      </c>
      <c r="AL20">
        <v>62394.683389855913</v>
      </c>
      <c r="AM20">
        <v>294307201429.91187</v>
      </c>
      <c r="AN20">
        <v>51.749144176880876</v>
      </c>
      <c r="AO20" s="15">
        <v>3019.35</v>
      </c>
    </row>
    <row r="21" spans="1:41" x14ac:dyDescent="0.3">
      <c r="A21" s="5" t="s">
        <v>65</v>
      </c>
      <c r="B21" s="5" t="s">
        <v>89</v>
      </c>
      <c r="C21" s="19">
        <v>36383</v>
      </c>
      <c r="D21" s="19">
        <v>17687</v>
      </c>
      <c r="E21" s="19">
        <v>0</v>
      </c>
      <c r="F21" s="19">
        <v>0</v>
      </c>
      <c r="G21" s="19">
        <v>0</v>
      </c>
      <c r="H21" s="19">
        <v>6671</v>
      </c>
      <c r="I21" s="19">
        <v>1170</v>
      </c>
      <c r="J21" s="19">
        <v>0</v>
      </c>
      <c r="K21" s="19">
        <v>797</v>
      </c>
      <c r="L21" s="19">
        <v>0</v>
      </c>
      <c r="M21" s="19">
        <v>10063</v>
      </c>
      <c r="N21" s="19">
        <v>19</v>
      </c>
      <c r="O21" s="19">
        <v>0</v>
      </c>
      <c r="P21" s="19">
        <v>6721</v>
      </c>
      <c r="Q21" s="19">
        <v>0</v>
      </c>
      <c r="R21" s="19">
        <v>4</v>
      </c>
      <c r="S21" s="19">
        <v>0</v>
      </c>
      <c r="T21" s="8" t="s">
        <v>110</v>
      </c>
      <c r="U21" s="19">
        <v>1987</v>
      </c>
      <c r="V21" s="8" t="s">
        <v>110</v>
      </c>
      <c r="W21" s="19">
        <v>0</v>
      </c>
      <c r="X21" s="19">
        <v>969</v>
      </c>
      <c r="Y21" s="19">
        <v>792</v>
      </c>
      <c r="Z21" s="19">
        <v>0</v>
      </c>
      <c r="AA21" s="8" t="s">
        <v>110</v>
      </c>
      <c r="AB21" s="19">
        <v>0</v>
      </c>
      <c r="AC21" s="19">
        <v>3319</v>
      </c>
      <c r="AD21" s="19">
        <v>26320</v>
      </c>
      <c r="AE21" s="19">
        <v>11208</v>
      </c>
      <c r="AF21" s="19">
        <v>10874</v>
      </c>
      <c r="AG21" s="18">
        <f t="shared" si="0"/>
        <v>334</v>
      </c>
      <c r="AH21">
        <v>86.653999999999996</v>
      </c>
      <c r="AI21">
        <v>19.845960167191482</v>
      </c>
      <c r="AJ21">
        <v>11.160832778698232</v>
      </c>
      <c r="AK21">
        <v>5523095</v>
      </c>
      <c r="AL21">
        <v>58974.46713961332</v>
      </c>
      <c r="AM21">
        <v>279666951279.328</v>
      </c>
      <c r="AN21">
        <v>52.189026376221989</v>
      </c>
      <c r="AO21" s="14">
        <v>3230.76</v>
      </c>
    </row>
    <row r="22" spans="1:41" x14ac:dyDescent="0.3">
      <c r="A22" s="5" t="s">
        <v>65</v>
      </c>
      <c r="B22" s="5" t="s">
        <v>90</v>
      </c>
      <c r="C22" s="14">
        <v>38862.095999999998</v>
      </c>
      <c r="D22" s="18">
        <v>17006</v>
      </c>
      <c r="E22" s="18">
        <v>0</v>
      </c>
      <c r="F22" s="18">
        <v>0</v>
      </c>
      <c r="G22" s="18">
        <v>0</v>
      </c>
      <c r="H22" s="18">
        <v>7906</v>
      </c>
      <c r="I22" s="18">
        <v>774</v>
      </c>
      <c r="J22" s="18">
        <v>0</v>
      </c>
      <c r="K22" s="18">
        <v>563</v>
      </c>
      <c r="L22" s="18">
        <v>0</v>
      </c>
      <c r="M22" s="14">
        <v>12429.178</v>
      </c>
      <c r="N22" s="14">
        <v>20.641999999999999</v>
      </c>
      <c r="O22" s="18">
        <v>0</v>
      </c>
      <c r="P22" s="14">
        <v>7809.4219999999996</v>
      </c>
      <c r="Q22" s="18">
        <v>0</v>
      </c>
      <c r="R22" s="14">
        <v>6.0270000000000001</v>
      </c>
      <c r="S22" s="18">
        <v>0</v>
      </c>
      <c r="T22" s="7" t="s">
        <v>110</v>
      </c>
      <c r="U22" s="14">
        <v>3323.8609999999999</v>
      </c>
      <c r="V22" s="7" t="s">
        <v>110</v>
      </c>
      <c r="W22" s="18">
        <v>0</v>
      </c>
      <c r="X22" s="18">
        <v>912.9</v>
      </c>
      <c r="Y22" s="14">
        <v>746.91800000000001</v>
      </c>
      <c r="Z22" s="18">
        <v>0</v>
      </c>
      <c r="AA22" s="7" t="s">
        <v>110</v>
      </c>
      <c r="AB22" s="18">
        <v>0</v>
      </c>
      <c r="AC22" s="14">
        <v>4593.0870000000004</v>
      </c>
      <c r="AD22" s="14">
        <v>26432.918000000001</v>
      </c>
      <c r="AE22" s="18">
        <v>10599</v>
      </c>
      <c r="AF22" s="18">
        <v>11734</v>
      </c>
      <c r="AG22" s="18">
        <f t="shared" si="0"/>
        <v>-1135</v>
      </c>
      <c r="AH22">
        <v>86.795000000000002</v>
      </c>
      <c r="AI22">
        <v>19.367935464412135</v>
      </c>
      <c r="AJ22">
        <v>10.876772692964657</v>
      </c>
      <c r="AK22">
        <v>5547683</v>
      </c>
      <c r="AL22">
        <v>59642.452866345382</v>
      </c>
      <c r="AM22">
        <v>284093791119.24023</v>
      </c>
      <c r="AN22">
        <v>52.787511911384811</v>
      </c>
      <c r="AO22" s="15">
        <v>3982.16</v>
      </c>
    </row>
    <row r="23" spans="1:41" x14ac:dyDescent="0.3">
      <c r="A23" s="5" t="s">
        <v>65</v>
      </c>
      <c r="B23" s="5" t="s">
        <v>91</v>
      </c>
      <c r="C23" s="15">
        <v>35229.120999999999</v>
      </c>
      <c r="D23" s="19">
        <v>13976</v>
      </c>
      <c r="E23" s="19">
        <v>0</v>
      </c>
      <c r="F23" s="19">
        <v>0</v>
      </c>
      <c r="G23" s="19">
        <v>0</v>
      </c>
      <c r="H23" s="19">
        <v>5841</v>
      </c>
      <c r="I23" s="19">
        <v>453</v>
      </c>
      <c r="J23" s="19">
        <v>0</v>
      </c>
      <c r="K23" s="19">
        <v>258</v>
      </c>
      <c r="L23" s="19">
        <v>0</v>
      </c>
      <c r="M23" s="15">
        <v>14180.852999999999</v>
      </c>
      <c r="N23" s="15">
        <v>16.867999999999999</v>
      </c>
      <c r="O23" s="19">
        <v>0</v>
      </c>
      <c r="P23" s="15">
        <v>9774.1839999999993</v>
      </c>
      <c r="Q23" s="19">
        <v>0</v>
      </c>
      <c r="R23" s="19">
        <v>14.94</v>
      </c>
      <c r="S23" s="19">
        <v>0</v>
      </c>
      <c r="T23" s="8" t="s">
        <v>110</v>
      </c>
      <c r="U23" s="15">
        <v>3077.6959999999999</v>
      </c>
      <c r="V23" s="8" t="s">
        <v>110</v>
      </c>
      <c r="W23" s="19">
        <v>0</v>
      </c>
      <c r="X23" s="15">
        <v>951.21600000000001</v>
      </c>
      <c r="Y23" s="15">
        <v>778.26800000000003</v>
      </c>
      <c r="Z23" s="19">
        <v>0</v>
      </c>
      <c r="AA23" s="8" t="s">
        <v>110</v>
      </c>
      <c r="AB23" s="19">
        <v>0</v>
      </c>
      <c r="AC23" s="15">
        <v>4374.8609999999999</v>
      </c>
      <c r="AD23" s="15">
        <v>21048.268</v>
      </c>
      <c r="AE23" s="19">
        <v>11694</v>
      </c>
      <c r="AF23" s="19">
        <v>10374</v>
      </c>
      <c r="AG23" s="18">
        <f t="shared" si="0"/>
        <v>1320</v>
      </c>
      <c r="AH23">
        <v>86.956999999999994</v>
      </c>
      <c r="AI23">
        <v>19.845923793888353</v>
      </c>
      <c r="AJ23">
        <v>10.97084350500419</v>
      </c>
      <c r="AK23">
        <v>5570572</v>
      </c>
      <c r="AL23">
        <v>60175.970366353278</v>
      </c>
      <c r="AM23">
        <v>287817703270.26099</v>
      </c>
      <c r="AN23">
        <v>53.517631078032124</v>
      </c>
      <c r="AO23" s="14">
        <v>3148.45</v>
      </c>
    </row>
    <row r="24" spans="1:41" x14ac:dyDescent="0.3">
      <c r="A24" s="5" t="s">
        <v>65</v>
      </c>
      <c r="B24" s="5" t="s">
        <v>92</v>
      </c>
      <c r="C24" s="14">
        <v>30701.117999999999</v>
      </c>
      <c r="D24" s="18">
        <v>10539</v>
      </c>
      <c r="E24" s="18">
        <v>0</v>
      </c>
      <c r="F24" s="18">
        <v>0</v>
      </c>
      <c r="G24" s="18">
        <v>0</v>
      </c>
      <c r="H24" s="18">
        <v>4192</v>
      </c>
      <c r="I24" s="18">
        <v>403</v>
      </c>
      <c r="J24" s="18">
        <v>0</v>
      </c>
      <c r="K24" s="18">
        <v>209</v>
      </c>
      <c r="L24" s="18">
        <v>0</v>
      </c>
      <c r="M24" s="14">
        <v>14837.228999999999</v>
      </c>
      <c r="N24" s="14">
        <v>17.475999999999999</v>
      </c>
      <c r="O24" s="18">
        <v>0</v>
      </c>
      <c r="P24" s="18">
        <v>10269.94</v>
      </c>
      <c r="Q24" s="18">
        <v>0</v>
      </c>
      <c r="R24" s="14">
        <v>103.861</v>
      </c>
      <c r="S24" s="18">
        <v>0</v>
      </c>
      <c r="T24" s="7" t="s">
        <v>110</v>
      </c>
      <c r="U24" s="14">
        <v>3176.3069999999998</v>
      </c>
      <c r="V24" s="7" t="s">
        <v>110</v>
      </c>
      <c r="W24" s="18">
        <v>0</v>
      </c>
      <c r="X24" s="14">
        <v>892.08699999999999</v>
      </c>
      <c r="Y24" s="14">
        <v>729.88900000000001</v>
      </c>
      <c r="Z24" s="18">
        <v>0</v>
      </c>
      <c r="AA24" s="7" t="s">
        <v>110</v>
      </c>
      <c r="AB24" s="18">
        <v>0</v>
      </c>
      <c r="AC24" s="14">
        <v>4445.9520000000002</v>
      </c>
      <c r="AD24" s="14">
        <v>15863.888999999999</v>
      </c>
      <c r="AE24" s="18">
        <v>15920</v>
      </c>
      <c r="AF24" s="18">
        <v>10706</v>
      </c>
      <c r="AG24" s="18">
        <f t="shared" si="0"/>
        <v>5214</v>
      </c>
      <c r="AH24">
        <v>87.141999999999996</v>
      </c>
      <c r="AI24">
        <v>19.850642154579358</v>
      </c>
      <c r="AJ24">
        <v>11.208563455151996</v>
      </c>
      <c r="AK24">
        <v>5591572</v>
      </c>
      <c r="AL24">
        <v>59946.713674005208</v>
      </c>
      <c r="AM24">
        <v>287802068095.36371</v>
      </c>
      <c r="AN24">
        <v>54.236929545964848</v>
      </c>
      <c r="AO24" s="15">
        <v>3424.15</v>
      </c>
    </row>
    <row r="25" spans="1:41" x14ac:dyDescent="0.3">
      <c r="A25" s="5" t="s">
        <v>65</v>
      </c>
      <c r="B25" s="5" t="s">
        <v>93</v>
      </c>
      <c r="C25" s="19">
        <v>34742.78</v>
      </c>
      <c r="D25" s="19">
        <v>14292</v>
      </c>
      <c r="E25" s="19">
        <v>0</v>
      </c>
      <c r="F25" s="19">
        <v>0</v>
      </c>
      <c r="G25" s="19">
        <v>0</v>
      </c>
      <c r="H25" s="19">
        <v>3417</v>
      </c>
      <c r="I25" s="19">
        <v>351</v>
      </c>
      <c r="J25" s="19">
        <v>0</v>
      </c>
      <c r="K25" s="19">
        <v>169</v>
      </c>
      <c r="L25" s="19">
        <v>0</v>
      </c>
      <c r="M25" s="15">
        <v>15967.727999999999</v>
      </c>
      <c r="N25" s="15">
        <v>13.419</v>
      </c>
      <c r="O25" s="19">
        <v>0</v>
      </c>
      <c r="P25" s="15">
        <v>11123.272999999999</v>
      </c>
      <c r="Q25" s="19">
        <v>0</v>
      </c>
      <c r="R25" s="15">
        <v>517.54100000000005</v>
      </c>
      <c r="S25" s="19">
        <v>0</v>
      </c>
      <c r="T25" s="8" t="s">
        <v>110</v>
      </c>
      <c r="U25" s="15">
        <v>3056.4609999999998</v>
      </c>
      <c r="V25" s="8" t="s">
        <v>110</v>
      </c>
      <c r="W25" s="19">
        <v>0</v>
      </c>
      <c r="X25" s="15">
        <v>873.95299999999997</v>
      </c>
      <c r="Y25" s="15">
        <v>715.05200000000002</v>
      </c>
      <c r="Z25" s="19">
        <v>0</v>
      </c>
      <c r="AA25" s="8" t="s">
        <v>110</v>
      </c>
      <c r="AB25" s="19">
        <v>0</v>
      </c>
      <c r="AC25" s="15">
        <v>4313.4949999999999</v>
      </c>
      <c r="AD25" s="15">
        <v>18775.052</v>
      </c>
      <c r="AE25" s="19">
        <v>11459</v>
      </c>
      <c r="AF25" s="19">
        <v>10377</v>
      </c>
      <c r="AG25" s="18">
        <f t="shared" si="0"/>
        <v>1082</v>
      </c>
      <c r="AH25">
        <v>87.292000000000002</v>
      </c>
      <c r="AI25">
        <v>19.734359858156004</v>
      </c>
      <c r="AJ25">
        <v>11.799853708951916</v>
      </c>
      <c r="AK25">
        <v>5614932</v>
      </c>
      <c r="AL25">
        <v>60528.703914718251</v>
      </c>
      <c r="AM25">
        <v>291810211144.33691</v>
      </c>
      <c r="AN25">
        <v>54.757677961771222</v>
      </c>
      <c r="AO25" s="14">
        <v>3396.28</v>
      </c>
    </row>
    <row r="26" spans="1:41" x14ac:dyDescent="0.3">
      <c r="A26" s="5" t="s">
        <v>65</v>
      </c>
      <c r="B26" s="5" t="s">
        <v>94</v>
      </c>
      <c r="C26" s="18">
        <v>32183.62</v>
      </c>
      <c r="D26" s="18">
        <v>11064</v>
      </c>
      <c r="E26" s="18">
        <v>0</v>
      </c>
      <c r="F26" s="18">
        <v>0</v>
      </c>
      <c r="G26" s="18">
        <v>0</v>
      </c>
      <c r="H26" s="14">
        <v>2095.7550000000001</v>
      </c>
      <c r="I26" s="18">
        <v>316</v>
      </c>
      <c r="J26" s="18">
        <v>0</v>
      </c>
      <c r="K26" s="18">
        <v>136</v>
      </c>
      <c r="L26" s="18">
        <v>0</v>
      </c>
      <c r="M26" s="14">
        <v>17983.683000000001</v>
      </c>
      <c r="N26" s="14">
        <v>15.103999999999999</v>
      </c>
      <c r="O26" s="18">
        <v>0</v>
      </c>
      <c r="P26" s="14">
        <v>13078.504000000001</v>
      </c>
      <c r="Q26" s="18">
        <v>0</v>
      </c>
      <c r="R26" s="14">
        <v>595.51800000000003</v>
      </c>
      <c r="S26" s="18">
        <v>0</v>
      </c>
      <c r="T26" s="7" t="s">
        <v>110</v>
      </c>
      <c r="U26" s="14">
        <v>2958.6129999999998</v>
      </c>
      <c r="V26" s="7" t="s">
        <v>110</v>
      </c>
      <c r="W26" s="18">
        <v>0</v>
      </c>
      <c r="X26" s="18">
        <v>885.11</v>
      </c>
      <c r="Y26" s="14">
        <v>724.18200000000002</v>
      </c>
      <c r="Z26" s="18">
        <v>0</v>
      </c>
      <c r="AA26" s="7" t="s">
        <v>110</v>
      </c>
      <c r="AB26" s="18">
        <v>0</v>
      </c>
      <c r="AC26" s="14">
        <v>4300.518</v>
      </c>
      <c r="AD26" s="14">
        <v>14193.976000000001</v>
      </c>
      <c r="AE26" s="18">
        <v>12702</v>
      </c>
      <c r="AF26" s="18">
        <v>9847</v>
      </c>
      <c r="AG26" s="18">
        <f t="shared" si="0"/>
        <v>2855</v>
      </c>
      <c r="AH26">
        <v>87.41</v>
      </c>
      <c r="AI26">
        <v>19.40444793379779</v>
      </c>
      <c r="AJ26">
        <v>11.829390530436577</v>
      </c>
      <c r="AK26">
        <v>5643475</v>
      </c>
      <c r="AL26">
        <v>60992.212220474466</v>
      </c>
      <c r="AM26">
        <v>295539545041.06769</v>
      </c>
      <c r="AN26">
        <v>55.099423764578681</v>
      </c>
      <c r="AO26" s="15">
        <v>2834.98</v>
      </c>
    </row>
    <row r="27" spans="1:41" x14ac:dyDescent="0.3">
      <c r="A27" s="5" t="s">
        <v>65</v>
      </c>
      <c r="B27" s="5" t="s">
        <v>95</v>
      </c>
      <c r="C27" s="15">
        <v>28940.632000000001</v>
      </c>
      <c r="D27" s="15">
        <v>7109.8779999999997</v>
      </c>
      <c r="E27" s="19">
        <v>0</v>
      </c>
      <c r="F27" s="19">
        <v>0</v>
      </c>
      <c r="G27" s="19">
        <v>0</v>
      </c>
      <c r="H27" s="15">
        <v>1824.288</v>
      </c>
      <c r="I27" s="15">
        <v>317.75599999999997</v>
      </c>
      <c r="J27" s="19">
        <v>0</v>
      </c>
      <c r="K27" s="15">
        <v>146.21299999999999</v>
      </c>
      <c r="L27" s="19">
        <v>0</v>
      </c>
      <c r="M27" s="15">
        <v>18937.050999999999</v>
      </c>
      <c r="N27" s="19">
        <v>18.03</v>
      </c>
      <c r="O27" s="19">
        <v>0</v>
      </c>
      <c r="P27" s="15">
        <v>14133.092000000001</v>
      </c>
      <c r="Q27" s="19">
        <v>0</v>
      </c>
      <c r="R27" s="15">
        <v>604.26199999999994</v>
      </c>
      <c r="S27" s="19">
        <v>0</v>
      </c>
      <c r="T27" s="8" t="s">
        <v>110</v>
      </c>
      <c r="U27" s="15">
        <v>2796.1759999999999</v>
      </c>
      <c r="V27" s="8" t="s">
        <v>110</v>
      </c>
      <c r="W27" s="19">
        <v>0</v>
      </c>
      <c r="X27" s="15">
        <v>918.69600000000003</v>
      </c>
      <c r="Y27" s="15">
        <v>751.65899999999999</v>
      </c>
      <c r="Z27" s="19">
        <v>0</v>
      </c>
      <c r="AA27" s="8" t="s">
        <v>110</v>
      </c>
      <c r="AB27" s="19">
        <v>0</v>
      </c>
      <c r="AC27" s="15">
        <v>4196.9660000000003</v>
      </c>
      <c r="AD27" s="15">
        <v>9988.2819999999992</v>
      </c>
      <c r="AE27" s="15">
        <v>15644.746999999999</v>
      </c>
      <c r="AF27" s="15">
        <v>9733.1849999999995</v>
      </c>
      <c r="AG27" s="18">
        <f t="shared" si="0"/>
        <v>5911.5619999999999</v>
      </c>
      <c r="AH27">
        <v>87.525999999999996</v>
      </c>
      <c r="AI27">
        <v>19.564442851108531</v>
      </c>
      <c r="AJ27">
        <v>12.484534308925014</v>
      </c>
      <c r="AK27">
        <v>5683483</v>
      </c>
      <c r="AL27">
        <v>61837.360777919748</v>
      </c>
      <c r="AM27">
        <v>301758922337.63733</v>
      </c>
      <c r="AN27">
        <v>55.326865164617999</v>
      </c>
      <c r="AO27" s="14">
        <v>3114.15</v>
      </c>
    </row>
    <row r="28" spans="1:41" x14ac:dyDescent="0.3">
      <c r="A28" s="5" t="s">
        <v>65</v>
      </c>
      <c r="B28" s="5" t="s">
        <v>96</v>
      </c>
      <c r="C28" s="14">
        <v>30538.405999999999</v>
      </c>
      <c r="D28" s="14">
        <v>8865.2350000000006</v>
      </c>
      <c r="E28" s="18">
        <v>0</v>
      </c>
      <c r="F28" s="18">
        <v>0</v>
      </c>
      <c r="G28" s="18">
        <v>0</v>
      </c>
      <c r="H28" s="14">
        <v>2254.877</v>
      </c>
      <c r="I28" s="14">
        <v>323.93900000000002</v>
      </c>
      <c r="J28" s="18">
        <v>0</v>
      </c>
      <c r="K28" s="14">
        <v>155.36500000000001</v>
      </c>
      <c r="L28" s="18">
        <v>0</v>
      </c>
      <c r="M28" s="14">
        <v>18390.025000000001</v>
      </c>
      <c r="N28" s="14">
        <v>19.271999999999998</v>
      </c>
      <c r="O28" s="18">
        <v>0</v>
      </c>
      <c r="P28" s="14">
        <v>12781.731</v>
      </c>
      <c r="Q28" s="18">
        <v>0</v>
      </c>
      <c r="R28" s="18">
        <v>743.78</v>
      </c>
      <c r="S28" s="18">
        <v>0</v>
      </c>
      <c r="T28" s="7" t="s">
        <v>110</v>
      </c>
      <c r="U28" s="14">
        <v>3483.2130000000002</v>
      </c>
      <c r="V28" s="7" t="s">
        <v>110</v>
      </c>
      <c r="W28" s="18">
        <v>0</v>
      </c>
      <c r="X28" s="14">
        <v>860.84699999999998</v>
      </c>
      <c r="Y28" s="18">
        <v>704.33</v>
      </c>
      <c r="Z28" s="18">
        <v>0</v>
      </c>
      <c r="AA28" s="7" t="s">
        <v>110</v>
      </c>
      <c r="AB28" s="18">
        <v>0</v>
      </c>
      <c r="AC28" s="14">
        <v>4901.8869999999997</v>
      </c>
      <c r="AD28" s="14">
        <v>12091.736000000001</v>
      </c>
      <c r="AE28" s="14">
        <v>14976.458000000001</v>
      </c>
      <c r="AF28" s="14">
        <v>9919.3649999999998</v>
      </c>
      <c r="AG28" s="18">
        <f t="shared" si="0"/>
        <v>5057.0930000000008</v>
      </c>
      <c r="AH28">
        <v>87.641999999999996</v>
      </c>
      <c r="AI28">
        <v>20.231962931996581</v>
      </c>
      <c r="AJ28">
        <v>12.940169210979125</v>
      </c>
      <c r="AK28">
        <v>5728010</v>
      </c>
      <c r="AL28">
        <v>63242.182868089534</v>
      </c>
      <c r="AM28">
        <v>311032111245.33496</v>
      </c>
      <c r="AN28">
        <v>55.563165922166412</v>
      </c>
      <c r="AO28" s="15">
        <v>3141.46</v>
      </c>
    </row>
    <row r="29" spans="1:41" x14ac:dyDescent="0.3">
      <c r="A29" s="5" t="s">
        <v>65</v>
      </c>
      <c r="B29" s="5" t="s">
        <v>97</v>
      </c>
      <c r="C29" s="15">
        <v>31022.559000000001</v>
      </c>
      <c r="D29" s="15">
        <v>6205.6629999999996</v>
      </c>
      <c r="E29" s="19">
        <v>0</v>
      </c>
      <c r="F29" s="19">
        <v>0</v>
      </c>
      <c r="G29" s="19">
        <v>0</v>
      </c>
      <c r="H29" s="15">
        <v>2017.258</v>
      </c>
      <c r="I29" s="15">
        <v>278.76100000000002</v>
      </c>
      <c r="J29" s="19">
        <v>0</v>
      </c>
      <c r="K29" s="15">
        <v>122.416</v>
      </c>
      <c r="L29" s="19">
        <v>0</v>
      </c>
      <c r="M29" s="15">
        <v>21797.914000000001</v>
      </c>
      <c r="N29" s="15">
        <v>17.870999999999999</v>
      </c>
      <c r="O29" s="19">
        <v>0</v>
      </c>
      <c r="P29" s="19">
        <v>14780</v>
      </c>
      <c r="Q29" s="19">
        <v>0</v>
      </c>
      <c r="R29" s="15">
        <v>751.48500000000001</v>
      </c>
      <c r="S29" s="19">
        <v>0</v>
      </c>
      <c r="T29" s="8" t="s">
        <v>110</v>
      </c>
      <c r="U29" s="15">
        <v>4796.9610000000002</v>
      </c>
      <c r="V29" s="8" t="s">
        <v>110</v>
      </c>
      <c r="W29" s="19">
        <v>0</v>
      </c>
      <c r="X29" s="15">
        <v>883.62099999999998</v>
      </c>
      <c r="Y29" s="15">
        <v>722.96299999999997</v>
      </c>
      <c r="Z29" s="19">
        <v>0</v>
      </c>
      <c r="AA29" s="8" t="s">
        <v>110</v>
      </c>
      <c r="AB29" s="19">
        <v>0</v>
      </c>
      <c r="AC29" s="15">
        <v>6334.6329999999998</v>
      </c>
      <c r="AD29" s="19">
        <v>9138.57</v>
      </c>
      <c r="AE29" s="15">
        <v>15218.109</v>
      </c>
      <c r="AF29" s="15">
        <v>10655.394</v>
      </c>
      <c r="AG29" s="18">
        <f t="shared" si="0"/>
        <v>4562.7150000000001</v>
      </c>
      <c r="AH29">
        <v>87.757000000000005</v>
      </c>
      <c r="AI29">
        <v>20.423625228471142</v>
      </c>
      <c r="AJ29">
        <v>13.014548384117514</v>
      </c>
      <c r="AK29">
        <v>5764980</v>
      </c>
      <c r="AL29">
        <v>64757.206691309191</v>
      </c>
      <c r="AM29">
        <v>320538736946.8797</v>
      </c>
      <c r="AN29">
        <v>55.889816208919576</v>
      </c>
      <c r="AO29" s="14">
        <v>3112.11</v>
      </c>
    </row>
    <row r="30" spans="1:41" x14ac:dyDescent="0.3">
      <c r="A30" s="5" t="s">
        <v>65</v>
      </c>
      <c r="B30" s="5" t="s">
        <v>98</v>
      </c>
      <c r="C30" s="14">
        <v>30370.173999999999</v>
      </c>
      <c r="D30" s="14">
        <v>6570.4179999999997</v>
      </c>
      <c r="E30" s="18">
        <v>0</v>
      </c>
      <c r="F30" s="18">
        <v>0</v>
      </c>
      <c r="G30" s="18">
        <v>0</v>
      </c>
      <c r="H30" s="14">
        <v>2071.9180000000001</v>
      </c>
      <c r="I30" s="14">
        <v>263.74599999999998</v>
      </c>
      <c r="J30" s="18">
        <v>0</v>
      </c>
      <c r="K30" s="14">
        <v>95.841999999999999</v>
      </c>
      <c r="L30" s="18">
        <v>0</v>
      </c>
      <c r="M30" s="14">
        <v>20759.881000000001</v>
      </c>
      <c r="N30" s="14">
        <v>14.862</v>
      </c>
      <c r="O30" s="18">
        <v>0</v>
      </c>
      <c r="P30" s="14">
        <v>13901.955</v>
      </c>
      <c r="Q30" s="18">
        <v>0</v>
      </c>
      <c r="R30" s="14">
        <v>952.97299999999996</v>
      </c>
      <c r="S30" s="18">
        <v>0</v>
      </c>
      <c r="T30" s="7" t="s">
        <v>110</v>
      </c>
      <c r="U30" s="14">
        <v>4416.6369999999997</v>
      </c>
      <c r="V30" s="7" t="s">
        <v>110</v>
      </c>
      <c r="W30" s="18">
        <v>0</v>
      </c>
      <c r="X30" s="14">
        <v>860.702</v>
      </c>
      <c r="Y30" s="14">
        <v>704.21100000000001</v>
      </c>
      <c r="Z30" s="18">
        <v>0</v>
      </c>
      <c r="AA30" s="7" t="s">
        <v>110</v>
      </c>
      <c r="AB30" s="18">
        <v>0</v>
      </c>
      <c r="AC30" s="14">
        <v>6012.9780000000001</v>
      </c>
      <c r="AD30" s="14">
        <v>9487.4060000000009</v>
      </c>
      <c r="AE30" s="14">
        <v>15633.609</v>
      </c>
      <c r="AF30" s="14">
        <v>10409.267</v>
      </c>
      <c r="AG30" s="18">
        <f t="shared" si="0"/>
        <v>5224.3420000000006</v>
      </c>
      <c r="AH30">
        <v>87.873999999999995</v>
      </c>
      <c r="AI30">
        <v>20.575563628127309</v>
      </c>
      <c r="AJ30">
        <v>13.004327549494477</v>
      </c>
      <c r="AK30">
        <v>5793636</v>
      </c>
      <c r="AL30">
        <v>65635.441338663353</v>
      </c>
      <c r="AM30">
        <v>326500781458.7641</v>
      </c>
      <c r="AN30">
        <v>56.231462527845807</v>
      </c>
      <c r="AO30" s="15">
        <v>3048.54</v>
      </c>
    </row>
    <row r="31" spans="1:41" x14ac:dyDescent="0.3">
      <c r="A31" s="5" t="s">
        <v>65</v>
      </c>
      <c r="B31" s="5" t="s">
        <v>99</v>
      </c>
      <c r="C31" s="15">
        <v>29516.955000000002</v>
      </c>
      <c r="D31" s="15">
        <v>3311.0050000000001</v>
      </c>
      <c r="E31" s="19">
        <v>0</v>
      </c>
      <c r="F31" s="19">
        <v>0</v>
      </c>
      <c r="G31" s="19">
        <v>0</v>
      </c>
      <c r="H31" s="15">
        <v>2102.2489999999998</v>
      </c>
      <c r="I31" s="15">
        <v>241.809</v>
      </c>
      <c r="J31" s="19">
        <v>0</v>
      </c>
      <c r="K31" s="19">
        <v>71.569999999999993</v>
      </c>
      <c r="L31" s="19">
        <v>0</v>
      </c>
      <c r="M31" s="15">
        <v>23073.203000000001</v>
      </c>
      <c r="N31" s="15">
        <v>16.954999999999998</v>
      </c>
      <c r="O31" s="19">
        <v>0</v>
      </c>
      <c r="P31" s="15">
        <v>16149.833000000001</v>
      </c>
      <c r="Q31" s="19">
        <v>0</v>
      </c>
      <c r="R31" s="15">
        <v>963.26900000000001</v>
      </c>
      <c r="S31" s="19">
        <v>0</v>
      </c>
      <c r="T31" s="8" t="s">
        <v>110</v>
      </c>
      <c r="U31" s="15">
        <v>4352.8180000000002</v>
      </c>
      <c r="V31" s="8" t="s">
        <v>110</v>
      </c>
      <c r="W31" s="19">
        <v>0</v>
      </c>
      <c r="X31" s="15">
        <v>963.95299999999997</v>
      </c>
      <c r="Y31" s="15">
        <v>788.68899999999996</v>
      </c>
      <c r="Z31" s="19">
        <v>0</v>
      </c>
      <c r="AA31" s="8" t="s">
        <v>110</v>
      </c>
      <c r="AB31" s="19">
        <v>0</v>
      </c>
      <c r="AC31" s="15">
        <v>6117.9960000000001</v>
      </c>
      <c r="AD31" s="15">
        <v>6268.902</v>
      </c>
      <c r="AE31" s="15">
        <v>15981.898999999999</v>
      </c>
      <c r="AF31" s="15">
        <v>10171.041999999999</v>
      </c>
      <c r="AG31" s="18">
        <f t="shared" si="0"/>
        <v>5810.857</v>
      </c>
      <c r="AH31">
        <v>87.994</v>
      </c>
      <c r="AI31">
        <v>20.640220052755414</v>
      </c>
      <c r="AJ31">
        <v>13.402427865920185</v>
      </c>
      <c r="AK31">
        <v>5814422</v>
      </c>
      <c r="AL31">
        <v>66520.070866780312</v>
      </c>
      <c r="AM31">
        <v>332088518914.50958</v>
      </c>
      <c r="AN31">
        <v>56.599964340676891</v>
      </c>
      <c r="AO31" s="20">
        <v>3026.8</v>
      </c>
    </row>
    <row r="32" spans="1:41" x14ac:dyDescent="0.3">
      <c r="A32" s="5" t="s">
        <v>65</v>
      </c>
      <c r="B32" s="5" t="s">
        <v>100</v>
      </c>
      <c r="C32" s="14">
        <v>28728.657999999999</v>
      </c>
      <c r="D32" s="14">
        <v>3061.7060000000001</v>
      </c>
      <c r="E32" s="18">
        <v>0</v>
      </c>
      <c r="F32" s="18">
        <v>0</v>
      </c>
      <c r="G32" s="18">
        <v>0</v>
      </c>
      <c r="H32" s="14">
        <v>1184.095</v>
      </c>
      <c r="I32" s="14">
        <v>262.94099999999997</v>
      </c>
      <c r="J32" s="18">
        <v>0</v>
      </c>
      <c r="K32" s="14">
        <v>90.021000000000001</v>
      </c>
      <c r="L32" s="18">
        <v>0</v>
      </c>
      <c r="M32" s="14">
        <v>23446.866999999998</v>
      </c>
      <c r="N32" s="14">
        <v>17.064</v>
      </c>
      <c r="O32" s="18">
        <v>0</v>
      </c>
      <c r="P32" s="14">
        <v>16330.214</v>
      </c>
      <c r="Q32" s="18">
        <v>0</v>
      </c>
      <c r="R32" s="14">
        <v>1180.5319999999999</v>
      </c>
      <c r="S32" s="18">
        <v>0</v>
      </c>
      <c r="T32" s="7" t="s">
        <v>110</v>
      </c>
      <c r="U32" s="14">
        <v>4301.6260000000002</v>
      </c>
      <c r="V32" s="7" t="s">
        <v>110</v>
      </c>
      <c r="W32" s="18">
        <v>0</v>
      </c>
      <c r="X32" s="14">
        <v>944.83699999999999</v>
      </c>
      <c r="Y32" s="14">
        <v>773.04899999999998</v>
      </c>
      <c r="Z32" s="18">
        <v>0</v>
      </c>
      <c r="AA32" s="7" t="s">
        <v>110</v>
      </c>
      <c r="AB32" s="18">
        <v>0</v>
      </c>
      <c r="AC32" s="14">
        <v>6085.143</v>
      </c>
      <c r="AD32" s="14">
        <v>5115.7049999999999</v>
      </c>
      <c r="AE32" s="14">
        <v>18593.972000000002</v>
      </c>
      <c r="AF32" s="14">
        <v>11711.401</v>
      </c>
      <c r="AG32" s="18">
        <f t="shared" si="0"/>
        <v>6882.5710000000017</v>
      </c>
      <c r="AH32">
        <v>88.116</v>
      </c>
      <c r="AI32">
        <v>19.555054406580567</v>
      </c>
      <c r="AJ32">
        <v>12.837108733560592</v>
      </c>
      <c r="AK32">
        <v>5831404</v>
      </c>
      <c r="AL32">
        <v>65145.674174267187</v>
      </c>
      <c r="AM32">
        <v>326176991303.12958</v>
      </c>
      <c r="AN32">
        <v>57.003764759983419</v>
      </c>
      <c r="AO32" s="21">
        <v>2921.4</v>
      </c>
    </row>
    <row r="33" spans="1:41" x14ac:dyDescent="0.3">
      <c r="A33" s="5" t="s">
        <v>65</v>
      </c>
      <c r="B33" s="5" t="s">
        <v>101</v>
      </c>
      <c r="C33" s="15">
        <v>33050.614999999998</v>
      </c>
      <c r="D33" s="15">
        <v>4365.4709999999995</v>
      </c>
      <c r="E33" s="19">
        <v>0</v>
      </c>
      <c r="F33" s="19">
        <v>0</v>
      </c>
      <c r="G33" s="19">
        <v>0</v>
      </c>
      <c r="H33" s="15">
        <v>1535.8140000000001</v>
      </c>
      <c r="I33" s="15">
        <v>256.85899999999998</v>
      </c>
      <c r="J33" s="19">
        <v>0</v>
      </c>
      <c r="K33" s="19">
        <v>87.43</v>
      </c>
      <c r="L33" s="19">
        <v>0</v>
      </c>
      <c r="M33" s="15">
        <v>26097.975999999999</v>
      </c>
      <c r="N33" s="15">
        <v>16.294</v>
      </c>
      <c r="O33" s="19">
        <v>0</v>
      </c>
      <c r="P33" s="15">
        <v>16054.467000000001</v>
      </c>
      <c r="Q33" s="19">
        <v>0</v>
      </c>
      <c r="R33" s="15">
        <v>1308.9290000000001</v>
      </c>
      <c r="S33" s="19">
        <v>0</v>
      </c>
      <c r="T33" s="8" t="s">
        <v>110</v>
      </c>
      <c r="U33" s="15">
        <v>7132.6610000000001</v>
      </c>
      <c r="V33" s="8" t="s">
        <v>110</v>
      </c>
      <c r="W33" s="19">
        <v>0</v>
      </c>
      <c r="X33" s="19">
        <v>971.05</v>
      </c>
      <c r="Y33" s="15">
        <v>794.495</v>
      </c>
      <c r="Z33" s="19">
        <v>0</v>
      </c>
      <c r="AA33" s="8" t="s">
        <v>110</v>
      </c>
      <c r="AB33" s="19">
        <v>0</v>
      </c>
      <c r="AC33" s="15">
        <v>9019.1180000000004</v>
      </c>
      <c r="AD33" s="15">
        <v>6651.8069999999998</v>
      </c>
      <c r="AE33" s="19">
        <v>20119.849999999999</v>
      </c>
      <c r="AF33" s="15">
        <v>15251.013000000001</v>
      </c>
      <c r="AG33" s="18">
        <f t="shared" si="0"/>
        <v>4868.8369999999977</v>
      </c>
      <c r="AH33">
        <v>88.24</v>
      </c>
      <c r="AI33">
        <v>19.796771565732016</v>
      </c>
      <c r="AJ33">
        <v>12.739780527033748</v>
      </c>
      <c r="AK33">
        <v>5856733</v>
      </c>
      <c r="AL33">
        <v>69652.233008466268</v>
      </c>
      <c r="AM33">
        <v>350255593023.12207</v>
      </c>
      <c r="AN33">
        <v>57.287268469407216</v>
      </c>
      <c r="AO33" s="14">
        <v>3263.77</v>
      </c>
    </row>
    <row r="34" spans="1:41" x14ac:dyDescent="0.3">
      <c r="A34" s="5" t="s">
        <v>65</v>
      </c>
      <c r="B34" s="5" t="s">
        <v>102</v>
      </c>
      <c r="C34" s="14">
        <v>35123.887999999999</v>
      </c>
      <c r="D34" s="14">
        <v>4429.2979999999998</v>
      </c>
      <c r="E34" s="18">
        <v>0</v>
      </c>
      <c r="F34" s="18">
        <v>0</v>
      </c>
      <c r="G34" s="18">
        <v>0</v>
      </c>
      <c r="H34" s="14">
        <v>1015.201</v>
      </c>
      <c r="I34" s="14">
        <v>331.79199999999997</v>
      </c>
      <c r="J34" s="18">
        <v>0</v>
      </c>
      <c r="K34" s="14">
        <v>145.86099999999999</v>
      </c>
      <c r="L34" s="18">
        <v>0</v>
      </c>
      <c r="M34" s="14">
        <v>28512.843000000001</v>
      </c>
      <c r="N34" s="14">
        <v>14.944000000000001</v>
      </c>
      <c r="O34" s="18">
        <v>0</v>
      </c>
      <c r="P34" s="14">
        <v>19022.239000000001</v>
      </c>
      <c r="Q34" s="18">
        <v>0</v>
      </c>
      <c r="R34" s="14">
        <v>2202.567</v>
      </c>
      <c r="S34" s="18">
        <v>0</v>
      </c>
      <c r="T34" s="7" t="s">
        <v>110</v>
      </c>
      <c r="U34" s="14">
        <v>5678.5129999999999</v>
      </c>
      <c r="V34" s="7" t="s">
        <v>110</v>
      </c>
      <c r="W34" s="18">
        <v>0</v>
      </c>
      <c r="X34" s="14">
        <v>1020.255</v>
      </c>
      <c r="Y34" s="14">
        <v>834.75400000000002</v>
      </c>
      <c r="Z34" s="18">
        <v>0</v>
      </c>
      <c r="AA34" s="7" t="s">
        <v>110</v>
      </c>
      <c r="AB34" s="18">
        <v>0</v>
      </c>
      <c r="AC34" s="14">
        <v>7548.9790000000003</v>
      </c>
      <c r="AD34" s="14">
        <v>6335.1589999999997</v>
      </c>
      <c r="AE34" s="14">
        <v>18752.206999999999</v>
      </c>
      <c r="AF34" s="14">
        <v>17389.516</v>
      </c>
      <c r="AG34" s="18">
        <f t="shared" si="0"/>
        <v>1362.6909999999989</v>
      </c>
      <c r="AH34">
        <v>88.367000000000004</v>
      </c>
      <c r="AI34">
        <v>20.835518394670771</v>
      </c>
      <c r="AJ34">
        <v>12.83473470080046</v>
      </c>
      <c r="AK34">
        <v>5903037</v>
      </c>
      <c r="AL34">
        <v>70170.224163323539</v>
      </c>
      <c r="AM34">
        <v>355650135472.96265</v>
      </c>
      <c r="AN34">
        <v>57.324288553803612</v>
      </c>
      <c r="AO34" s="15">
        <v>3019.14</v>
      </c>
    </row>
    <row r="35" spans="1:41" x14ac:dyDescent="0.3">
      <c r="A35" s="5" t="s">
        <v>65</v>
      </c>
      <c r="B35" s="5" t="s">
        <v>103</v>
      </c>
      <c r="C35" s="19">
        <v>33732.93</v>
      </c>
      <c r="D35" s="15">
        <v>2525.0790000000002</v>
      </c>
      <c r="E35" s="19">
        <v>0</v>
      </c>
      <c r="F35" s="19">
        <v>0</v>
      </c>
      <c r="G35" s="19">
        <v>0</v>
      </c>
      <c r="H35" s="15">
        <v>1000.193</v>
      </c>
      <c r="I35" s="15">
        <v>239.01599999999999</v>
      </c>
      <c r="J35" s="19">
        <v>0</v>
      </c>
      <c r="K35" s="15">
        <v>72.792000000000002</v>
      </c>
      <c r="L35" s="19">
        <v>0</v>
      </c>
      <c r="M35" s="15">
        <v>29212.913</v>
      </c>
      <c r="N35" s="15">
        <v>19.628</v>
      </c>
      <c r="O35" s="19">
        <v>0</v>
      </c>
      <c r="P35" s="15">
        <v>19393.191999999999</v>
      </c>
      <c r="Q35" s="19">
        <v>0</v>
      </c>
      <c r="R35" s="15">
        <v>3363.2779999999998</v>
      </c>
      <c r="S35" s="19">
        <v>0</v>
      </c>
      <c r="T35" s="8" t="s">
        <v>110</v>
      </c>
      <c r="U35" s="15">
        <v>4991.5060000000003</v>
      </c>
      <c r="V35" s="8" t="s">
        <v>110</v>
      </c>
      <c r="W35" s="19">
        <v>0</v>
      </c>
      <c r="X35" s="15">
        <v>923.66899999999998</v>
      </c>
      <c r="Y35" s="15">
        <v>755.72900000000004</v>
      </c>
      <c r="Z35" s="19">
        <v>0</v>
      </c>
      <c r="AA35" s="8" t="s">
        <v>110</v>
      </c>
      <c r="AB35" s="19">
        <v>0</v>
      </c>
      <c r="AC35" s="15">
        <v>6755.2359999999999</v>
      </c>
      <c r="AD35" s="15">
        <v>4201.5959999999995</v>
      </c>
      <c r="AE35" s="15">
        <v>19830.774000000001</v>
      </c>
      <c r="AF35" s="19">
        <v>16697.509999999998</v>
      </c>
      <c r="AG35" s="18">
        <f t="shared" si="0"/>
        <v>3133.2640000000029</v>
      </c>
      <c r="AH35">
        <v>88.495000000000005</v>
      </c>
      <c r="AI35">
        <v>23.488565289401766</v>
      </c>
      <c r="AJ35">
        <v>15.959012242299957</v>
      </c>
      <c r="AK35">
        <v>5946952</v>
      </c>
      <c r="AL35">
        <v>71390.00246419193</v>
      </c>
      <c r="AM35">
        <v>364524261928.20319</v>
      </c>
      <c r="AN35">
        <v>57.398851167029129</v>
      </c>
      <c r="AO35" s="20">
        <v>3034.4</v>
      </c>
    </row>
    <row r="36" spans="1:41" x14ac:dyDescent="0.3">
      <c r="A36" s="5" t="s">
        <v>66</v>
      </c>
      <c r="B36" s="5" t="s">
        <v>70</v>
      </c>
      <c r="C36" s="14">
        <v>54377.455000000002</v>
      </c>
      <c r="D36" s="18">
        <v>9662</v>
      </c>
      <c r="E36" s="18">
        <v>376</v>
      </c>
      <c r="F36" s="18">
        <v>2774</v>
      </c>
      <c r="G36" s="18">
        <v>0</v>
      </c>
      <c r="H36" s="18">
        <v>4655</v>
      </c>
      <c r="I36" s="18">
        <v>1679</v>
      </c>
      <c r="J36" s="18">
        <v>0</v>
      </c>
      <c r="K36" s="18">
        <v>1610</v>
      </c>
      <c r="L36" s="18">
        <v>0</v>
      </c>
      <c r="M36" s="14">
        <v>16015.455</v>
      </c>
      <c r="N36" s="18">
        <v>10859</v>
      </c>
      <c r="O36" s="18">
        <v>0</v>
      </c>
      <c r="P36" s="18">
        <v>0</v>
      </c>
      <c r="Q36" s="18">
        <v>0</v>
      </c>
      <c r="R36" s="14">
        <v>0.45500000000000002</v>
      </c>
      <c r="S36" s="18">
        <v>0</v>
      </c>
      <c r="T36" s="7" t="s">
        <v>110</v>
      </c>
      <c r="U36" s="18">
        <v>5156</v>
      </c>
      <c r="V36" s="7" t="s">
        <v>110</v>
      </c>
      <c r="W36" s="18">
        <v>0</v>
      </c>
      <c r="X36" s="18">
        <v>0</v>
      </c>
      <c r="Y36" s="18">
        <v>0</v>
      </c>
      <c r="Z36" s="18">
        <v>19216</v>
      </c>
      <c r="AA36" s="7" t="s">
        <v>110</v>
      </c>
      <c r="AB36" s="18">
        <v>0</v>
      </c>
      <c r="AC36" s="18">
        <v>5156</v>
      </c>
      <c r="AD36" s="18">
        <v>19146</v>
      </c>
      <c r="AE36" s="18">
        <v>11007</v>
      </c>
      <c r="AF36" s="18">
        <v>364</v>
      </c>
      <c r="AG36" s="18">
        <f t="shared" si="0"/>
        <v>10643</v>
      </c>
      <c r="AH36">
        <v>79.367000000000004</v>
      </c>
      <c r="AI36">
        <v>29.222549580053649</v>
      </c>
      <c r="AJ36">
        <v>19.508816674728465</v>
      </c>
      <c r="AK36">
        <v>4986431</v>
      </c>
      <c r="AL36">
        <v>38750.072537975582</v>
      </c>
      <c r="AM36">
        <v>156033016834.37494</v>
      </c>
      <c r="AN36">
        <v>48.592486506846704</v>
      </c>
      <c r="AO36" s="15">
        <v>5455.81</v>
      </c>
    </row>
    <row r="37" spans="1:41" x14ac:dyDescent="0.3">
      <c r="A37" s="5" t="s">
        <v>66</v>
      </c>
      <c r="B37" s="5" t="s">
        <v>71</v>
      </c>
      <c r="C37" s="19">
        <v>57985.52</v>
      </c>
      <c r="D37" s="19">
        <v>9790</v>
      </c>
      <c r="E37" s="19">
        <v>430</v>
      </c>
      <c r="F37" s="19">
        <v>4035</v>
      </c>
      <c r="G37" s="19">
        <v>0</v>
      </c>
      <c r="H37" s="19">
        <v>4954</v>
      </c>
      <c r="I37" s="19">
        <v>1069</v>
      </c>
      <c r="J37" s="19">
        <v>0</v>
      </c>
      <c r="K37" s="19">
        <v>1049</v>
      </c>
      <c r="L37" s="19">
        <v>0</v>
      </c>
      <c r="M37" s="19">
        <v>18196.52</v>
      </c>
      <c r="N37" s="19">
        <v>13197</v>
      </c>
      <c r="O37" s="19">
        <v>0</v>
      </c>
      <c r="P37" s="19">
        <v>0</v>
      </c>
      <c r="Q37" s="19">
        <v>0</v>
      </c>
      <c r="R37" s="19">
        <v>0.52</v>
      </c>
      <c r="S37" s="19">
        <v>0</v>
      </c>
      <c r="T37" s="8" t="s">
        <v>110</v>
      </c>
      <c r="U37" s="19">
        <v>4999</v>
      </c>
      <c r="V37" s="8" t="s">
        <v>110</v>
      </c>
      <c r="W37" s="19">
        <v>0</v>
      </c>
      <c r="X37" s="19">
        <v>0</v>
      </c>
      <c r="Y37" s="19">
        <v>0</v>
      </c>
      <c r="Z37" s="19">
        <v>19511</v>
      </c>
      <c r="AA37" s="8" t="s">
        <v>110</v>
      </c>
      <c r="AB37" s="19">
        <v>0</v>
      </c>
      <c r="AC37" s="19">
        <v>4999</v>
      </c>
      <c r="AD37" s="19">
        <v>20278</v>
      </c>
      <c r="AE37" s="19">
        <v>7931</v>
      </c>
      <c r="AF37" s="19">
        <v>641</v>
      </c>
      <c r="AG37" s="18">
        <f t="shared" si="0"/>
        <v>7290</v>
      </c>
      <c r="AH37">
        <v>79.843000000000004</v>
      </c>
      <c r="AI37">
        <v>26.509267888578229</v>
      </c>
      <c r="AJ37">
        <v>17.156236696466582</v>
      </c>
      <c r="AK37">
        <v>5013740</v>
      </c>
      <c r="AL37">
        <v>36272.684007328789</v>
      </c>
      <c r="AM37">
        <v>146857345228.90619</v>
      </c>
      <c r="AN37">
        <v>48.7791112079152</v>
      </c>
      <c r="AO37" s="14">
        <v>5637.68</v>
      </c>
    </row>
    <row r="38" spans="1:41" x14ac:dyDescent="0.3">
      <c r="A38" s="5" t="s">
        <v>66</v>
      </c>
      <c r="B38" s="5" t="s">
        <v>72</v>
      </c>
      <c r="C38" s="14">
        <v>57724.593999999997</v>
      </c>
      <c r="D38" s="18">
        <v>7661</v>
      </c>
      <c r="E38" s="18">
        <v>483</v>
      </c>
      <c r="F38" s="18">
        <v>3691</v>
      </c>
      <c r="G38" s="18">
        <v>0</v>
      </c>
      <c r="H38" s="18">
        <v>5179</v>
      </c>
      <c r="I38" s="18">
        <v>1391</v>
      </c>
      <c r="J38" s="18">
        <v>0</v>
      </c>
      <c r="K38" s="18">
        <v>1335</v>
      </c>
      <c r="L38" s="18">
        <v>0</v>
      </c>
      <c r="M38" s="14">
        <v>20059.594000000001</v>
      </c>
      <c r="N38" s="18">
        <v>15107</v>
      </c>
      <c r="O38" s="18">
        <v>0</v>
      </c>
      <c r="P38" s="18">
        <v>2</v>
      </c>
      <c r="Q38" s="18">
        <v>0</v>
      </c>
      <c r="R38" s="14">
        <v>0.59399999999999997</v>
      </c>
      <c r="S38" s="18">
        <v>0</v>
      </c>
      <c r="T38" s="7" t="s">
        <v>110</v>
      </c>
      <c r="U38" s="18">
        <v>4950</v>
      </c>
      <c r="V38" s="7" t="s">
        <v>110</v>
      </c>
      <c r="W38" s="18">
        <v>0</v>
      </c>
      <c r="X38" s="18">
        <v>0</v>
      </c>
      <c r="Y38" s="18">
        <v>0</v>
      </c>
      <c r="Z38" s="18">
        <v>19260</v>
      </c>
      <c r="AA38" s="7" t="s">
        <v>110</v>
      </c>
      <c r="AB38" s="18">
        <v>0</v>
      </c>
      <c r="AC38" s="18">
        <v>4950</v>
      </c>
      <c r="AD38" s="18">
        <v>18405</v>
      </c>
      <c r="AE38" s="18">
        <v>9067</v>
      </c>
      <c r="AF38" s="18">
        <v>673</v>
      </c>
      <c r="AG38" s="18">
        <f t="shared" si="0"/>
        <v>8394</v>
      </c>
      <c r="AH38">
        <v>80.128</v>
      </c>
      <c r="AI38">
        <v>26.256693322010712</v>
      </c>
      <c r="AJ38">
        <v>18.104404028967046</v>
      </c>
      <c r="AK38">
        <v>5041992</v>
      </c>
      <c r="AL38">
        <v>34875.042107291134</v>
      </c>
      <c r="AM38">
        <v>141994350229.29681</v>
      </c>
      <c r="AN38">
        <v>48.95154724329894</v>
      </c>
      <c r="AO38" s="15">
        <v>5574.83</v>
      </c>
    </row>
    <row r="39" spans="1:41" x14ac:dyDescent="0.3">
      <c r="A39" s="5" t="s">
        <v>66</v>
      </c>
      <c r="B39" s="5" t="s">
        <v>73</v>
      </c>
      <c r="C39" s="15">
        <v>61078.671999999999</v>
      </c>
      <c r="D39" s="19">
        <v>9843</v>
      </c>
      <c r="E39" s="19">
        <v>612</v>
      </c>
      <c r="F39" s="19">
        <v>4301</v>
      </c>
      <c r="G39" s="19">
        <v>0</v>
      </c>
      <c r="H39" s="19">
        <v>5554</v>
      </c>
      <c r="I39" s="19">
        <v>1402</v>
      </c>
      <c r="J39" s="19">
        <v>0</v>
      </c>
      <c r="K39" s="19">
        <v>1384</v>
      </c>
      <c r="L39" s="19">
        <v>0</v>
      </c>
      <c r="M39" s="15">
        <v>19438.671999999999</v>
      </c>
      <c r="N39" s="19">
        <v>13476</v>
      </c>
      <c r="O39" s="19">
        <v>0</v>
      </c>
      <c r="P39" s="19">
        <v>4</v>
      </c>
      <c r="Q39" s="19">
        <v>0</v>
      </c>
      <c r="R39" s="15">
        <v>0.67200000000000004</v>
      </c>
      <c r="S39" s="19">
        <v>0</v>
      </c>
      <c r="T39" s="8" t="s">
        <v>110</v>
      </c>
      <c r="U39" s="19">
        <v>5958</v>
      </c>
      <c r="V39" s="8" t="s">
        <v>110</v>
      </c>
      <c r="W39" s="19">
        <v>0</v>
      </c>
      <c r="X39" s="19">
        <v>0</v>
      </c>
      <c r="Y39" s="19">
        <v>0</v>
      </c>
      <c r="Z39" s="19">
        <v>19928</v>
      </c>
      <c r="AA39" s="8" t="s">
        <v>110</v>
      </c>
      <c r="AB39" s="19">
        <v>0</v>
      </c>
      <c r="AC39" s="19">
        <v>5958</v>
      </c>
      <c r="AD39" s="19">
        <v>21712</v>
      </c>
      <c r="AE39" s="19">
        <v>8013</v>
      </c>
      <c r="AF39" s="19">
        <v>429</v>
      </c>
      <c r="AG39" s="18">
        <f t="shared" si="0"/>
        <v>7584</v>
      </c>
      <c r="AH39">
        <v>80.409000000000006</v>
      </c>
      <c r="AI39">
        <v>26.989837635790209</v>
      </c>
      <c r="AJ39">
        <v>19.856325195654716</v>
      </c>
      <c r="AK39">
        <v>5066447</v>
      </c>
      <c r="AL39">
        <v>34436.057123909151</v>
      </c>
      <c r="AM39">
        <v>140887056364.45306</v>
      </c>
      <c r="AN39">
        <v>49.179965361265744</v>
      </c>
      <c r="AO39" s="14">
        <v>5834.75</v>
      </c>
    </row>
    <row r="40" spans="1:41" x14ac:dyDescent="0.3">
      <c r="A40" s="5" t="s">
        <v>66</v>
      </c>
      <c r="B40" s="5" t="s">
        <v>74</v>
      </c>
      <c r="C40" s="14">
        <v>65630.751000000004</v>
      </c>
      <c r="D40" s="18">
        <v>13985</v>
      </c>
      <c r="E40" s="18">
        <v>628</v>
      </c>
      <c r="F40" s="18">
        <v>5190</v>
      </c>
      <c r="G40" s="18">
        <v>0</v>
      </c>
      <c r="H40" s="18">
        <v>6430</v>
      </c>
      <c r="I40" s="18">
        <v>1711</v>
      </c>
      <c r="J40" s="18">
        <v>0</v>
      </c>
      <c r="K40" s="18">
        <v>1649</v>
      </c>
      <c r="L40" s="18">
        <v>0</v>
      </c>
      <c r="M40" s="14">
        <v>18259.751</v>
      </c>
      <c r="N40" s="18">
        <v>11787</v>
      </c>
      <c r="O40" s="18">
        <v>0</v>
      </c>
      <c r="P40" s="18">
        <v>7</v>
      </c>
      <c r="Q40" s="18">
        <v>0</v>
      </c>
      <c r="R40" s="14">
        <v>0.751</v>
      </c>
      <c r="S40" s="18">
        <v>0</v>
      </c>
      <c r="T40" s="7" t="s">
        <v>110</v>
      </c>
      <c r="U40" s="18">
        <v>6465</v>
      </c>
      <c r="V40" s="7" t="s">
        <v>110</v>
      </c>
      <c r="W40" s="18">
        <v>0</v>
      </c>
      <c r="X40" s="18">
        <v>0</v>
      </c>
      <c r="Y40" s="18">
        <v>0</v>
      </c>
      <c r="Z40" s="18">
        <v>19427</v>
      </c>
      <c r="AA40" s="7" t="s">
        <v>110</v>
      </c>
      <c r="AB40" s="18">
        <v>0</v>
      </c>
      <c r="AC40" s="18">
        <v>6465</v>
      </c>
      <c r="AD40" s="18">
        <v>27944</v>
      </c>
      <c r="AE40" s="18">
        <v>7171</v>
      </c>
      <c r="AF40" s="18">
        <v>630</v>
      </c>
      <c r="AG40" s="18">
        <f t="shared" si="0"/>
        <v>6541</v>
      </c>
      <c r="AH40">
        <v>80.688000000000002</v>
      </c>
      <c r="AI40">
        <v>28.252763497561943</v>
      </c>
      <c r="AJ40">
        <v>21.014716589810913</v>
      </c>
      <c r="AK40">
        <v>5088333</v>
      </c>
      <c r="AL40">
        <v>35647.242054243638</v>
      </c>
      <c r="AM40">
        <v>146472344255.85931</v>
      </c>
      <c r="AN40">
        <v>49.486394484877103</v>
      </c>
      <c r="AO40" s="15">
        <v>5869.06</v>
      </c>
    </row>
    <row r="41" spans="1:41" x14ac:dyDescent="0.3">
      <c r="A41" s="5" t="s">
        <v>66</v>
      </c>
      <c r="B41" s="5" t="s">
        <v>75</v>
      </c>
      <c r="C41" s="15">
        <v>64034.837</v>
      </c>
      <c r="D41" s="19">
        <v>11074</v>
      </c>
      <c r="E41" s="19">
        <v>577</v>
      </c>
      <c r="F41" s="19">
        <v>5542</v>
      </c>
      <c r="G41" s="19">
        <v>0</v>
      </c>
      <c r="H41" s="19">
        <v>6634</v>
      </c>
      <c r="I41" s="19">
        <v>1447</v>
      </c>
      <c r="J41" s="19">
        <v>0</v>
      </c>
      <c r="K41" s="19">
        <v>1406</v>
      </c>
      <c r="L41" s="19">
        <v>0</v>
      </c>
      <c r="M41" s="15">
        <v>19544.837</v>
      </c>
      <c r="N41" s="19">
        <v>12925</v>
      </c>
      <c r="O41" s="19">
        <v>0</v>
      </c>
      <c r="P41" s="19">
        <v>11</v>
      </c>
      <c r="Q41" s="19">
        <v>0</v>
      </c>
      <c r="R41" s="15">
        <v>0.83699999999999997</v>
      </c>
      <c r="S41" s="19">
        <v>0</v>
      </c>
      <c r="T41" s="8" t="s">
        <v>110</v>
      </c>
      <c r="U41" s="19">
        <v>6608</v>
      </c>
      <c r="V41" s="8" t="s">
        <v>110</v>
      </c>
      <c r="W41" s="19">
        <v>0</v>
      </c>
      <c r="X41" s="19">
        <v>0</v>
      </c>
      <c r="Y41" s="19">
        <v>0</v>
      </c>
      <c r="Z41" s="19">
        <v>19216</v>
      </c>
      <c r="AA41" s="8" t="s">
        <v>110</v>
      </c>
      <c r="AB41" s="19">
        <v>0</v>
      </c>
      <c r="AC41" s="19">
        <v>6608</v>
      </c>
      <c r="AD41" s="19">
        <v>25274</v>
      </c>
      <c r="AE41" s="19">
        <v>8501</v>
      </c>
      <c r="AF41" s="19">
        <v>96</v>
      </c>
      <c r="AG41" s="18">
        <f t="shared" si="0"/>
        <v>8405</v>
      </c>
      <c r="AH41">
        <v>80.962999999999994</v>
      </c>
      <c r="AI41">
        <v>29.519369451723648</v>
      </c>
      <c r="AJ41">
        <v>22.2540475755175</v>
      </c>
      <c r="AK41">
        <v>5107790</v>
      </c>
      <c r="AL41">
        <v>37015.137046821052</v>
      </c>
      <c r="AM41">
        <v>152674521314.45306</v>
      </c>
      <c r="AN41">
        <v>49.803133383328415</v>
      </c>
      <c r="AO41" s="14">
        <v>5648.63</v>
      </c>
    </row>
    <row r="42" spans="1:41" x14ac:dyDescent="0.3">
      <c r="A42" s="5" t="s">
        <v>66</v>
      </c>
      <c r="B42" s="5" t="s">
        <v>76</v>
      </c>
      <c r="C42" s="14">
        <v>69372.982000000004</v>
      </c>
      <c r="D42" s="18">
        <v>15117</v>
      </c>
      <c r="E42" s="18">
        <v>395</v>
      </c>
      <c r="F42" s="18">
        <v>6536</v>
      </c>
      <c r="G42" s="18">
        <v>0</v>
      </c>
      <c r="H42" s="18">
        <v>8512</v>
      </c>
      <c r="I42" s="18">
        <v>1322</v>
      </c>
      <c r="J42" s="18">
        <v>0</v>
      </c>
      <c r="K42" s="18">
        <v>1185</v>
      </c>
      <c r="L42" s="18">
        <v>0</v>
      </c>
      <c r="M42" s="14">
        <v>17760.982</v>
      </c>
      <c r="N42" s="18">
        <v>11860</v>
      </c>
      <c r="O42" s="18">
        <v>0</v>
      </c>
      <c r="P42" s="18">
        <v>11</v>
      </c>
      <c r="Q42" s="18">
        <v>0</v>
      </c>
      <c r="R42" s="14">
        <v>0.98199999999999998</v>
      </c>
      <c r="S42" s="18">
        <v>0</v>
      </c>
      <c r="T42" s="7" t="s">
        <v>110</v>
      </c>
      <c r="U42" s="18">
        <v>5866</v>
      </c>
      <c r="V42" s="7" t="s">
        <v>110</v>
      </c>
      <c r="W42" s="18">
        <v>254</v>
      </c>
      <c r="X42" s="18">
        <v>0</v>
      </c>
      <c r="Y42" s="18">
        <v>254</v>
      </c>
      <c r="Z42" s="18">
        <v>19476</v>
      </c>
      <c r="AA42" s="7" t="s">
        <v>110</v>
      </c>
      <c r="AB42" s="18">
        <v>0</v>
      </c>
      <c r="AC42" s="18">
        <v>5889</v>
      </c>
      <c r="AD42" s="18">
        <v>32136</v>
      </c>
      <c r="AE42" s="18">
        <v>5367</v>
      </c>
      <c r="AF42" s="18">
        <v>1706</v>
      </c>
      <c r="AG42" s="18">
        <f t="shared" si="0"/>
        <v>3661</v>
      </c>
      <c r="AH42">
        <v>81.222999999999999</v>
      </c>
      <c r="AI42">
        <v>28.870235445247456</v>
      </c>
      <c r="AJ42">
        <v>21.415613324573187</v>
      </c>
      <c r="AK42">
        <v>5124573</v>
      </c>
      <c r="AL42">
        <v>38245.209989276998</v>
      </c>
      <c r="AM42">
        <v>158266466283.20306</v>
      </c>
      <c r="AN42">
        <v>49.99174610793866</v>
      </c>
      <c r="AO42" s="15">
        <v>5877.82</v>
      </c>
    </row>
    <row r="43" spans="1:41" x14ac:dyDescent="0.3">
      <c r="A43" s="5" t="s">
        <v>66</v>
      </c>
      <c r="B43" s="5" t="s">
        <v>77</v>
      </c>
      <c r="C43" s="15">
        <v>69176.207999999999</v>
      </c>
      <c r="D43" s="19">
        <v>12844</v>
      </c>
      <c r="E43" s="19">
        <v>327</v>
      </c>
      <c r="F43" s="19">
        <v>6408</v>
      </c>
      <c r="G43" s="19">
        <v>0</v>
      </c>
      <c r="H43" s="19">
        <v>6884</v>
      </c>
      <c r="I43" s="19">
        <v>1378</v>
      </c>
      <c r="J43" s="19">
        <v>0</v>
      </c>
      <c r="K43" s="19">
        <v>1269</v>
      </c>
      <c r="L43" s="19">
        <v>0</v>
      </c>
      <c r="M43" s="15">
        <v>20151.207999999999</v>
      </c>
      <c r="N43" s="19">
        <v>12242</v>
      </c>
      <c r="O43" s="19">
        <v>0</v>
      </c>
      <c r="P43" s="19">
        <v>17</v>
      </c>
      <c r="Q43" s="19">
        <v>0</v>
      </c>
      <c r="R43" s="15">
        <v>1.208</v>
      </c>
      <c r="S43" s="19">
        <v>0</v>
      </c>
      <c r="T43" s="8" t="s">
        <v>110</v>
      </c>
      <c r="U43" s="19">
        <v>7868</v>
      </c>
      <c r="V43" s="8" t="s">
        <v>110</v>
      </c>
      <c r="W43" s="19">
        <v>290</v>
      </c>
      <c r="X43" s="19">
        <v>0</v>
      </c>
      <c r="Y43" s="19">
        <v>290</v>
      </c>
      <c r="Z43" s="19">
        <v>20894</v>
      </c>
      <c r="AA43" s="8" t="s">
        <v>110</v>
      </c>
      <c r="AB43" s="19">
        <v>0</v>
      </c>
      <c r="AC43" s="19">
        <v>7891</v>
      </c>
      <c r="AD43" s="19">
        <v>28131</v>
      </c>
      <c r="AE43" s="19">
        <v>8103</v>
      </c>
      <c r="AF43" s="19">
        <v>450</v>
      </c>
      <c r="AG43" s="18">
        <f t="shared" si="0"/>
        <v>7653</v>
      </c>
      <c r="AH43">
        <v>81.465999999999994</v>
      </c>
      <c r="AI43">
        <v>29.038315698241306</v>
      </c>
      <c r="AJ43">
        <v>21.666787042721459</v>
      </c>
      <c r="AK43">
        <v>5139835</v>
      </c>
      <c r="AL43">
        <v>40571.194906161305</v>
      </c>
      <c r="AM43">
        <v>168391880923.04681</v>
      </c>
      <c r="AN43">
        <v>49.978757190603439</v>
      </c>
      <c r="AO43" s="14">
        <v>5735.31</v>
      </c>
    </row>
    <row r="44" spans="1:41" x14ac:dyDescent="0.3">
      <c r="A44" s="5" t="s">
        <v>66</v>
      </c>
      <c r="B44" s="5" t="s">
        <v>78</v>
      </c>
      <c r="C44" s="14">
        <v>70167.292000000001</v>
      </c>
      <c r="D44" s="18">
        <v>7940</v>
      </c>
      <c r="E44" s="18">
        <v>655</v>
      </c>
      <c r="F44" s="18">
        <v>4936</v>
      </c>
      <c r="G44" s="18">
        <v>0</v>
      </c>
      <c r="H44" s="18">
        <v>8823</v>
      </c>
      <c r="I44" s="18">
        <v>1193</v>
      </c>
      <c r="J44" s="18">
        <v>0</v>
      </c>
      <c r="K44" s="18">
        <v>1105</v>
      </c>
      <c r="L44" s="18">
        <v>0</v>
      </c>
      <c r="M44" s="14">
        <v>24408.292000000001</v>
      </c>
      <c r="N44" s="18">
        <v>15051</v>
      </c>
      <c r="O44" s="18">
        <v>0</v>
      </c>
      <c r="P44" s="18">
        <v>23</v>
      </c>
      <c r="Q44" s="18">
        <v>0</v>
      </c>
      <c r="R44" s="14">
        <v>1.292</v>
      </c>
      <c r="S44" s="18">
        <v>0</v>
      </c>
      <c r="T44" s="7" t="s">
        <v>110</v>
      </c>
      <c r="U44" s="18">
        <v>9303</v>
      </c>
      <c r="V44" s="7" t="s">
        <v>110</v>
      </c>
      <c r="W44" s="18">
        <v>359</v>
      </c>
      <c r="X44" s="18">
        <v>0</v>
      </c>
      <c r="Y44" s="18">
        <v>359</v>
      </c>
      <c r="Z44" s="18">
        <v>21853</v>
      </c>
      <c r="AA44" s="7" t="s">
        <v>110</v>
      </c>
      <c r="AB44" s="18">
        <v>0</v>
      </c>
      <c r="AC44" s="18">
        <v>9333</v>
      </c>
      <c r="AD44" s="18">
        <v>23906</v>
      </c>
      <c r="AE44" s="18">
        <v>9582</v>
      </c>
      <c r="AF44" s="18">
        <v>276</v>
      </c>
      <c r="AG44" s="18">
        <f t="shared" si="0"/>
        <v>9306</v>
      </c>
      <c r="AH44">
        <v>81.706999999999994</v>
      </c>
      <c r="AI44">
        <v>30.540309388778635</v>
      </c>
      <c r="AJ44">
        <v>22.918517657413791</v>
      </c>
      <c r="AK44">
        <v>5153498</v>
      </c>
      <c r="AL44">
        <v>42670.62791035547</v>
      </c>
      <c r="AM44">
        <v>177576428631.64053</v>
      </c>
      <c r="AN44">
        <v>49.740819127780817</v>
      </c>
      <c r="AO44" s="15">
        <v>6007.95</v>
      </c>
    </row>
    <row r="45" spans="1:41" x14ac:dyDescent="0.3">
      <c r="A45" s="5" t="s">
        <v>66</v>
      </c>
      <c r="B45" s="5" t="s">
        <v>79</v>
      </c>
      <c r="C45" s="15">
        <v>69457.417000000001</v>
      </c>
      <c r="D45" s="19">
        <v>8947</v>
      </c>
      <c r="E45" s="19">
        <v>674</v>
      </c>
      <c r="F45" s="19">
        <v>4871</v>
      </c>
      <c r="G45" s="19">
        <v>0</v>
      </c>
      <c r="H45" s="19">
        <v>9537</v>
      </c>
      <c r="I45" s="19">
        <v>928</v>
      </c>
      <c r="J45" s="19">
        <v>0</v>
      </c>
      <c r="K45" s="19">
        <v>821</v>
      </c>
      <c r="L45" s="19">
        <v>0</v>
      </c>
      <c r="M45" s="15">
        <v>21193.417000000001</v>
      </c>
      <c r="N45" s="19">
        <v>12780</v>
      </c>
      <c r="O45" s="19">
        <v>0</v>
      </c>
      <c r="P45" s="19">
        <v>49</v>
      </c>
      <c r="Q45" s="19">
        <v>0</v>
      </c>
      <c r="R45" s="15">
        <v>1.417</v>
      </c>
      <c r="S45" s="19">
        <v>0</v>
      </c>
      <c r="T45" s="8" t="s">
        <v>110</v>
      </c>
      <c r="U45" s="19">
        <v>8341</v>
      </c>
      <c r="V45" s="8" t="s">
        <v>110</v>
      </c>
      <c r="W45" s="19">
        <v>333</v>
      </c>
      <c r="X45" s="19">
        <v>0</v>
      </c>
      <c r="Y45" s="19">
        <v>333</v>
      </c>
      <c r="Z45" s="19">
        <v>22974</v>
      </c>
      <c r="AA45" s="8" t="s">
        <v>110</v>
      </c>
      <c r="AB45" s="19">
        <v>0</v>
      </c>
      <c r="AC45" s="19">
        <v>8363</v>
      </c>
      <c r="AD45" s="19">
        <v>25290</v>
      </c>
      <c r="AE45" s="19">
        <v>11356</v>
      </c>
      <c r="AF45" s="19">
        <v>232</v>
      </c>
      <c r="AG45" s="18">
        <f t="shared" si="0"/>
        <v>11124</v>
      </c>
      <c r="AH45">
        <v>81.945999999999998</v>
      </c>
      <c r="AI45">
        <v>30.442595044448652</v>
      </c>
      <c r="AJ45">
        <v>22.831946283336485</v>
      </c>
      <c r="AK45">
        <v>5165474</v>
      </c>
      <c r="AL45">
        <v>44440.288639748476</v>
      </c>
      <c r="AM45">
        <v>185370756688.28116</v>
      </c>
      <c r="AN45">
        <v>49.488400009955335</v>
      </c>
      <c r="AO45" s="14">
        <v>5667.04</v>
      </c>
    </row>
    <row r="46" spans="1:41" x14ac:dyDescent="0.3">
      <c r="A46" s="5" t="s">
        <v>66</v>
      </c>
      <c r="B46" s="5" t="s">
        <v>80</v>
      </c>
      <c r="C46" s="14">
        <v>69974.903000000006</v>
      </c>
      <c r="D46" s="18">
        <v>8487</v>
      </c>
      <c r="E46" s="18">
        <v>685</v>
      </c>
      <c r="F46" s="18">
        <v>3965</v>
      </c>
      <c r="G46" s="18">
        <v>0</v>
      </c>
      <c r="H46" s="18">
        <v>10131</v>
      </c>
      <c r="I46" s="18">
        <v>587</v>
      </c>
      <c r="J46" s="18">
        <v>0</v>
      </c>
      <c r="K46" s="18">
        <v>554</v>
      </c>
      <c r="L46" s="18">
        <v>1</v>
      </c>
      <c r="M46" s="14">
        <v>23378.600999999999</v>
      </c>
      <c r="N46" s="18">
        <v>14660</v>
      </c>
      <c r="O46" s="18">
        <v>0</v>
      </c>
      <c r="P46" s="18">
        <v>78</v>
      </c>
      <c r="Q46" s="18">
        <v>0</v>
      </c>
      <c r="R46" s="14">
        <v>1.5760000000000001</v>
      </c>
      <c r="S46" s="18">
        <v>0</v>
      </c>
      <c r="T46" s="7" t="s">
        <v>110</v>
      </c>
      <c r="U46" s="14">
        <v>8501.5259999999998</v>
      </c>
      <c r="V46" s="7" t="s">
        <v>110</v>
      </c>
      <c r="W46" s="14">
        <v>30.433</v>
      </c>
      <c r="X46" s="14">
        <v>106.355</v>
      </c>
      <c r="Y46" s="14">
        <v>72.302000000000007</v>
      </c>
      <c r="Z46" s="18">
        <v>22479</v>
      </c>
      <c r="AA46" s="7" t="s">
        <v>110</v>
      </c>
      <c r="AB46" s="18">
        <v>0</v>
      </c>
      <c r="AC46" s="14">
        <v>8639.0249999999996</v>
      </c>
      <c r="AD46" s="14">
        <v>23927.302</v>
      </c>
      <c r="AE46" s="18">
        <v>12206</v>
      </c>
      <c r="AF46" s="18">
        <v>326</v>
      </c>
      <c r="AG46" s="18">
        <f t="shared" si="0"/>
        <v>11880</v>
      </c>
      <c r="AH46">
        <v>82.183000000000007</v>
      </c>
      <c r="AI46">
        <v>31.60295044945962</v>
      </c>
      <c r="AJ46">
        <v>24.1601044095435</v>
      </c>
      <c r="AK46">
        <v>5176209</v>
      </c>
      <c r="AL46">
        <v>46899.798177510012</v>
      </c>
      <c r="AM46">
        <v>196036504105.85928</v>
      </c>
      <c r="AN46">
        <v>49.410248794389375</v>
      </c>
      <c r="AO46" s="15">
        <v>5211.6899999999996</v>
      </c>
    </row>
    <row r="47" spans="1:41" x14ac:dyDescent="0.3">
      <c r="A47" s="5" t="s">
        <v>66</v>
      </c>
      <c r="B47" s="5" t="s">
        <v>81</v>
      </c>
      <c r="C47" s="15">
        <v>74487.387000000002</v>
      </c>
      <c r="D47" s="19">
        <v>10614</v>
      </c>
      <c r="E47" s="19">
        <v>645</v>
      </c>
      <c r="F47" s="19">
        <v>6256</v>
      </c>
      <c r="G47" s="19">
        <v>0</v>
      </c>
      <c r="H47" s="19">
        <v>11690</v>
      </c>
      <c r="I47" s="19">
        <v>664</v>
      </c>
      <c r="J47" s="19">
        <v>0</v>
      </c>
      <c r="K47" s="19">
        <v>613</v>
      </c>
      <c r="L47" s="19">
        <v>0</v>
      </c>
      <c r="M47" s="15">
        <v>21548.566999999999</v>
      </c>
      <c r="N47" s="19">
        <v>13205</v>
      </c>
      <c r="O47" s="19">
        <v>0</v>
      </c>
      <c r="P47" s="19">
        <v>70</v>
      </c>
      <c r="Q47" s="19">
        <v>0</v>
      </c>
      <c r="R47" s="15">
        <v>1.7150000000000001</v>
      </c>
      <c r="S47" s="19">
        <v>0</v>
      </c>
      <c r="T47" s="8" t="s">
        <v>110</v>
      </c>
      <c r="U47" s="15">
        <v>8092.4920000000002</v>
      </c>
      <c r="V47" s="8" t="s">
        <v>110</v>
      </c>
      <c r="W47" s="15">
        <v>54.802999999999997</v>
      </c>
      <c r="X47" s="19">
        <v>150.88</v>
      </c>
      <c r="Y47" s="19">
        <v>116.82</v>
      </c>
      <c r="Z47" s="19">
        <v>22773</v>
      </c>
      <c r="AA47" s="8" t="s">
        <v>110</v>
      </c>
      <c r="AB47" s="19">
        <v>0</v>
      </c>
      <c r="AC47" s="15">
        <v>8271.8520000000008</v>
      </c>
      <c r="AD47" s="19">
        <v>29985.82</v>
      </c>
      <c r="AE47" s="19">
        <v>11769</v>
      </c>
      <c r="AF47" s="19">
        <v>1810</v>
      </c>
      <c r="AG47" s="18">
        <f t="shared" si="0"/>
        <v>9959</v>
      </c>
      <c r="AH47">
        <v>82.367999999999995</v>
      </c>
      <c r="AI47">
        <v>30.949499699197169</v>
      </c>
      <c r="AJ47">
        <v>23.604378582838333</v>
      </c>
      <c r="AK47">
        <v>5188008</v>
      </c>
      <c r="AL47">
        <v>48028.596178897176</v>
      </c>
      <c r="AM47">
        <v>201212381740.62491</v>
      </c>
      <c r="AN47">
        <v>49.430606324983415</v>
      </c>
      <c r="AO47" s="14">
        <v>5766.64</v>
      </c>
    </row>
    <row r="48" spans="1:41" x14ac:dyDescent="0.3">
      <c r="A48" s="5" t="s">
        <v>66</v>
      </c>
      <c r="B48" s="5" t="s">
        <v>82</v>
      </c>
      <c r="C48" s="14">
        <v>74957.176999999996</v>
      </c>
      <c r="D48" s="18">
        <v>12706</v>
      </c>
      <c r="E48" s="18">
        <v>639</v>
      </c>
      <c r="F48" s="18">
        <v>6604</v>
      </c>
      <c r="G48" s="18">
        <v>0</v>
      </c>
      <c r="H48" s="18">
        <v>11625</v>
      </c>
      <c r="I48" s="18">
        <v>893</v>
      </c>
      <c r="J48" s="18">
        <v>0</v>
      </c>
      <c r="K48" s="18">
        <v>804</v>
      </c>
      <c r="L48" s="18">
        <v>8</v>
      </c>
      <c r="M48" s="14">
        <v>19830.679</v>
      </c>
      <c r="N48" s="18">
        <v>10776</v>
      </c>
      <c r="O48" s="18">
        <v>0</v>
      </c>
      <c r="P48" s="18">
        <v>64</v>
      </c>
      <c r="Q48" s="18">
        <v>0</v>
      </c>
      <c r="R48" s="14">
        <v>1.865</v>
      </c>
      <c r="S48" s="18">
        <v>0</v>
      </c>
      <c r="T48" s="7" t="s">
        <v>110</v>
      </c>
      <c r="U48" s="14">
        <v>8810.5939999999991</v>
      </c>
      <c r="V48" s="7" t="s">
        <v>110</v>
      </c>
      <c r="W48" s="14">
        <v>64.995999999999995</v>
      </c>
      <c r="X48" s="14">
        <v>144.34399999999999</v>
      </c>
      <c r="Y48" s="14">
        <v>127.498</v>
      </c>
      <c r="Z48" s="18">
        <v>22295</v>
      </c>
      <c r="AA48" s="7" t="s">
        <v>110</v>
      </c>
      <c r="AB48" s="18">
        <v>0</v>
      </c>
      <c r="AC48" s="14">
        <v>8988.8140000000003</v>
      </c>
      <c r="AD48" s="14">
        <v>32594.498</v>
      </c>
      <c r="AE48" s="18">
        <v>13464</v>
      </c>
      <c r="AF48" s="18">
        <v>1539</v>
      </c>
      <c r="AG48" s="18">
        <f t="shared" si="0"/>
        <v>11925</v>
      </c>
      <c r="AH48">
        <v>82.503</v>
      </c>
      <c r="AI48">
        <v>30.119240097008891</v>
      </c>
      <c r="AJ48">
        <v>22.874562112638102</v>
      </c>
      <c r="AK48">
        <v>5200598</v>
      </c>
      <c r="AL48">
        <v>48720.762191433241</v>
      </c>
      <c r="AM48">
        <v>204607491185.93744</v>
      </c>
      <c r="AN48">
        <v>49.509965562039646</v>
      </c>
      <c r="AO48" s="15">
        <v>5736.48</v>
      </c>
    </row>
    <row r="49" spans="1:41" x14ac:dyDescent="0.3">
      <c r="A49" s="5" t="s">
        <v>66</v>
      </c>
      <c r="B49" s="5" t="s">
        <v>83</v>
      </c>
      <c r="C49" s="19">
        <v>84327.35</v>
      </c>
      <c r="D49" s="19">
        <v>19248</v>
      </c>
      <c r="E49" s="19">
        <v>693</v>
      </c>
      <c r="F49" s="19">
        <v>7344</v>
      </c>
      <c r="G49" s="19">
        <v>0</v>
      </c>
      <c r="H49" s="19">
        <v>13848</v>
      </c>
      <c r="I49" s="19">
        <v>969</v>
      </c>
      <c r="J49" s="19">
        <v>0</v>
      </c>
      <c r="K49" s="19">
        <v>887</v>
      </c>
      <c r="L49" s="19">
        <v>4</v>
      </c>
      <c r="M49" s="15">
        <v>19065.383000000002</v>
      </c>
      <c r="N49" s="19">
        <v>9591</v>
      </c>
      <c r="O49" s="19">
        <v>0</v>
      </c>
      <c r="P49" s="19">
        <v>93</v>
      </c>
      <c r="Q49" s="19">
        <v>0</v>
      </c>
      <c r="R49" s="15">
        <v>2.097</v>
      </c>
      <c r="S49" s="19">
        <v>0</v>
      </c>
      <c r="T49" s="8" t="s">
        <v>110</v>
      </c>
      <c r="U49" s="15">
        <v>9156.0849999999991</v>
      </c>
      <c r="V49" s="8" t="s">
        <v>110</v>
      </c>
      <c r="W49" s="15">
        <v>88.331000000000003</v>
      </c>
      <c r="X49" s="15">
        <v>183.08500000000001</v>
      </c>
      <c r="Y49" s="15">
        <v>181.96700000000001</v>
      </c>
      <c r="Z49" s="19">
        <v>22731</v>
      </c>
      <c r="AA49" s="8" t="s">
        <v>110</v>
      </c>
      <c r="AB49" s="19">
        <v>0</v>
      </c>
      <c r="AC49" s="15">
        <v>9379.2860000000001</v>
      </c>
      <c r="AD49" s="15">
        <v>42283.966999999997</v>
      </c>
      <c r="AE49" s="19">
        <v>11882</v>
      </c>
      <c r="AF49" s="19">
        <v>7030</v>
      </c>
      <c r="AG49" s="18">
        <f t="shared" si="0"/>
        <v>4852</v>
      </c>
      <c r="AH49">
        <v>82.638000000000005</v>
      </c>
      <c r="AI49">
        <v>29.535837167301633</v>
      </c>
      <c r="AJ49">
        <v>21.952489552711022</v>
      </c>
      <c r="AK49">
        <v>5213014</v>
      </c>
      <c r="AL49">
        <v>49582.552057353649</v>
      </c>
      <c r="AM49">
        <v>208723784010.15619</v>
      </c>
      <c r="AN49">
        <v>49.641054758489517</v>
      </c>
      <c r="AO49" s="20">
        <v>5665.7</v>
      </c>
    </row>
    <row r="50" spans="1:41" x14ac:dyDescent="0.3">
      <c r="A50" s="5" t="s">
        <v>66</v>
      </c>
      <c r="B50" s="5" t="s">
        <v>84</v>
      </c>
      <c r="C50" s="14">
        <v>85845.372000000003</v>
      </c>
      <c r="D50" s="18">
        <v>16497</v>
      </c>
      <c r="E50" s="18">
        <v>638</v>
      </c>
      <c r="F50" s="18">
        <v>6542</v>
      </c>
      <c r="G50" s="18">
        <v>0</v>
      </c>
      <c r="H50" s="18">
        <v>12747</v>
      </c>
      <c r="I50" s="18">
        <v>615</v>
      </c>
      <c r="J50" s="18">
        <v>0</v>
      </c>
      <c r="K50" s="18">
        <v>573</v>
      </c>
      <c r="L50" s="18">
        <v>5</v>
      </c>
      <c r="M50" s="14">
        <v>25631.877</v>
      </c>
      <c r="N50" s="14">
        <v>15069.615</v>
      </c>
      <c r="O50" s="18">
        <v>0</v>
      </c>
      <c r="P50" s="14">
        <v>120.34399999999999</v>
      </c>
      <c r="Q50" s="18">
        <v>0</v>
      </c>
      <c r="R50" s="14">
        <v>2.3610000000000002</v>
      </c>
      <c r="S50" s="18">
        <v>0</v>
      </c>
      <c r="T50" s="7" t="s">
        <v>110</v>
      </c>
      <c r="U50" s="14">
        <v>10173.901</v>
      </c>
      <c r="V50" s="7" t="s">
        <v>110</v>
      </c>
      <c r="W50" s="14">
        <v>89.057000000000002</v>
      </c>
      <c r="X50" s="14">
        <v>227.517</v>
      </c>
      <c r="Y50" s="14">
        <v>201.495</v>
      </c>
      <c r="Z50" s="18">
        <v>22716</v>
      </c>
      <c r="AA50" s="7" t="s">
        <v>110</v>
      </c>
      <c r="AB50" s="18">
        <v>0</v>
      </c>
      <c r="AC50" s="14">
        <v>10439.557000000001</v>
      </c>
      <c r="AD50" s="14">
        <v>37240.495000000003</v>
      </c>
      <c r="AE50" s="18">
        <v>11667</v>
      </c>
      <c r="AF50" s="18">
        <v>6797</v>
      </c>
      <c r="AG50" s="18">
        <f t="shared" si="0"/>
        <v>4870</v>
      </c>
      <c r="AH50">
        <v>82.772000000000006</v>
      </c>
      <c r="AI50">
        <v>29.376153608708528</v>
      </c>
      <c r="AJ50">
        <v>21.545158465676796</v>
      </c>
      <c r="AK50">
        <v>5228172</v>
      </c>
      <c r="AL50">
        <v>51419.009198268082</v>
      </c>
      <c r="AM50">
        <v>217083963641.01556</v>
      </c>
      <c r="AN50">
        <v>49.853934510150353</v>
      </c>
      <c r="AO50" s="15">
        <v>5561.61</v>
      </c>
    </row>
    <row r="51" spans="1:41" x14ac:dyDescent="0.3">
      <c r="A51" s="5" t="s">
        <v>66</v>
      </c>
      <c r="B51" s="5" t="s">
        <v>85</v>
      </c>
      <c r="C51" s="15">
        <v>70583.574999999997</v>
      </c>
      <c r="D51" s="19">
        <v>6497</v>
      </c>
      <c r="E51" s="19">
        <v>690</v>
      </c>
      <c r="F51" s="19">
        <v>4501</v>
      </c>
      <c r="G51" s="19">
        <v>0</v>
      </c>
      <c r="H51" s="19">
        <v>11231</v>
      </c>
      <c r="I51" s="19">
        <v>500</v>
      </c>
      <c r="J51" s="19">
        <v>0</v>
      </c>
      <c r="K51" s="19">
        <v>458</v>
      </c>
      <c r="L51" s="19">
        <v>2</v>
      </c>
      <c r="M51" s="15">
        <v>23468.789000000001</v>
      </c>
      <c r="N51" s="19">
        <v>13784</v>
      </c>
      <c r="O51" s="19">
        <v>0</v>
      </c>
      <c r="P51" s="15">
        <v>169.94200000000001</v>
      </c>
      <c r="Q51" s="19">
        <v>0</v>
      </c>
      <c r="R51" s="15">
        <v>2.6309999999999998</v>
      </c>
      <c r="S51" s="19">
        <v>0</v>
      </c>
      <c r="T51" s="8" t="s">
        <v>110</v>
      </c>
      <c r="U51" s="15">
        <v>9213.1270000000004</v>
      </c>
      <c r="V51" s="8" t="s">
        <v>110</v>
      </c>
      <c r="W51" s="15">
        <v>56.536000000000001</v>
      </c>
      <c r="X51" s="15">
        <v>265.75099999999998</v>
      </c>
      <c r="Y51" s="15">
        <v>176.786</v>
      </c>
      <c r="Z51" s="19">
        <v>23271</v>
      </c>
      <c r="AA51" s="8" t="s">
        <v>110</v>
      </c>
      <c r="AB51" s="19">
        <v>0</v>
      </c>
      <c r="AC51" s="15">
        <v>9512.2160000000003</v>
      </c>
      <c r="AD51" s="15">
        <v>23595.786</v>
      </c>
      <c r="AE51" s="19">
        <v>17948</v>
      </c>
      <c r="AF51" s="19">
        <v>933</v>
      </c>
      <c r="AG51" s="18">
        <f t="shared" si="0"/>
        <v>17015</v>
      </c>
      <c r="AH51">
        <v>82.905000000000001</v>
      </c>
      <c r="AI51">
        <v>29.255584030704579</v>
      </c>
      <c r="AJ51">
        <v>21.21810209757934</v>
      </c>
      <c r="AK51">
        <v>5246096</v>
      </c>
      <c r="AL51">
        <v>52666.514896366083</v>
      </c>
      <c r="AM51">
        <v>223113056688.67181</v>
      </c>
      <c r="AN51">
        <v>49.915227719235574</v>
      </c>
      <c r="AO51" s="14">
        <v>5295.38</v>
      </c>
    </row>
    <row r="52" spans="1:41" x14ac:dyDescent="0.3">
      <c r="A52" s="5" t="s">
        <v>66</v>
      </c>
      <c r="B52" s="5" t="s">
        <v>86</v>
      </c>
      <c r="C52" s="14">
        <v>82312.331999999995</v>
      </c>
      <c r="D52" s="18">
        <v>16331</v>
      </c>
      <c r="E52" s="18">
        <v>755</v>
      </c>
      <c r="F52" s="18">
        <v>6665</v>
      </c>
      <c r="G52" s="18">
        <v>0</v>
      </c>
      <c r="H52" s="18">
        <v>12323</v>
      </c>
      <c r="I52" s="18">
        <v>481</v>
      </c>
      <c r="J52" s="18">
        <v>0</v>
      </c>
      <c r="K52" s="18">
        <v>446</v>
      </c>
      <c r="L52" s="18">
        <v>2</v>
      </c>
      <c r="M52" s="14">
        <v>22466.651000000002</v>
      </c>
      <c r="N52" s="14">
        <v>11493.691000000001</v>
      </c>
      <c r="O52" s="18">
        <v>0</v>
      </c>
      <c r="P52" s="14">
        <v>155.64099999999999</v>
      </c>
      <c r="Q52" s="18">
        <v>0</v>
      </c>
      <c r="R52" s="14">
        <v>3.379</v>
      </c>
      <c r="S52" s="18">
        <v>0</v>
      </c>
      <c r="T52" s="7" t="s">
        <v>110</v>
      </c>
      <c r="U52" s="14">
        <v>10549.557000000001</v>
      </c>
      <c r="V52" s="7" t="s">
        <v>110</v>
      </c>
      <c r="W52" s="18">
        <v>45.45</v>
      </c>
      <c r="X52" s="14">
        <v>223.18100000000001</v>
      </c>
      <c r="Y52" s="14">
        <v>134.68100000000001</v>
      </c>
      <c r="Z52" s="18">
        <v>22906</v>
      </c>
      <c r="AA52" s="7" t="s">
        <v>110</v>
      </c>
      <c r="AB52" s="18">
        <v>0</v>
      </c>
      <c r="AC52" s="18">
        <v>10813.94</v>
      </c>
      <c r="AD52" s="14">
        <v>36689.680999999997</v>
      </c>
      <c r="AE52" s="18">
        <v>14118</v>
      </c>
      <c r="AF52" s="18">
        <v>2717</v>
      </c>
      <c r="AG52" s="18">
        <f t="shared" si="0"/>
        <v>11401</v>
      </c>
      <c r="AH52">
        <v>83.037000000000006</v>
      </c>
      <c r="AI52">
        <v>30.247424231029559</v>
      </c>
      <c r="AJ52">
        <v>21.815215693534114</v>
      </c>
      <c r="AK52">
        <v>5266268</v>
      </c>
      <c r="AL52">
        <v>54573.64046647145</v>
      </c>
      <c r="AM52">
        <v>232081249383.59366</v>
      </c>
      <c r="AN52">
        <v>50.149229219959423</v>
      </c>
      <c r="AO52" s="15">
        <v>5442.56</v>
      </c>
    </row>
    <row r="53" spans="1:41" x14ac:dyDescent="0.3">
      <c r="A53" s="5" t="s">
        <v>66</v>
      </c>
      <c r="B53" s="5" t="s">
        <v>87</v>
      </c>
      <c r="C53" s="15">
        <v>81246.346000000005</v>
      </c>
      <c r="D53" s="19">
        <v>13956</v>
      </c>
      <c r="E53" s="19">
        <v>684</v>
      </c>
      <c r="F53" s="19">
        <v>7414</v>
      </c>
      <c r="G53" s="19">
        <v>0</v>
      </c>
      <c r="H53" s="19">
        <v>10557</v>
      </c>
      <c r="I53" s="19">
        <v>469</v>
      </c>
      <c r="J53" s="19">
        <v>0</v>
      </c>
      <c r="K53" s="19">
        <v>422</v>
      </c>
      <c r="L53" s="19">
        <v>0</v>
      </c>
      <c r="M53" s="15">
        <v>24324.302</v>
      </c>
      <c r="N53" s="15">
        <v>14177.206</v>
      </c>
      <c r="O53" s="19">
        <v>0</v>
      </c>
      <c r="P53" s="15">
        <v>188.40799999999999</v>
      </c>
      <c r="Q53" s="19">
        <v>0</v>
      </c>
      <c r="R53" s="15">
        <v>3.8109999999999999</v>
      </c>
      <c r="S53" s="19">
        <v>0</v>
      </c>
      <c r="T53" s="8" t="s">
        <v>110</v>
      </c>
      <c r="U53" s="15">
        <v>9626.7710000000006</v>
      </c>
      <c r="V53" s="8" t="s">
        <v>110</v>
      </c>
      <c r="W53" s="15">
        <v>46.948</v>
      </c>
      <c r="X53" s="15">
        <v>287.76499999999999</v>
      </c>
      <c r="Y53" s="15">
        <v>167.04400000000001</v>
      </c>
      <c r="Z53" s="19">
        <v>23423</v>
      </c>
      <c r="AA53" s="8" t="s">
        <v>110</v>
      </c>
      <c r="AB53" s="19">
        <v>0</v>
      </c>
      <c r="AC53" s="15">
        <v>9954.8770000000004</v>
      </c>
      <c r="AD53" s="15">
        <v>33247.044000000002</v>
      </c>
      <c r="AE53" s="19">
        <v>15419</v>
      </c>
      <c r="AF53" s="19">
        <v>2862</v>
      </c>
      <c r="AG53" s="18">
        <f t="shared" si="0"/>
        <v>12557</v>
      </c>
      <c r="AH53">
        <v>83.168000000000006</v>
      </c>
      <c r="AI53">
        <v>30.672140875338798</v>
      </c>
      <c r="AJ53">
        <v>22.13152000171069</v>
      </c>
      <c r="AK53">
        <v>5288720</v>
      </c>
      <c r="AL53">
        <v>57229.041762554749</v>
      </c>
      <c r="AM53">
        <v>244411266137.10925</v>
      </c>
      <c r="AN53">
        <v>50.293697732602347</v>
      </c>
      <c r="AO53" s="14">
        <v>5321.96</v>
      </c>
    </row>
    <row r="54" spans="1:41" x14ac:dyDescent="0.3">
      <c r="A54" s="5" t="s">
        <v>66</v>
      </c>
      <c r="B54" s="5" t="s">
        <v>88</v>
      </c>
      <c r="C54" s="18">
        <v>77433.34</v>
      </c>
      <c r="D54" s="18">
        <v>8512</v>
      </c>
      <c r="E54" s="18">
        <v>690</v>
      </c>
      <c r="F54" s="18">
        <v>5211</v>
      </c>
      <c r="G54" s="18">
        <v>0</v>
      </c>
      <c r="H54" s="18">
        <v>11029</v>
      </c>
      <c r="I54" s="18">
        <v>653</v>
      </c>
      <c r="J54" s="18">
        <v>0</v>
      </c>
      <c r="K54" s="18">
        <v>567</v>
      </c>
      <c r="L54" s="18">
        <v>1</v>
      </c>
      <c r="M54" s="14">
        <v>27781.234</v>
      </c>
      <c r="N54" s="14">
        <v>17112.132000000001</v>
      </c>
      <c r="O54" s="18">
        <v>0</v>
      </c>
      <c r="P54" s="18">
        <v>260.52</v>
      </c>
      <c r="Q54" s="18">
        <v>0</v>
      </c>
      <c r="R54" s="14">
        <v>3.944</v>
      </c>
      <c r="S54" s="18">
        <v>0</v>
      </c>
      <c r="T54" s="7" t="s">
        <v>110</v>
      </c>
      <c r="U54" s="14">
        <v>10063.669</v>
      </c>
      <c r="V54" s="7" t="s">
        <v>110</v>
      </c>
      <c r="W54" s="14">
        <v>36.109000000000002</v>
      </c>
      <c r="X54" s="14">
        <v>295.488</v>
      </c>
      <c r="Y54" s="14">
        <v>171.10599999999999</v>
      </c>
      <c r="Z54" s="18">
        <v>22958</v>
      </c>
      <c r="AA54" s="7" t="s">
        <v>110</v>
      </c>
      <c r="AB54" s="18">
        <v>0</v>
      </c>
      <c r="AC54" s="14">
        <v>10404.638000000001</v>
      </c>
      <c r="AD54" s="14">
        <v>26266.106</v>
      </c>
      <c r="AE54" s="18">
        <v>16107</v>
      </c>
      <c r="AF54" s="18">
        <v>3335</v>
      </c>
      <c r="AG54" s="18">
        <f t="shared" si="0"/>
        <v>12772</v>
      </c>
      <c r="AH54">
        <v>83.299000000000007</v>
      </c>
      <c r="AI54">
        <v>29.56505176239234</v>
      </c>
      <c r="AJ54">
        <v>20.790412503281804</v>
      </c>
      <c r="AK54">
        <v>5313399</v>
      </c>
      <c r="AL54">
        <v>57410.068958947071</v>
      </c>
      <c r="AM54">
        <v>246328504412.10922</v>
      </c>
      <c r="AN54">
        <v>50.225830739048241</v>
      </c>
      <c r="AO54" s="15">
        <v>5332.63</v>
      </c>
    </row>
    <row r="55" spans="1:41" x14ac:dyDescent="0.3">
      <c r="A55" s="5" t="s">
        <v>66</v>
      </c>
      <c r="B55" s="5" t="s">
        <v>89</v>
      </c>
      <c r="C55" s="15">
        <v>72070.997000000003</v>
      </c>
      <c r="D55" s="19">
        <v>11130</v>
      </c>
      <c r="E55" s="19">
        <v>465</v>
      </c>
      <c r="F55" s="19">
        <v>4403</v>
      </c>
      <c r="G55" s="19">
        <v>0</v>
      </c>
      <c r="H55" s="19">
        <v>9793</v>
      </c>
      <c r="I55" s="19">
        <v>535</v>
      </c>
      <c r="J55" s="19">
        <v>0</v>
      </c>
      <c r="K55" s="19">
        <v>456</v>
      </c>
      <c r="L55" s="19">
        <v>1</v>
      </c>
      <c r="M55" s="15">
        <v>21700.953000000001</v>
      </c>
      <c r="N55" s="19">
        <v>12686.03</v>
      </c>
      <c r="O55" s="19">
        <v>0</v>
      </c>
      <c r="P55" s="15">
        <v>276.62400000000002</v>
      </c>
      <c r="Q55" s="19">
        <v>0</v>
      </c>
      <c r="R55" s="15">
        <v>4.3170000000000002</v>
      </c>
      <c r="S55" s="19">
        <v>0</v>
      </c>
      <c r="T55" s="8" t="s">
        <v>110</v>
      </c>
      <c r="U55" s="15">
        <v>8396.6589999999997</v>
      </c>
      <c r="V55" s="8" t="s">
        <v>110</v>
      </c>
      <c r="W55" s="15">
        <v>33.061999999999998</v>
      </c>
      <c r="X55" s="19">
        <v>290.68</v>
      </c>
      <c r="Y55" s="15">
        <v>223.04400000000001</v>
      </c>
      <c r="Z55" s="19">
        <v>23526</v>
      </c>
      <c r="AA55" s="8" t="s">
        <v>110</v>
      </c>
      <c r="AB55" s="19">
        <v>0</v>
      </c>
      <c r="AC55" s="15">
        <v>8733.982</v>
      </c>
      <c r="AD55" s="15">
        <v>26549.044000000002</v>
      </c>
      <c r="AE55" s="19">
        <v>15460</v>
      </c>
      <c r="AF55" s="19">
        <v>3375</v>
      </c>
      <c r="AG55" s="18">
        <f t="shared" si="0"/>
        <v>12085</v>
      </c>
      <c r="AH55">
        <v>83.429000000000002</v>
      </c>
      <c r="AI55">
        <v>25.66209040636091</v>
      </c>
      <c r="AJ55">
        <v>16.669876468484333</v>
      </c>
      <c r="AK55">
        <v>5338871</v>
      </c>
      <c r="AL55">
        <v>52521.828701960992</v>
      </c>
      <c r="AM55">
        <v>226434938283.20297</v>
      </c>
      <c r="AN55">
        <v>50.478405583423125</v>
      </c>
      <c r="AO55" s="20">
        <v>5608.3</v>
      </c>
    </row>
    <row r="56" spans="1:41" x14ac:dyDescent="0.3">
      <c r="A56" s="5" t="s">
        <v>66</v>
      </c>
      <c r="B56" s="5" t="s">
        <v>90</v>
      </c>
      <c r="C56" s="14">
        <v>80672.760999999999</v>
      </c>
      <c r="D56" s="18">
        <v>14543</v>
      </c>
      <c r="E56" s="18">
        <v>588</v>
      </c>
      <c r="F56" s="18">
        <v>6283</v>
      </c>
      <c r="G56" s="18">
        <v>0</v>
      </c>
      <c r="H56" s="18">
        <v>11259</v>
      </c>
      <c r="I56" s="18">
        <v>484</v>
      </c>
      <c r="J56" s="18">
        <v>0</v>
      </c>
      <c r="K56" s="18">
        <v>447</v>
      </c>
      <c r="L56" s="18">
        <v>1</v>
      </c>
      <c r="M56" s="14">
        <v>24195.263999999999</v>
      </c>
      <c r="N56" s="14">
        <v>12921.994000000001</v>
      </c>
      <c r="O56" s="18">
        <v>0</v>
      </c>
      <c r="P56" s="14">
        <v>294.31700000000001</v>
      </c>
      <c r="Q56" s="18">
        <v>0</v>
      </c>
      <c r="R56" s="14">
        <v>4.7389999999999999</v>
      </c>
      <c r="S56" s="18">
        <v>0</v>
      </c>
      <c r="T56" s="7" t="s">
        <v>110</v>
      </c>
      <c r="U56" s="14">
        <v>10569.735000000001</v>
      </c>
      <c r="V56" s="7" t="s">
        <v>110</v>
      </c>
      <c r="W56" s="14">
        <v>28.754000000000001</v>
      </c>
      <c r="X56" s="14">
        <v>298.24400000000003</v>
      </c>
      <c r="Y56" s="14">
        <v>212.49700000000001</v>
      </c>
      <c r="Z56" s="18">
        <v>22800</v>
      </c>
      <c r="AA56" s="7" t="s">
        <v>110</v>
      </c>
      <c r="AB56" s="18">
        <v>0</v>
      </c>
      <c r="AC56" s="14">
        <v>10974.214</v>
      </c>
      <c r="AD56" s="14">
        <v>33369.497000000003</v>
      </c>
      <c r="AE56" s="18">
        <v>15719</v>
      </c>
      <c r="AF56" s="18">
        <v>5218</v>
      </c>
      <c r="AG56" s="18">
        <f t="shared" si="0"/>
        <v>10501</v>
      </c>
      <c r="AH56">
        <v>83.77</v>
      </c>
      <c r="AI56">
        <v>26.185376328083894</v>
      </c>
      <c r="AJ56">
        <v>17.039336263666176</v>
      </c>
      <c r="AK56">
        <v>5363352</v>
      </c>
      <c r="AL56">
        <v>53938.540147084052</v>
      </c>
      <c r="AM56">
        <v>233609048633.98422</v>
      </c>
      <c r="AN56">
        <v>51.095064476706739</v>
      </c>
      <c r="AO56" s="15">
        <v>6179.75</v>
      </c>
    </row>
    <row r="57" spans="1:41" x14ac:dyDescent="0.3">
      <c r="A57" s="5" t="s">
        <v>66</v>
      </c>
      <c r="B57" s="5" t="s">
        <v>91</v>
      </c>
      <c r="C57" s="15">
        <v>73502.395000000004</v>
      </c>
      <c r="D57" s="19">
        <v>9780</v>
      </c>
      <c r="E57" s="19">
        <v>525</v>
      </c>
      <c r="F57" s="19">
        <v>5444</v>
      </c>
      <c r="G57" s="19">
        <v>0</v>
      </c>
      <c r="H57" s="19">
        <v>9444</v>
      </c>
      <c r="I57" s="19">
        <v>416</v>
      </c>
      <c r="J57" s="19">
        <v>0</v>
      </c>
      <c r="K57" s="19">
        <v>376</v>
      </c>
      <c r="L57" s="19">
        <v>1</v>
      </c>
      <c r="M57" s="15">
        <v>24176.564999999999</v>
      </c>
      <c r="N57" s="15">
        <v>12445.039000000001</v>
      </c>
      <c r="O57" s="19">
        <v>0</v>
      </c>
      <c r="P57" s="15">
        <v>481.39299999999997</v>
      </c>
      <c r="Q57" s="19">
        <v>0</v>
      </c>
      <c r="R57" s="19">
        <v>5.3</v>
      </c>
      <c r="S57" s="19">
        <v>0</v>
      </c>
      <c r="T57" s="8" t="s">
        <v>110</v>
      </c>
      <c r="U57" s="15">
        <v>10818.691000000001</v>
      </c>
      <c r="V57" s="8" t="s">
        <v>110</v>
      </c>
      <c r="W57" s="15">
        <v>24.177</v>
      </c>
      <c r="X57" s="15">
        <v>267.49200000000002</v>
      </c>
      <c r="Y57" s="19">
        <v>229.83</v>
      </c>
      <c r="Z57" s="19">
        <v>23187</v>
      </c>
      <c r="AA57" s="8" t="s">
        <v>110</v>
      </c>
      <c r="AB57" s="19">
        <v>0</v>
      </c>
      <c r="AC57" s="15">
        <v>11244.967000000001</v>
      </c>
      <c r="AD57" s="15">
        <v>25838.696</v>
      </c>
      <c r="AE57" s="19">
        <v>17656</v>
      </c>
      <c r="AF57" s="19">
        <v>3804</v>
      </c>
      <c r="AG57" s="18">
        <f t="shared" si="0"/>
        <v>13852</v>
      </c>
      <c r="AH57">
        <v>84.313000000000002</v>
      </c>
      <c r="AI57">
        <v>25.039083251119376</v>
      </c>
      <c r="AJ57">
        <v>16.355265487844981</v>
      </c>
      <c r="AK57">
        <v>5388272</v>
      </c>
      <c r="AL57">
        <v>54972.462971122819</v>
      </c>
      <c r="AM57">
        <v>239193227012.49985</v>
      </c>
      <c r="AN57">
        <v>52.225693993208388</v>
      </c>
      <c r="AO57" s="14">
        <v>5239.13</v>
      </c>
    </row>
    <row r="58" spans="1:41" x14ac:dyDescent="0.3">
      <c r="A58" s="5" t="s">
        <v>66</v>
      </c>
      <c r="B58" s="5" t="s">
        <v>92</v>
      </c>
      <c r="C58" s="14">
        <v>70409.766000000003</v>
      </c>
      <c r="D58" s="18">
        <v>7101</v>
      </c>
      <c r="E58" s="18">
        <v>492</v>
      </c>
      <c r="F58" s="18">
        <v>3678</v>
      </c>
      <c r="G58" s="18">
        <v>0</v>
      </c>
      <c r="H58" s="18">
        <v>6726</v>
      </c>
      <c r="I58" s="18">
        <v>312</v>
      </c>
      <c r="J58" s="18">
        <v>0</v>
      </c>
      <c r="K58" s="18">
        <v>261</v>
      </c>
      <c r="L58" s="18">
        <v>0</v>
      </c>
      <c r="M58" s="14">
        <v>28559.186000000002</v>
      </c>
      <c r="N58" s="14">
        <v>16859.128000000001</v>
      </c>
      <c r="O58" s="18">
        <v>0</v>
      </c>
      <c r="P58" s="14">
        <v>494.32299999999998</v>
      </c>
      <c r="Q58" s="18">
        <v>0</v>
      </c>
      <c r="R58" s="14">
        <v>5.7489999999999997</v>
      </c>
      <c r="S58" s="18">
        <v>0</v>
      </c>
      <c r="T58" s="7" t="s">
        <v>110</v>
      </c>
      <c r="U58" s="14">
        <v>10705.758</v>
      </c>
      <c r="V58" s="7" t="s">
        <v>110</v>
      </c>
      <c r="W58" s="14">
        <v>37.802999999999997</v>
      </c>
      <c r="X58" s="14">
        <v>333.81700000000001</v>
      </c>
      <c r="Y58" s="18">
        <v>235.58</v>
      </c>
      <c r="Z58" s="18">
        <v>22987</v>
      </c>
      <c r="AA58" s="7" t="s">
        <v>110</v>
      </c>
      <c r="AB58" s="18">
        <v>0</v>
      </c>
      <c r="AC58" s="14">
        <v>11200.895</v>
      </c>
      <c r="AD58" s="14">
        <v>18543.670999999998</v>
      </c>
      <c r="AE58" s="18">
        <v>19089</v>
      </c>
      <c r="AF58" s="18">
        <v>1645</v>
      </c>
      <c r="AG58" s="18">
        <f t="shared" si="0"/>
        <v>17444</v>
      </c>
      <c r="AH58">
        <v>84.840999999999994</v>
      </c>
      <c r="AI58">
        <v>23.358851770154406</v>
      </c>
      <c r="AJ58">
        <v>14.595414666280728</v>
      </c>
      <c r="AK58">
        <v>5413971</v>
      </c>
      <c r="AL58">
        <v>53878.350997010704</v>
      </c>
      <c r="AM58">
        <v>235550696192.57797</v>
      </c>
      <c r="AN58">
        <v>53.592099865471432</v>
      </c>
      <c r="AO58" s="15">
        <v>5839.92</v>
      </c>
    </row>
    <row r="59" spans="1:41" x14ac:dyDescent="0.3">
      <c r="A59" s="5" t="s">
        <v>66</v>
      </c>
      <c r="B59" s="5" t="s">
        <v>93</v>
      </c>
      <c r="C59" s="15">
        <v>71258.442999999999</v>
      </c>
      <c r="D59" s="19">
        <v>10690</v>
      </c>
      <c r="E59" s="19">
        <v>510</v>
      </c>
      <c r="F59" s="19">
        <v>3171</v>
      </c>
      <c r="G59" s="19">
        <v>0</v>
      </c>
      <c r="H59" s="19">
        <v>6788</v>
      </c>
      <c r="I59" s="19">
        <v>234</v>
      </c>
      <c r="J59" s="19">
        <v>0</v>
      </c>
      <c r="K59" s="19">
        <v>193</v>
      </c>
      <c r="L59" s="19">
        <v>3</v>
      </c>
      <c r="M59" s="15">
        <v>25629.667000000001</v>
      </c>
      <c r="N59" s="15">
        <v>12838.601000000001</v>
      </c>
      <c r="O59" s="19">
        <v>0</v>
      </c>
      <c r="P59" s="15">
        <v>773.69200000000001</v>
      </c>
      <c r="Q59" s="19">
        <v>0</v>
      </c>
      <c r="R59" s="15">
        <v>6.452</v>
      </c>
      <c r="S59" s="19">
        <v>0</v>
      </c>
      <c r="T59" s="8" t="s">
        <v>110</v>
      </c>
      <c r="U59" s="15">
        <v>11307.183000000001</v>
      </c>
      <c r="V59" s="8" t="s">
        <v>110</v>
      </c>
      <c r="W59" s="15">
        <v>73.388000000000005</v>
      </c>
      <c r="X59" s="15">
        <v>395.47199999999998</v>
      </c>
      <c r="Y59" s="15">
        <v>340.77600000000001</v>
      </c>
      <c r="Z59" s="19">
        <v>23606</v>
      </c>
      <c r="AA59" s="8" t="s">
        <v>110</v>
      </c>
      <c r="AB59" s="19">
        <v>0</v>
      </c>
      <c r="AC59" s="15">
        <v>12017.386</v>
      </c>
      <c r="AD59" s="15">
        <v>21727.312000000002</v>
      </c>
      <c r="AE59" s="19">
        <v>17591</v>
      </c>
      <c r="AF59" s="19">
        <v>1876</v>
      </c>
      <c r="AG59" s="18">
        <f t="shared" si="0"/>
        <v>15715</v>
      </c>
      <c r="AH59">
        <v>85.125</v>
      </c>
      <c r="AI59">
        <v>23.298132159196449</v>
      </c>
      <c r="AJ59">
        <v>14.643459117333425</v>
      </c>
      <c r="AK59">
        <v>5438972</v>
      </c>
      <c r="AL59">
        <v>53105.249687564115</v>
      </c>
      <c r="AM59">
        <v>233242909380.07797</v>
      </c>
      <c r="AN59">
        <v>55.028223884783159</v>
      </c>
      <c r="AO59" s="14">
        <v>5238.58</v>
      </c>
    </row>
    <row r="60" spans="1:41" x14ac:dyDescent="0.3">
      <c r="A60" s="5" t="s">
        <v>66</v>
      </c>
      <c r="B60" s="5" t="s">
        <v>94</v>
      </c>
      <c r="C60" s="14">
        <v>68093.524000000005</v>
      </c>
      <c r="D60" s="18">
        <v>7925</v>
      </c>
      <c r="E60" s="18">
        <v>491</v>
      </c>
      <c r="F60" s="18">
        <v>3402</v>
      </c>
      <c r="G60" s="18">
        <v>0</v>
      </c>
      <c r="H60" s="18">
        <v>5521</v>
      </c>
      <c r="I60" s="18">
        <v>236</v>
      </c>
      <c r="J60" s="18">
        <v>0</v>
      </c>
      <c r="K60" s="18">
        <v>195</v>
      </c>
      <c r="L60" s="18">
        <v>6</v>
      </c>
      <c r="M60" s="14">
        <v>26270.618999999999</v>
      </c>
      <c r="N60" s="14">
        <v>13397.044</v>
      </c>
      <c r="O60" s="18">
        <v>0</v>
      </c>
      <c r="P60" s="14">
        <v>1107.172</v>
      </c>
      <c r="Q60" s="18">
        <v>0</v>
      </c>
      <c r="R60" s="14">
        <v>7.7519999999999998</v>
      </c>
      <c r="S60" s="18">
        <v>0</v>
      </c>
      <c r="T60" s="7" t="s">
        <v>110</v>
      </c>
      <c r="U60" s="14">
        <v>10967.297</v>
      </c>
      <c r="V60" s="7" t="s">
        <v>110</v>
      </c>
      <c r="W60" s="14">
        <v>76.878</v>
      </c>
      <c r="X60" s="14">
        <v>439.70299999999997</v>
      </c>
      <c r="Y60" s="14">
        <v>377.90499999999997</v>
      </c>
      <c r="Z60" s="18">
        <v>23580</v>
      </c>
      <c r="AA60" s="7" t="s">
        <v>110</v>
      </c>
      <c r="AB60" s="18">
        <v>0</v>
      </c>
      <c r="AC60" s="14">
        <v>11765.045</v>
      </c>
      <c r="AD60" s="14">
        <v>17946.510999999999</v>
      </c>
      <c r="AE60" s="18">
        <v>21622</v>
      </c>
      <c r="AF60" s="18">
        <v>3655</v>
      </c>
      <c r="AG60" s="18">
        <f t="shared" si="0"/>
        <v>17967</v>
      </c>
      <c r="AH60">
        <v>85.174999999999997</v>
      </c>
      <c r="AI60">
        <v>23.061863933351145</v>
      </c>
      <c r="AJ60">
        <v>14.602511476524738</v>
      </c>
      <c r="AK60">
        <v>5461512</v>
      </c>
      <c r="AL60">
        <v>52633.249418054984</v>
      </c>
      <c r="AM60">
        <v>232127848924.99985</v>
      </c>
      <c r="AN60">
        <v>56.416303801180646</v>
      </c>
      <c r="AO60" s="15">
        <v>5237.1400000000003</v>
      </c>
    </row>
    <row r="61" spans="1:41" x14ac:dyDescent="0.3">
      <c r="A61" s="5" t="s">
        <v>66</v>
      </c>
      <c r="B61" s="5" t="s">
        <v>95</v>
      </c>
      <c r="C61" s="15">
        <v>68598.087</v>
      </c>
      <c r="D61" s="19">
        <v>5121</v>
      </c>
      <c r="E61" s="19">
        <v>575</v>
      </c>
      <c r="F61" s="19">
        <v>3091</v>
      </c>
      <c r="G61" s="19">
        <v>0</v>
      </c>
      <c r="H61" s="19">
        <v>5195</v>
      </c>
      <c r="I61" s="19">
        <v>212</v>
      </c>
      <c r="J61" s="19">
        <v>0</v>
      </c>
      <c r="K61" s="19">
        <v>178</v>
      </c>
      <c r="L61" s="19">
        <v>3</v>
      </c>
      <c r="M61" s="15">
        <v>30526.723999999998</v>
      </c>
      <c r="N61" s="15">
        <v>16768.698</v>
      </c>
      <c r="O61" s="19">
        <v>0</v>
      </c>
      <c r="P61" s="15">
        <v>2327.3589999999999</v>
      </c>
      <c r="Q61" s="19">
        <v>0</v>
      </c>
      <c r="R61" s="15">
        <v>11.311</v>
      </c>
      <c r="S61" s="19">
        <v>0</v>
      </c>
      <c r="T61" s="8" t="s">
        <v>110</v>
      </c>
      <c r="U61" s="15">
        <v>10588.486999999999</v>
      </c>
      <c r="V61" s="8" t="s">
        <v>110</v>
      </c>
      <c r="W61" s="15">
        <v>58.652000000000001</v>
      </c>
      <c r="X61" s="15">
        <v>471.20800000000003</v>
      </c>
      <c r="Y61" s="15">
        <v>384.363</v>
      </c>
      <c r="Z61" s="19">
        <v>23245</v>
      </c>
      <c r="AA61" s="8" t="s">
        <v>110</v>
      </c>
      <c r="AB61" s="19">
        <v>0</v>
      </c>
      <c r="AC61" s="15">
        <v>11434.404</v>
      </c>
      <c r="AD61" s="15">
        <v>14563.315000000001</v>
      </c>
      <c r="AE61" s="19">
        <v>21459</v>
      </c>
      <c r="AF61" s="19">
        <v>5122</v>
      </c>
      <c r="AG61" s="18">
        <f t="shared" si="0"/>
        <v>16337</v>
      </c>
      <c r="AH61">
        <v>85.224999999999994</v>
      </c>
      <c r="AI61">
        <v>23.303931643449801</v>
      </c>
      <c r="AJ61">
        <v>14.841192814188933</v>
      </c>
      <c r="AK61">
        <v>5479531</v>
      </c>
      <c r="AL61">
        <v>52704.897716303749</v>
      </c>
      <c r="AM61">
        <v>233210733506.24988</v>
      </c>
      <c r="AN61">
        <v>57.64433315054999</v>
      </c>
      <c r="AO61" s="14">
        <v>5014.74</v>
      </c>
    </row>
    <row r="62" spans="1:41" x14ac:dyDescent="0.3">
      <c r="A62" s="5" t="s">
        <v>66</v>
      </c>
      <c r="B62" s="5" t="s">
        <v>96</v>
      </c>
      <c r="C62" s="14">
        <v>68757.176000000007</v>
      </c>
      <c r="D62" s="18">
        <v>6974</v>
      </c>
      <c r="E62" s="18">
        <v>627</v>
      </c>
      <c r="F62" s="18">
        <v>2908</v>
      </c>
      <c r="G62" s="18">
        <v>0</v>
      </c>
      <c r="H62" s="18">
        <v>3738</v>
      </c>
      <c r="I62" s="18">
        <v>200</v>
      </c>
      <c r="J62" s="18">
        <v>0</v>
      </c>
      <c r="K62" s="18">
        <v>157</v>
      </c>
      <c r="L62" s="18">
        <v>4</v>
      </c>
      <c r="M62" s="14">
        <v>30411.956999999999</v>
      </c>
      <c r="N62" s="14">
        <v>15799.127</v>
      </c>
      <c r="O62" s="18">
        <v>0</v>
      </c>
      <c r="P62" s="14">
        <v>3068.0410000000002</v>
      </c>
      <c r="Q62" s="18">
        <v>0</v>
      </c>
      <c r="R62" s="14">
        <v>22.065999999999999</v>
      </c>
      <c r="S62" s="18">
        <v>0</v>
      </c>
      <c r="T62" s="7" t="s">
        <v>110</v>
      </c>
      <c r="U62" s="14">
        <v>10602.803</v>
      </c>
      <c r="V62" s="7" t="s">
        <v>110</v>
      </c>
      <c r="W62" s="14">
        <v>59.095999999999997</v>
      </c>
      <c r="X62" s="14">
        <v>519.24800000000005</v>
      </c>
      <c r="Y62" s="14">
        <v>429.21899999999999</v>
      </c>
      <c r="Z62" s="18">
        <v>23203</v>
      </c>
      <c r="AA62" s="7" t="s">
        <v>110</v>
      </c>
      <c r="AB62" s="18">
        <v>0</v>
      </c>
      <c r="AC62" s="18">
        <v>11535.43</v>
      </c>
      <c r="AD62" s="14">
        <v>14863.512000000001</v>
      </c>
      <c r="AE62" s="18">
        <v>22110</v>
      </c>
      <c r="AF62" s="18">
        <v>3159</v>
      </c>
      <c r="AG62" s="18">
        <f t="shared" si="0"/>
        <v>18951</v>
      </c>
      <c r="AH62">
        <v>85.275000000000006</v>
      </c>
      <c r="AI62">
        <v>23.476592016391848</v>
      </c>
      <c r="AJ62">
        <v>14.747562779011389</v>
      </c>
      <c r="AK62">
        <v>5495303</v>
      </c>
      <c r="AL62">
        <v>53905.274853732975</v>
      </c>
      <c r="AM62">
        <v>239208760192.96866</v>
      </c>
      <c r="AN62">
        <v>58.659119971151327</v>
      </c>
      <c r="AO62" s="21">
        <v>5325.9</v>
      </c>
    </row>
    <row r="63" spans="1:41" x14ac:dyDescent="0.3">
      <c r="A63" s="5" t="s">
        <v>66</v>
      </c>
      <c r="B63" s="5" t="s">
        <v>97</v>
      </c>
      <c r="C63" s="15">
        <v>67524.665999999997</v>
      </c>
      <c r="D63" s="19">
        <v>5857</v>
      </c>
      <c r="E63" s="19">
        <v>586</v>
      </c>
      <c r="F63" s="19">
        <v>2771</v>
      </c>
      <c r="G63" s="19">
        <v>0</v>
      </c>
      <c r="H63" s="19">
        <v>3300</v>
      </c>
      <c r="I63" s="19">
        <v>184</v>
      </c>
      <c r="J63" s="19">
        <v>0</v>
      </c>
      <c r="K63" s="19">
        <v>138</v>
      </c>
      <c r="L63" s="19">
        <v>9</v>
      </c>
      <c r="M63" s="15">
        <v>31476.710999999999</v>
      </c>
      <c r="N63" s="15">
        <v>14771.468999999999</v>
      </c>
      <c r="O63" s="19">
        <v>0</v>
      </c>
      <c r="P63" s="15">
        <v>4795.192</v>
      </c>
      <c r="Q63" s="19">
        <v>0</v>
      </c>
      <c r="R63" s="15">
        <v>48.512999999999998</v>
      </c>
      <c r="S63" s="19">
        <v>0</v>
      </c>
      <c r="T63" s="8" t="s">
        <v>110</v>
      </c>
      <c r="U63" s="15">
        <v>10890.258</v>
      </c>
      <c r="V63" s="8" t="s">
        <v>110</v>
      </c>
      <c r="W63" s="15">
        <v>72.659000000000006</v>
      </c>
      <c r="X63" s="15">
        <v>556.35900000000004</v>
      </c>
      <c r="Y63" s="15">
        <v>471.95499999999998</v>
      </c>
      <c r="Z63" s="19">
        <v>22477</v>
      </c>
      <c r="AA63" s="8" t="s">
        <v>110</v>
      </c>
      <c r="AB63" s="19">
        <v>0</v>
      </c>
      <c r="AC63" s="15">
        <v>11876.123</v>
      </c>
      <c r="AD63" s="15">
        <v>13155.369000000001</v>
      </c>
      <c r="AE63" s="19">
        <v>22204</v>
      </c>
      <c r="AF63" s="19">
        <v>1779</v>
      </c>
      <c r="AG63" s="18">
        <f t="shared" si="0"/>
        <v>20425</v>
      </c>
      <c r="AH63">
        <v>85.325000000000003</v>
      </c>
      <c r="AI63">
        <v>24.470641638407521</v>
      </c>
      <c r="AJ63">
        <v>15.374311322350092</v>
      </c>
      <c r="AK63">
        <v>5508214</v>
      </c>
      <c r="AL63">
        <v>55555.440279080307</v>
      </c>
      <c r="AM63">
        <v>247110710999.99991</v>
      </c>
      <c r="AN63">
        <v>59.603463967614623</v>
      </c>
      <c r="AO63" s="14">
        <v>5508.23</v>
      </c>
    </row>
    <row r="64" spans="1:41" x14ac:dyDescent="0.3">
      <c r="A64" s="5" t="s">
        <v>66</v>
      </c>
      <c r="B64" s="5" t="s">
        <v>98</v>
      </c>
      <c r="C64" s="14">
        <v>70263.127999999997</v>
      </c>
      <c r="D64" s="18">
        <v>5791</v>
      </c>
      <c r="E64" s="18">
        <v>804</v>
      </c>
      <c r="F64" s="18">
        <v>3474</v>
      </c>
      <c r="G64" s="18">
        <v>0</v>
      </c>
      <c r="H64" s="18">
        <v>4194</v>
      </c>
      <c r="I64" s="18">
        <v>265</v>
      </c>
      <c r="J64" s="18">
        <v>0</v>
      </c>
      <c r="K64" s="18">
        <v>131</v>
      </c>
      <c r="L64" s="18">
        <v>55</v>
      </c>
      <c r="M64" s="14">
        <v>32140.222000000002</v>
      </c>
      <c r="N64" s="14">
        <v>13301.103999999999</v>
      </c>
      <c r="O64" s="18">
        <v>0</v>
      </c>
      <c r="P64" s="14">
        <v>5838.6679999999997</v>
      </c>
      <c r="Q64" s="18">
        <v>0</v>
      </c>
      <c r="R64" s="14">
        <v>90.224999999999994</v>
      </c>
      <c r="S64" s="18">
        <v>0</v>
      </c>
      <c r="T64" s="7" t="s">
        <v>110</v>
      </c>
      <c r="U64" s="14">
        <v>11821.361000000001</v>
      </c>
      <c r="V64" s="7" t="s">
        <v>110</v>
      </c>
      <c r="W64" s="14">
        <v>74.653000000000006</v>
      </c>
      <c r="X64" s="14">
        <v>662.26900000000001</v>
      </c>
      <c r="Y64" s="14">
        <v>520.90599999999995</v>
      </c>
      <c r="Z64" s="18">
        <v>22793</v>
      </c>
      <c r="AA64" s="7" t="s">
        <v>110</v>
      </c>
      <c r="AB64" s="18">
        <v>0</v>
      </c>
      <c r="AC64" s="14">
        <v>12927.037</v>
      </c>
      <c r="AD64" s="14">
        <v>15032.093999999999</v>
      </c>
      <c r="AE64" s="18">
        <v>22548</v>
      </c>
      <c r="AF64" s="18">
        <v>2612</v>
      </c>
      <c r="AG64" s="18">
        <f t="shared" si="0"/>
        <v>19936</v>
      </c>
      <c r="AH64">
        <v>85.382000000000005</v>
      </c>
      <c r="AI64">
        <v>24.110734999245381</v>
      </c>
      <c r="AJ64">
        <v>14.79010801836959</v>
      </c>
      <c r="AK64">
        <v>5515525</v>
      </c>
      <c r="AL64">
        <v>56143.685330339053</v>
      </c>
      <c r="AM64">
        <v>250058686750.3905</v>
      </c>
      <c r="AN64">
        <v>60.474137755461278</v>
      </c>
      <c r="AO64" s="15">
        <v>5349.59</v>
      </c>
    </row>
    <row r="65" spans="1:41" x14ac:dyDescent="0.3">
      <c r="A65" s="5" t="s">
        <v>66</v>
      </c>
      <c r="B65" s="5" t="s">
        <v>99</v>
      </c>
      <c r="C65" s="15">
        <v>68650.851999999999</v>
      </c>
      <c r="D65" s="19">
        <v>4359</v>
      </c>
      <c r="E65" s="19">
        <v>601</v>
      </c>
      <c r="F65" s="19">
        <v>3006</v>
      </c>
      <c r="G65" s="19">
        <v>0</v>
      </c>
      <c r="H65" s="19">
        <v>3851</v>
      </c>
      <c r="I65" s="19">
        <v>306</v>
      </c>
      <c r="J65" s="19">
        <v>0</v>
      </c>
      <c r="K65" s="19">
        <v>144</v>
      </c>
      <c r="L65" s="19">
        <v>75</v>
      </c>
      <c r="M65" s="15">
        <v>31884.460999999999</v>
      </c>
      <c r="N65" s="15">
        <v>12420.475</v>
      </c>
      <c r="O65" s="19">
        <v>0</v>
      </c>
      <c r="P65" s="15">
        <v>6024.7460000000001</v>
      </c>
      <c r="Q65" s="19">
        <v>0</v>
      </c>
      <c r="R65" s="15">
        <v>147.18199999999999</v>
      </c>
      <c r="S65" s="19">
        <v>0</v>
      </c>
      <c r="T65" s="8" t="s">
        <v>110</v>
      </c>
      <c r="U65" s="15">
        <v>12317.085999999999</v>
      </c>
      <c r="V65" s="8" t="s">
        <v>110</v>
      </c>
      <c r="W65" s="15">
        <v>67.566000000000003</v>
      </c>
      <c r="X65" s="15">
        <v>609.31200000000001</v>
      </c>
      <c r="Y65" s="15">
        <v>509.39100000000002</v>
      </c>
      <c r="Z65" s="19">
        <v>23870</v>
      </c>
      <c r="AA65" s="8" t="s">
        <v>110</v>
      </c>
      <c r="AB65" s="19">
        <v>0</v>
      </c>
      <c r="AC65" s="15">
        <v>13306.839</v>
      </c>
      <c r="AD65" s="19">
        <v>12617.61</v>
      </c>
      <c r="AE65" s="19">
        <v>23938</v>
      </c>
      <c r="AF65" s="19">
        <v>3896</v>
      </c>
      <c r="AG65" s="18">
        <f t="shared" si="0"/>
        <v>20042</v>
      </c>
      <c r="AH65">
        <v>85.445999999999998</v>
      </c>
      <c r="AI65">
        <v>24.146605287651248</v>
      </c>
      <c r="AJ65">
        <v>14.712097200211305</v>
      </c>
      <c r="AK65">
        <v>5521606</v>
      </c>
      <c r="AL65">
        <v>56838.812063916739</v>
      </c>
      <c r="AM65">
        <v>253433824963.67175</v>
      </c>
      <c r="AN65">
        <v>61.127882277790633</v>
      </c>
      <c r="AO65" s="14">
        <v>5482.97</v>
      </c>
    </row>
    <row r="66" spans="1:41" x14ac:dyDescent="0.3">
      <c r="A66" s="5" t="s">
        <v>66</v>
      </c>
      <c r="B66" s="5" t="s">
        <v>100</v>
      </c>
      <c r="C66" s="14">
        <v>69267.072</v>
      </c>
      <c r="D66" s="18">
        <v>2443</v>
      </c>
      <c r="E66" s="18">
        <v>614</v>
      </c>
      <c r="F66" s="18">
        <v>2123</v>
      </c>
      <c r="G66" s="18">
        <v>0</v>
      </c>
      <c r="H66" s="18">
        <v>3991</v>
      </c>
      <c r="I66" s="18">
        <v>201</v>
      </c>
      <c r="J66" s="18">
        <v>0</v>
      </c>
      <c r="K66" s="18">
        <v>105</v>
      </c>
      <c r="L66" s="18">
        <v>18</v>
      </c>
      <c r="M66" s="18">
        <v>35927.339999999997</v>
      </c>
      <c r="N66" s="14">
        <v>15883.341</v>
      </c>
      <c r="O66" s="18">
        <v>0</v>
      </c>
      <c r="P66" s="14">
        <v>8255.6759999999995</v>
      </c>
      <c r="Q66" s="18">
        <v>0</v>
      </c>
      <c r="R66" s="14">
        <v>218.471</v>
      </c>
      <c r="S66" s="18">
        <v>0</v>
      </c>
      <c r="T66" s="7" t="s">
        <v>110</v>
      </c>
      <c r="U66" s="14">
        <v>10759.803</v>
      </c>
      <c r="V66" s="7" t="s">
        <v>110</v>
      </c>
      <c r="W66" s="14">
        <v>64.787000000000006</v>
      </c>
      <c r="X66" s="18">
        <v>513.21</v>
      </c>
      <c r="Y66" s="14">
        <v>449.73200000000003</v>
      </c>
      <c r="Z66" s="18">
        <v>23291</v>
      </c>
      <c r="AA66" s="7" t="s">
        <v>110</v>
      </c>
      <c r="AB66" s="18">
        <v>0</v>
      </c>
      <c r="AC66" s="14">
        <v>11585.816000000001</v>
      </c>
      <c r="AD66" s="14">
        <v>9805.768</v>
      </c>
      <c r="AE66" s="18">
        <v>21774</v>
      </c>
      <c r="AF66" s="18">
        <v>6670</v>
      </c>
      <c r="AG66" s="18">
        <f t="shared" si="0"/>
        <v>15104</v>
      </c>
      <c r="AH66">
        <v>85.516999999999996</v>
      </c>
      <c r="AI66">
        <v>24.227220617039009</v>
      </c>
      <c r="AJ66">
        <v>14.523218281885214</v>
      </c>
      <c r="AK66">
        <v>5529543</v>
      </c>
      <c r="AL66">
        <v>55343.383653564735</v>
      </c>
      <c r="AM66">
        <v>247120696616.0155</v>
      </c>
      <c r="AN66">
        <v>61.684151245948058</v>
      </c>
      <c r="AO66" s="15">
        <v>4873.47</v>
      </c>
    </row>
    <row r="67" spans="1:41" x14ac:dyDescent="0.3">
      <c r="A67" s="5" t="s">
        <v>66</v>
      </c>
      <c r="B67" s="5" t="s">
        <v>101</v>
      </c>
      <c r="C67" s="15">
        <v>72120.231</v>
      </c>
      <c r="D67" s="19">
        <v>2673</v>
      </c>
      <c r="E67" s="19">
        <v>829</v>
      </c>
      <c r="F67" s="19">
        <v>2083</v>
      </c>
      <c r="G67" s="19">
        <v>0</v>
      </c>
      <c r="H67" s="19">
        <v>3826</v>
      </c>
      <c r="I67" s="19">
        <v>171</v>
      </c>
      <c r="J67" s="19">
        <v>0</v>
      </c>
      <c r="K67" s="19">
        <v>96</v>
      </c>
      <c r="L67" s="19">
        <v>7</v>
      </c>
      <c r="M67" s="15">
        <v>38174.506999999998</v>
      </c>
      <c r="N67" s="15">
        <v>15791.129000000001</v>
      </c>
      <c r="O67" s="19">
        <v>0</v>
      </c>
      <c r="P67" s="15">
        <v>8506.7340000000004</v>
      </c>
      <c r="Q67" s="19">
        <v>0</v>
      </c>
      <c r="R67" s="15">
        <v>297.51799999999997</v>
      </c>
      <c r="S67" s="19">
        <v>0</v>
      </c>
      <c r="T67" s="8" t="s">
        <v>110</v>
      </c>
      <c r="U67" s="15">
        <v>12667.679</v>
      </c>
      <c r="V67" s="8" t="s">
        <v>110</v>
      </c>
      <c r="W67" s="15">
        <v>73.432000000000002</v>
      </c>
      <c r="X67" s="15">
        <v>581.85500000000002</v>
      </c>
      <c r="Y67" s="15">
        <v>510.72399999999999</v>
      </c>
      <c r="Z67" s="19">
        <v>23598</v>
      </c>
      <c r="AA67" s="8" t="s">
        <v>110</v>
      </c>
      <c r="AB67" s="19">
        <v>4</v>
      </c>
      <c r="AC67" s="15">
        <v>13600.004999999999</v>
      </c>
      <c r="AD67" s="15">
        <v>10071.844999999999</v>
      </c>
      <c r="AE67" s="19">
        <v>24492</v>
      </c>
      <c r="AF67" s="19">
        <v>6724</v>
      </c>
      <c r="AG67" s="18">
        <f t="shared" ref="AG67:AG130" si="1">AE67-AF67</f>
        <v>17768</v>
      </c>
      <c r="AH67">
        <v>85.596000000000004</v>
      </c>
      <c r="AI67">
        <v>24.232606004084193</v>
      </c>
      <c r="AJ67">
        <v>14.94026466852117</v>
      </c>
      <c r="AK67">
        <v>5541017</v>
      </c>
      <c r="AL67">
        <v>56739.130898757336</v>
      </c>
      <c r="AM67">
        <v>253878739632.81241</v>
      </c>
      <c r="AN67">
        <v>62.151555198666507</v>
      </c>
      <c r="AO67" s="14">
        <v>5623.37</v>
      </c>
    </row>
    <row r="68" spans="1:41" x14ac:dyDescent="0.3">
      <c r="A68" s="5" t="s">
        <v>66</v>
      </c>
      <c r="B68" s="5" t="s">
        <v>102</v>
      </c>
      <c r="C68" s="14">
        <v>72186.834000000003</v>
      </c>
      <c r="D68" s="18">
        <v>3442</v>
      </c>
      <c r="E68" s="18">
        <v>592</v>
      </c>
      <c r="F68" s="18">
        <v>2160</v>
      </c>
      <c r="G68" s="18">
        <v>0</v>
      </c>
      <c r="H68" s="18">
        <v>957</v>
      </c>
      <c r="I68" s="18">
        <v>249</v>
      </c>
      <c r="J68" s="18">
        <v>0</v>
      </c>
      <c r="K68" s="18">
        <v>107</v>
      </c>
      <c r="L68" s="18">
        <v>38</v>
      </c>
      <c r="M68" s="14">
        <v>38666.631000000001</v>
      </c>
      <c r="N68" s="18">
        <v>13491.76</v>
      </c>
      <c r="O68" s="18">
        <v>0</v>
      </c>
      <c r="P68" s="14">
        <v>12021.995000000001</v>
      </c>
      <c r="Q68" s="18">
        <v>0</v>
      </c>
      <c r="R68" s="14">
        <v>392.34199999999998</v>
      </c>
      <c r="S68" s="18">
        <v>0</v>
      </c>
      <c r="T68" s="7" t="s">
        <v>110</v>
      </c>
      <c r="U68" s="14">
        <v>11907.879000000001</v>
      </c>
      <c r="V68" s="7" t="s">
        <v>110</v>
      </c>
      <c r="W68" s="14">
        <v>86.742000000000004</v>
      </c>
      <c r="X68" s="14">
        <v>587.86800000000005</v>
      </c>
      <c r="Y68" s="14">
        <v>532.20299999999997</v>
      </c>
      <c r="Z68" s="18">
        <v>25336</v>
      </c>
      <c r="AA68" s="7" t="s">
        <v>110</v>
      </c>
      <c r="AB68" s="18">
        <v>0</v>
      </c>
      <c r="AC68" s="18">
        <v>12770.9</v>
      </c>
      <c r="AD68" s="14">
        <v>7921.8370000000004</v>
      </c>
      <c r="AE68" s="18">
        <v>19397</v>
      </c>
      <c r="AF68" s="18">
        <v>6880</v>
      </c>
      <c r="AG68" s="18">
        <f t="shared" si="1"/>
        <v>12517</v>
      </c>
      <c r="AH68">
        <v>85.680999999999997</v>
      </c>
      <c r="AI68">
        <v>25.208549398024982</v>
      </c>
      <c r="AJ68">
        <v>15.729133787257069</v>
      </c>
      <c r="AK68">
        <v>5556106</v>
      </c>
      <c r="AL68">
        <v>57405.551856093894</v>
      </c>
      <c r="AM68">
        <v>257560103403.90616</v>
      </c>
      <c r="AN68">
        <v>62.468788370310655</v>
      </c>
      <c r="AO68" s="15">
        <v>5276.82</v>
      </c>
    </row>
    <row r="69" spans="1:41" x14ac:dyDescent="0.3">
      <c r="A69" s="5" t="s">
        <v>66</v>
      </c>
      <c r="B69" s="5" t="s">
        <v>103</v>
      </c>
      <c r="C69" s="15">
        <v>81540.774999999994</v>
      </c>
      <c r="D69" s="19">
        <v>1562</v>
      </c>
      <c r="E69" s="19">
        <v>667</v>
      </c>
      <c r="F69" s="19">
        <v>1149</v>
      </c>
      <c r="G69" s="19">
        <v>0</v>
      </c>
      <c r="H69" s="19">
        <v>660</v>
      </c>
      <c r="I69" s="19">
        <v>226</v>
      </c>
      <c r="J69" s="19">
        <v>0</v>
      </c>
      <c r="K69" s="19">
        <v>85</v>
      </c>
      <c r="L69" s="19">
        <v>33</v>
      </c>
      <c r="M69" s="15">
        <v>42302.413</v>
      </c>
      <c r="N69" s="15">
        <v>15200.385</v>
      </c>
      <c r="O69" s="19">
        <v>0</v>
      </c>
      <c r="P69" s="15">
        <v>15043.174000000001</v>
      </c>
      <c r="Q69" s="19">
        <v>0</v>
      </c>
      <c r="R69" s="19">
        <v>716.44</v>
      </c>
      <c r="S69" s="19">
        <v>0</v>
      </c>
      <c r="T69" s="8" t="s">
        <v>110</v>
      </c>
      <c r="U69" s="15">
        <v>10642.259</v>
      </c>
      <c r="V69" s="8" t="s">
        <v>110</v>
      </c>
      <c r="W69" s="15">
        <v>63.576000000000001</v>
      </c>
      <c r="X69" s="15">
        <v>441.226</v>
      </c>
      <c r="Y69" s="15">
        <v>425.36200000000002</v>
      </c>
      <c r="Z69" s="19">
        <v>34308</v>
      </c>
      <c r="AA69" s="8" t="s">
        <v>110</v>
      </c>
      <c r="AB69" s="19">
        <v>1</v>
      </c>
      <c r="AC69" s="15">
        <v>11347.906000000001</v>
      </c>
      <c r="AD69" s="19">
        <v>4683.87</v>
      </c>
      <c r="AE69" s="19">
        <v>9644</v>
      </c>
      <c r="AF69" s="19">
        <v>7920</v>
      </c>
      <c r="AG69" s="18">
        <f t="shared" si="1"/>
        <v>1724</v>
      </c>
      <c r="AH69">
        <v>85.772999999999996</v>
      </c>
      <c r="AI69">
        <v>23.86470071710815</v>
      </c>
      <c r="AJ69">
        <v>14.934509000439045</v>
      </c>
      <c r="AK69">
        <v>5583911</v>
      </c>
      <c r="AL69">
        <v>56454.849693751166</v>
      </c>
      <c r="AM69">
        <v>254562199573.43741</v>
      </c>
      <c r="AN69">
        <v>62.635718791886497</v>
      </c>
      <c r="AO69" s="14">
        <v>5437.01</v>
      </c>
    </row>
    <row r="70" spans="1:41" x14ac:dyDescent="0.3">
      <c r="A70" s="5" t="s">
        <v>67</v>
      </c>
      <c r="B70" s="5" t="s">
        <v>70</v>
      </c>
      <c r="C70" s="18">
        <v>146514</v>
      </c>
      <c r="D70" s="18">
        <v>1081</v>
      </c>
      <c r="E70" s="18">
        <v>452</v>
      </c>
      <c r="F70" s="18">
        <v>56</v>
      </c>
      <c r="G70" s="18">
        <v>0</v>
      </c>
      <c r="H70" s="18">
        <v>395</v>
      </c>
      <c r="I70" s="18">
        <v>1301</v>
      </c>
      <c r="J70" s="18">
        <v>0</v>
      </c>
      <c r="K70" s="18">
        <v>1250</v>
      </c>
      <c r="L70" s="18">
        <v>0</v>
      </c>
      <c r="M70" s="18">
        <v>74452</v>
      </c>
      <c r="N70" s="18">
        <v>72503</v>
      </c>
      <c r="O70" s="18">
        <v>0</v>
      </c>
      <c r="P70" s="18">
        <v>6</v>
      </c>
      <c r="Q70" s="18">
        <v>0</v>
      </c>
      <c r="R70" s="18">
        <v>0</v>
      </c>
      <c r="S70" s="18">
        <v>0</v>
      </c>
      <c r="T70" s="7" t="s">
        <v>110</v>
      </c>
      <c r="U70" s="18">
        <v>1902</v>
      </c>
      <c r="V70" s="7" t="s">
        <v>110</v>
      </c>
      <c r="W70" s="18">
        <v>0</v>
      </c>
      <c r="X70" s="18">
        <v>41</v>
      </c>
      <c r="Y70" s="18">
        <v>62</v>
      </c>
      <c r="Z70" s="18">
        <v>68185</v>
      </c>
      <c r="AA70" s="7" t="s">
        <v>110</v>
      </c>
      <c r="AB70" s="18">
        <v>0</v>
      </c>
      <c r="AC70" s="18">
        <v>1943</v>
      </c>
      <c r="AD70" s="18">
        <v>3347</v>
      </c>
      <c r="AE70" s="18">
        <v>12909</v>
      </c>
      <c r="AF70" s="18">
        <v>14677</v>
      </c>
      <c r="AG70" s="18">
        <f t="shared" si="1"/>
        <v>-1768</v>
      </c>
      <c r="AH70">
        <v>83.1</v>
      </c>
      <c r="AI70">
        <v>26.783919017543127</v>
      </c>
      <c r="AJ70">
        <v>18.232648208864617</v>
      </c>
      <c r="AK70">
        <v>8558835</v>
      </c>
      <c r="AL70">
        <v>40169.094716813765</v>
      </c>
      <c r="AM70">
        <v>298728338303.95325</v>
      </c>
      <c r="AN70">
        <v>55.556098783571116</v>
      </c>
      <c r="AO70" s="15">
        <v>4893.2299999999996</v>
      </c>
    </row>
    <row r="71" spans="1:41" x14ac:dyDescent="0.3">
      <c r="A71" s="5" t="s">
        <v>67</v>
      </c>
      <c r="B71" s="5" t="s">
        <v>71</v>
      </c>
      <c r="C71" s="19">
        <v>147396</v>
      </c>
      <c r="D71" s="19">
        <v>1961</v>
      </c>
      <c r="E71" s="19">
        <v>490</v>
      </c>
      <c r="F71" s="19">
        <v>93</v>
      </c>
      <c r="G71" s="19">
        <v>0</v>
      </c>
      <c r="H71" s="19">
        <v>505</v>
      </c>
      <c r="I71" s="19">
        <v>1990</v>
      </c>
      <c r="J71" s="19">
        <v>0</v>
      </c>
      <c r="K71" s="19">
        <v>1851</v>
      </c>
      <c r="L71" s="19">
        <v>0</v>
      </c>
      <c r="M71" s="19">
        <v>65109</v>
      </c>
      <c r="N71" s="19">
        <v>63236</v>
      </c>
      <c r="O71" s="19">
        <v>0</v>
      </c>
      <c r="P71" s="19">
        <v>13</v>
      </c>
      <c r="Q71" s="19">
        <v>0</v>
      </c>
      <c r="R71" s="19">
        <v>0</v>
      </c>
      <c r="S71" s="19">
        <v>0</v>
      </c>
      <c r="T71" s="8" t="s">
        <v>110</v>
      </c>
      <c r="U71" s="19">
        <v>1819</v>
      </c>
      <c r="V71" s="8" t="s">
        <v>110</v>
      </c>
      <c r="W71" s="19">
        <v>0</v>
      </c>
      <c r="X71" s="19">
        <v>41</v>
      </c>
      <c r="Y71" s="19">
        <v>61</v>
      </c>
      <c r="Z71" s="19">
        <v>76761</v>
      </c>
      <c r="AA71" s="8" t="s">
        <v>110</v>
      </c>
      <c r="AB71" s="19">
        <v>0</v>
      </c>
      <c r="AC71" s="19">
        <v>1860</v>
      </c>
      <c r="AD71" s="19">
        <v>5100</v>
      </c>
      <c r="AE71" s="19">
        <v>6225</v>
      </c>
      <c r="AF71" s="19">
        <v>7519</v>
      </c>
      <c r="AG71" s="18">
        <f t="shared" si="1"/>
        <v>-1294</v>
      </c>
      <c r="AH71">
        <v>83.203999999999994</v>
      </c>
      <c r="AI71">
        <v>25.084064889198167</v>
      </c>
      <c r="AJ71">
        <v>16.55974779481318</v>
      </c>
      <c r="AK71">
        <v>8617375</v>
      </c>
      <c r="AL71">
        <v>39439.015334274249</v>
      </c>
      <c r="AM71">
        <v>295304986687.65619</v>
      </c>
      <c r="AN71">
        <v>55.941686101978561</v>
      </c>
      <c r="AO71" s="14">
        <v>5276.25</v>
      </c>
    </row>
    <row r="72" spans="1:41" x14ac:dyDescent="0.3">
      <c r="A72" s="5" t="s">
        <v>67</v>
      </c>
      <c r="B72" s="5" t="s">
        <v>72</v>
      </c>
      <c r="C72" s="14">
        <v>146465.405</v>
      </c>
      <c r="D72" s="18">
        <v>1805</v>
      </c>
      <c r="E72" s="18">
        <v>754</v>
      </c>
      <c r="F72" s="18">
        <v>118</v>
      </c>
      <c r="G72" s="18">
        <v>0</v>
      </c>
      <c r="H72" s="18">
        <v>654</v>
      </c>
      <c r="I72" s="18">
        <v>2625</v>
      </c>
      <c r="J72" s="18">
        <v>0</v>
      </c>
      <c r="K72" s="18">
        <v>2328</v>
      </c>
      <c r="L72" s="18">
        <v>0</v>
      </c>
      <c r="M72" s="14">
        <v>76373.404999999999</v>
      </c>
      <c r="N72" s="18">
        <v>74332</v>
      </c>
      <c r="O72" s="18">
        <v>0</v>
      </c>
      <c r="P72" s="18">
        <v>31</v>
      </c>
      <c r="Q72" s="18">
        <v>0</v>
      </c>
      <c r="R72" s="14">
        <v>0.40500000000000003</v>
      </c>
      <c r="S72" s="18">
        <v>0</v>
      </c>
      <c r="T72" s="7" t="s">
        <v>110</v>
      </c>
      <c r="U72" s="18">
        <v>1960</v>
      </c>
      <c r="V72" s="7" t="s">
        <v>110</v>
      </c>
      <c r="W72" s="18">
        <v>0</v>
      </c>
      <c r="X72" s="18">
        <v>42</v>
      </c>
      <c r="Y72" s="18">
        <v>63</v>
      </c>
      <c r="Z72" s="18">
        <v>63544</v>
      </c>
      <c r="AA72" s="7" t="s">
        <v>110</v>
      </c>
      <c r="AB72" s="18">
        <v>0</v>
      </c>
      <c r="AC72" s="18">
        <v>2010</v>
      </c>
      <c r="AD72" s="18">
        <v>6019</v>
      </c>
      <c r="AE72" s="18">
        <v>8847</v>
      </c>
      <c r="AF72" s="18">
        <v>11003</v>
      </c>
      <c r="AG72" s="18">
        <f t="shared" si="1"/>
        <v>-2156</v>
      </c>
      <c r="AH72">
        <v>83.361000000000004</v>
      </c>
      <c r="AI72">
        <v>24.148843830663441</v>
      </c>
      <c r="AJ72">
        <v>15.741915170578086</v>
      </c>
      <c r="AK72">
        <v>8668067</v>
      </c>
      <c r="AL72">
        <v>38754.105425581183</v>
      </c>
      <c r="AM72">
        <v>291883604521.6817</v>
      </c>
      <c r="AN72">
        <v>56.358734817238656</v>
      </c>
      <c r="AO72" s="21">
        <v>5136.6000000000004</v>
      </c>
    </row>
    <row r="73" spans="1:41" x14ac:dyDescent="0.3">
      <c r="A73" s="5" t="s">
        <v>67</v>
      </c>
      <c r="B73" s="5" t="s">
        <v>73</v>
      </c>
      <c r="C73" s="15">
        <v>145811.50599999999</v>
      </c>
      <c r="D73" s="19">
        <v>2079</v>
      </c>
      <c r="E73" s="19">
        <v>699</v>
      </c>
      <c r="F73" s="19">
        <v>187</v>
      </c>
      <c r="G73" s="19">
        <v>0</v>
      </c>
      <c r="H73" s="19">
        <v>837</v>
      </c>
      <c r="I73" s="19">
        <v>3114</v>
      </c>
      <c r="J73" s="19">
        <v>0</v>
      </c>
      <c r="K73" s="19">
        <v>2850</v>
      </c>
      <c r="L73" s="19">
        <v>0</v>
      </c>
      <c r="M73" s="15">
        <v>76870.505999999994</v>
      </c>
      <c r="N73" s="19">
        <v>74651</v>
      </c>
      <c r="O73" s="19">
        <v>0</v>
      </c>
      <c r="P73" s="19">
        <v>48</v>
      </c>
      <c r="Q73" s="19">
        <v>0</v>
      </c>
      <c r="R73" s="15">
        <v>0.50600000000000001</v>
      </c>
      <c r="S73" s="19">
        <v>0</v>
      </c>
      <c r="T73" s="8" t="s">
        <v>110</v>
      </c>
      <c r="U73" s="19">
        <v>2113</v>
      </c>
      <c r="V73" s="8" t="s">
        <v>110</v>
      </c>
      <c r="W73" s="19">
        <v>0</v>
      </c>
      <c r="X73" s="19">
        <v>43</v>
      </c>
      <c r="Y73" s="19">
        <v>65</v>
      </c>
      <c r="Z73" s="19">
        <v>61395</v>
      </c>
      <c r="AA73" s="8" t="s">
        <v>110</v>
      </c>
      <c r="AB73" s="19">
        <v>0</v>
      </c>
      <c r="AC73" s="19">
        <v>2171</v>
      </c>
      <c r="AD73" s="19">
        <v>6981</v>
      </c>
      <c r="AE73" s="19">
        <v>7978</v>
      </c>
      <c r="AF73" s="19">
        <v>8566</v>
      </c>
      <c r="AG73" s="18">
        <f t="shared" si="1"/>
        <v>-588</v>
      </c>
      <c r="AH73">
        <v>83.516000000000005</v>
      </c>
      <c r="AI73">
        <v>23.810642993818565</v>
      </c>
      <c r="AJ73">
        <v>16.096505564259203</v>
      </c>
      <c r="AK73">
        <v>8718561</v>
      </c>
      <c r="AL73">
        <v>37733.784055076379</v>
      </c>
      <c r="AM73">
        <v>285854408950.02057</v>
      </c>
      <c r="AN73">
        <v>56.728849033882213</v>
      </c>
      <c r="AO73" s="14">
        <v>5452.62</v>
      </c>
    </row>
    <row r="74" spans="1:41" x14ac:dyDescent="0.3">
      <c r="A74" s="5" t="s">
        <v>67</v>
      </c>
      <c r="B74" s="5" t="s">
        <v>74</v>
      </c>
      <c r="C74" s="14">
        <v>143052.658</v>
      </c>
      <c r="D74" s="18">
        <v>2605</v>
      </c>
      <c r="E74" s="18">
        <v>540</v>
      </c>
      <c r="F74" s="18">
        <v>91</v>
      </c>
      <c r="G74" s="18">
        <v>0</v>
      </c>
      <c r="H74" s="18">
        <v>722</v>
      </c>
      <c r="I74" s="18">
        <v>4130</v>
      </c>
      <c r="J74" s="18">
        <v>0</v>
      </c>
      <c r="K74" s="18">
        <v>3632</v>
      </c>
      <c r="L74" s="18">
        <v>0</v>
      </c>
      <c r="M74" s="14">
        <v>61401.658000000003</v>
      </c>
      <c r="N74" s="18">
        <v>59100</v>
      </c>
      <c r="O74" s="18">
        <v>0</v>
      </c>
      <c r="P74" s="18">
        <v>72</v>
      </c>
      <c r="Q74" s="18">
        <v>0</v>
      </c>
      <c r="R74" s="14">
        <v>0.65800000000000003</v>
      </c>
      <c r="S74" s="18">
        <v>0</v>
      </c>
      <c r="T74" s="7" t="s">
        <v>110</v>
      </c>
      <c r="U74" s="18">
        <v>2179</v>
      </c>
      <c r="V74" s="7" t="s">
        <v>110</v>
      </c>
      <c r="W74" s="18">
        <v>0</v>
      </c>
      <c r="X74" s="18">
        <v>36</v>
      </c>
      <c r="Y74" s="18">
        <v>54</v>
      </c>
      <c r="Z74" s="18">
        <v>73156</v>
      </c>
      <c r="AA74" s="7" t="s">
        <v>110</v>
      </c>
      <c r="AB74" s="18">
        <v>0</v>
      </c>
      <c r="AC74" s="18">
        <v>2229</v>
      </c>
      <c r="AD74" s="18">
        <v>8142</v>
      </c>
      <c r="AE74" s="18">
        <v>6681</v>
      </c>
      <c r="AF74" s="18">
        <v>6418</v>
      </c>
      <c r="AG74" s="18">
        <f t="shared" si="1"/>
        <v>263</v>
      </c>
      <c r="AH74">
        <v>83.671000000000006</v>
      </c>
      <c r="AI74">
        <v>24.754712233844213</v>
      </c>
      <c r="AJ74">
        <v>17.530779265377731</v>
      </c>
      <c r="AK74">
        <v>8780745</v>
      </c>
      <c r="AL74">
        <v>38971.086430072428</v>
      </c>
      <c r="AM74">
        <v>297333335691.27802</v>
      </c>
      <c r="AN74">
        <v>56.970115282801117</v>
      </c>
      <c r="AO74" s="15">
        <v>5495.59</v>
      </c>
    </row>
    <row r="75" spans="1:41" x14ac:dyDescent="0.3">
      <c r="A75" s="5" t="s">
        <v>67</v>
      </c>
      <c r="B75" s="5" t="s">
        <v>75</v>
      </c>
      <c r="C75" s="19">
        <v>148350.81</v>
      </c>
      <c r="D75" s="19">
        <v>2269</v>
      </c>
      <c r="E75" s="19">
        <v>671</v>
      </c>
      <c r="F75" s="19">
        <v>176</v>
      </c>
      <c r="G75" s="19">
        <v>0</v>
      </c>
      <c r="H75" s="19">
        <v>667</v>
      </c>
      <c r="I75" s="19">
        <v>3949</v>
      </c>
      <c r="J75" s="19">
        <v>0</v>
      </c>
      <c r="K75" s="19">
        <v>3480</v>
      </c>
      <c r="L75" s="19">
        <v>0</v>
      </c>
      <c r="M75" s="19">
        <v>70555.81</v>
      </c>
      <c r="N75" s="19">
        <v>68102</v>
      </c>
      <c r="O75" s="19">
        <v>0</v>
      </c>
      <c r="P75" s="19">
        <v>99</v>
      </c>
      <c r="Q75" s="19">
        <v>0</v>
      </c>
      <c r="R75" s="19">
        <v>0.81</v>
      </c>
      <c r="S75" s="19">
        <v>0</v>
      </c>
      <c r="T75" s="8" t="s">
        <v>110</v>
      </c>
      <c r="U75" s="19">
        <v>2278</v>
      </c>
      <c r="V75" s="8" t="s">
        <v>110</v>
      </c>
      <c r="W75" s="19">
        <v>0</v>
      </c>
      <c r="X75" s="19">
        <v>46</v>
      </c>
      <c r="Y75" s="19">
        <v>70</v>
      </c>
      <c r="Z75" s="19">
        <v>69935</v>
      </c>
      <c r="AA75" s="8" t="s">
        <v>110</v>
      </c>
      <c r="AB75" s="19">
        <v>0</v>
      </c>
      <c r="AC75" s="19">
        <v>2354</v>
      </c>
      <c r="AD75" s="19">
        <v>7802</v>
      </c>
      <c r="AE75" s="19">
        <v>7720</v>
      </c>
      <c r="AF75" s="19">
        <v>9401</v>
      </c>
      <c r="AG75" s="18">
        <f t="shared" si="1"/>
        <v>-1681</v>
      </c>
      <c r="AH75">
        <v>83.823999999999998</v>
      </c>
      <c r="AI75">
        <v>26.580446495689163</v>
      </c>
      <c r="AJ75">
        <v>19.548359867462338</v>
      </c>
      <c r="AK75">
        <v>8826939</v>
      </c>
      <c r="AL75">
        <v>40354.363835877943</v>
      </c>
      <c r="AM75">
        <v>309506914307.51154</v>
      </c>
      <c r="AN75">
        <v>57.0179793657014</v>
      </c>
      <c r="AO75" s="14">
        <v>5464.56</v>
      </c>
    </row>
    <row r="76" spans="1:41" x14ac:dyDescent="0.3">
      <c r="A76" s="5" t="s">
        <v>67</v>
      </c>
      <c r="B76" s="5" t="s">
        <v>76</v>
      </c>
      <c r="C76" s="14">
        <v>140661.91099999999</v>
      </c>
      <c r="D76" s="18">
        <v>3691</v>
      </c>
      <c r="E76" s="18">
        <v>621</v>
      </c>
      <c r="F76" s="18">
        <v>169</v>
      </c>
      <c r="G76" s="18">
        <v>0</v>
      </c>
      <c r="H76" s="18">
        <v>574</v>
      </c>
      <c r="I76" s="18">
        <v>7221</v>
      </c>
      <c r="J76" s="18">
        <v>0</v>
      </c>
      <c r="K76" s="18">
        <v>6582</v>
      </c>
      <c r="L76" s="18">
        <v>0</v>
      </c>
      <c r="M76" s="14">
        <v>54002.911</v>
      </c>
      <c r="N76" s="18">
        <v>51740</v>
      </c>
      <c r="O76" s="18">
        <v>0</v>
      </c>
      <c r="P76" s="18">
        <v>144</v>
      </c>
      <c r="Q76" s="18">
        <v>0</v>
      </c>
      <c r="R76" s="14">
        <v>0.91100000000000003</v>
      </c>
      <c r="S76" s="18">
        <v>0</v>
      </c>
      <c r="T76" s="7" t="s">
        <v>110</v>
      </c>
      <c r="U76" s="18">
        <v>2017</v>
      </c>
      <c r="V76" s="7" t="s">
        <v>110</v>
      </c>
      <c r="W76" s="18">
        <v>0</v>
      </c>
      <c r="X76" s="18">
        <v>50</v>
      </c>
      <c r="Y76" s="18">
        <v>74</v>
      </c>
      <c r="Z76" s="18">
        <v>74274</v>
      </c>
      <c r="AA76" s="7" t="s">
        <v>110</v>
      </c>
      <c r="AB76" s="18">
        <v>0</v>
      </c>
      <c r="AC76" s="18">
        <v>2118</v>
      </c>
      <c r="AD76" s="18">
        <v>12350</v>
      </c>
      <c r="AE76" s="18">
        <v>15885</v>
      </c>
      <c r="AF76" s="18">
        <v>9747</v>
      </c>
      <c r="AG76" s="18">
        <f t="shared" si="1"/>
        <v>6138</v>
      </c>
      <c r="AH76">
        <v>83.914000000000001</v>
      </c>
      <c r="AI76">
        <v>25.963450406648576</v>
      </c>
      <c r="AJ76">
        <v>19.09044336263614</v>
      </c>
      <c r="AK76">
        <v>8840998</v>
      </c>
      <c r="AL76">
        <v>40977.067892662933</v>
      </c>
      <c r="AM76">
        <v>314783454064.38702</v>
      </c>
      <c r="AN76">
        <v>56.902087289827733</v>
      </c>
      <c r="AO76" s="15">
        <v>5699.17</v>
      </c>
    </row>
    <row r="77" spans="1:41" x14ac:dyDescent="0.3">
      <c r="A77" s="5" t="s">
        <v>67</v>
      </c>
      <c r="B77" s="5" t="s">
        <v>77</v>
      </c>
      <c r="C77" s="15">
        <v>149249.06299999999</v>
      </c>
      <c r="D77" s="19">
        <v>2008</v>
      </c>
      <c r="E77" s="19">
        <v>735</v>
      </c>
      <c r="F77" s="19">
        <v>98</v>
      </c>
      <c r="G77" s="19">
        <v>0</v>
      </c>
      <c r="H77" s="19">
        <v>610</v>
      </c>
      <c r="I77" s="19">
        <v>3732</v>
      </c>
      <c r="J77" s="19">
        <v>0</v>
      </c>
      <c r="K77" s="19">
        <v>3490</v>
      </c>
      <c r="L77" s="19">
        <v>0</v>
      </c>
      <c r="M77" s="15">
        <v>72033.062999999995</v>
      </c>
      <c r="N77" s="19">
        <v>69056</v>
      </c>
      <c r="O77" s="19">
        <v>0</v>
      </c>
      <c r="P77" s="19">
        <v>203</v>
      </c>
      <c r="Q77" s="19">
        <v>0</v>
      </c>
      <c r="R77" s="15">
        <v>1.0629999999999999</v>
      </c>
      <c r="S77" s="19">
        <v>0</v>
      </c>
      <c r="T77" s="8" t="s">
        <v>110</v>
      </c>
      <c r="U77" s="19">
        <v>2689</v>
      </c>
      <c r="V77" s="8" t="s">
        <v>110</v>
      </c>
      <c r="W77" s="19">
        <v>0</v>
      </c>
      <c r="X77" s="19">
        <v>38</v>
      </c>
      <c r="Y77" s="19">
        <v>62</v>
      </c>
      <c r="Z77" s="19">
        <v>69928</v>
      </c>
      <c r="AA77" s="8" t="s">
        <v>110</v>
      </c>
      <c r="AB77" s="19">
        <v>0</v>
      </c>
      <c r="AC77" s="19">
        <v>2773</v>
      </c>
      <c r="AD77" s="19">
        <v>7245</v>
      </c>
      <c r="AE77" s="19">
        <v>10252</v>
      </c>
      <c r="AF77" s="19">
        <v>12960</v>
      </c>
      <c r="AG77" s="18">
        <f t="shared" si="1"/>
        <v>-2708</v>
      </c>
      <c r="AH77">
        <v>83.941999999999993</v>
      </c>
      <c r="AI77">
        <v>25.960693860631217</v>
      </c>
      <c r="AJ77">
        <v>19.293708195541477</v>
      </c>
      <c r="AK77">
        <v>8846062</v>
      </c>
      <c r="AL77">
        <v>42208.785619218863</v>
      </c>
      <c r="AM77">
        <v>324431161307.23267</v>
      </c>
      <c r="AN77">
        <v>56.688392580538718</v>
      </c>
      <c r="AO77" s="14">
        <v>5213.0600000000004</v>
      </c>
    </row>
    <row r="78" spans="1:41" x14ac:dyDescent="0.3">
      <c r="A78" s="5" t="s">
        <v>67</v>
      </c>
      <c r="B78" s="5" t="s">
        <v>78</v>
      </c>
      <c r="C78" s="14">
        <v>158831.215</v>
      </c>
      <c r="D78" s="18">
        <v>2042</v>
      </c>
      <c r="E78" s="18">
        <v>949</v>
      </c>
      <c r="F78" s="18">
        <v>60</v>
      </c>
      <c r="G78" s="18">
        <v>0</v>
      </c>
      <c r="H78" s="18">
        <v>431</v>
      </c>
      <c r="I78" s="18">
        <v>3366</v>
      </c>
      <c r="J78" s="18">
        <v>0</v>
      </c>
      <c r="K78" s="18">
        <v>3035</v>
      </c>
      <c r="L78" s="18">
        <v>0</v>
      </c>
      <c r="M78" s="14">
        <v>78098.214999999997</v>
      </c>
      <c r="N78" s="18">
        <v>75000</v>
      </c>
      <c r="O78" s="18">
        <v>0</v>
      </c>
      <c r="P78" s="18">
        <v>317</v>
      </c>
      <c r="Q78" s="18">
        <v>0</v>
      </c>
      <c r="R78" s="14">
        <v>1.2150000000000001</v>
      </c>
      <c r="S78" s="18">
        <v>0</v>
      </c>
      <c r="T78" s="7" t="s">
        <v>110</v>
      </c>
      <c r="U78" s="18">
        <v>2693</v>
      </c>
      <c r="V78" s="7" t="s">
        <v>110</v>
      </c>
      <c r="W78" s="18">
        <v>166</v>
      </c>
      <c r="X78" s="18">
        <v>66</v>
      </c>
      <c r="Y78" s="18">
        <v>262</v>
      </c>
      <c r="Z78" s="18">
        <v>73583</v>
      </c>
      <c r="AA78" s="7" t="s">
        <v>110</v>
      </c>
      <c r="AB78" s="18">
        <v>0</v>
      </c>
      <c r="AC78" s="18">
        <v>2780</v>
      </c>
      <c r="AD78" s="18">
        <v>7110</v>
      </c>
      <c r="AE78" s="18">
        <v>6102</v>
      </c>
      <c r="AF78" s="18">
        <v>16799</v>
      </c>
      <c r="AG78" s="18">
        <f t="shared" si="1"/>
        <v>-10697</v>
      </c>
      <c r="AH78">
        <v>83.97</v>
      </c>
      <c r="AI78">
        <v>26.039762345342215</v>
      </c>
      <c r="AJ78">
        <v>19.605162650420585</v>
      </c>
      <c r="AK78">
        <v>8850974</v>
      </c>
      <c r="AL78">
        <v>43976.435709215701</v>
      </c>
      <c r="AM78">
        <v>338205617434.59088</v>
      </c>
      <c r="AN78">
        <v>56.384788632554041</v>
      </c>
      <c r="AO78" s="15">
        <v>5493.29</v>
      </c>
    </row>
    <row r="79" spans="1:41" x14ac:dyDescent="0.3">
      <c r="A79" s="5" t="s">
        <v>67</v>
      </c>
      <c r="B79" s="5" t="s">
        <v>79</v>
      </c>
      <c r="C79" s="15">
        <v>154860.31599999999</v>
      </c>
      <c r="D79" s="19">
        <v>2242</v>
      </c>
      <c r="E79" s="19">
        <v>899</v>
      </c>
      <c r="F79" s="19">
        <v>38</v>
      </c>
      <c r="G79" s="19">
        <v>0</v>
      </c>
      <c r="H79" s="19">
        <v>398</v>
      </c>
      <c r="I79" s="19">
        <v>3141</v>
      </c>
      <c r="J79" s="19">
        <v>0</v>
      </c>
      <c r="K79" s="19">
        <v>2823</v>
      </c>
      <c r="L79" s="19">
        <v>0</v>
      </c>
      <c r="M79" s="15">
        <v>74747.316000000006</v>
      </c>
      <c r="N79" s="19">
        <v>71691</v>
      </c>
      <c r="O79" s="19">
        <v>0</v>
      </c>
      <c r="P79" s="19">
        <v>358</v>
      </c>
      <c r="Q79" s="19">
        <v>0</v>
      </c>
      <c r="R79" s="15">
        <v>1.3160000000000001</v>
      </c>
      <c r="S79" s="19">
        <v>0</v>
      </c>
      <c r="T79" s="8" t="s">
        <v>110</v>
      </c>
      <c r="U79" s="19">
        <v>2636</v>
      </c>
      <c r="V79" s="8" t="s">
        <v>110</v>
      </c>
      <c r="W79" s="19">
        <v>107</v>
      </c>
      <c r="X79" s="19">
        <v>52</v>
      </c>
      <c r="Y79" s="19">
        <v>185</v>
      </c>
      <c r="Z79" s="19">
        <v>73188</v>
      </c>
      <c r="AA79" s="8" t="s">
        <v>110</v>
      </c>
      <c r="AB79" s="19">
        <v>0</v>
      </c>
      <c r="AC79" s="19">
        <v>2697</v>
      </c>
      <c r="AD79" s="19">
        <v>6903</v>
      </c>
      <c r="AE79" s="19">
        <v>8456</v>
      </c>
      <c r="AF79" s="19">
        <v>15938</v>
      </c>
      <c r="AG79" s="18">
        <f t="shared" si="1"/>
        <v>-7482</v>
      </c>
      <c r="AH79">
        <v>83.998000000000005</v>
      </c>
      <c r="AI79">
        <v>25.667215960856719</v>
      </c>
      <c r="AJ79">
        <v>19.420086519349937</v>
      </c>
      <c r="AK79">
        <v>8857874</v>
      </c>
      <c r="AL79">
        <v>45788.222793372246</v>
      </c>
      <c r="AM79">
        <v>352413884474.60321</v>
      </c>
      <c r="AN79">
        <v>55.981027732018042</v>
      </c>
      <c r="AO79" s="14">
        <v>5262.84</v>
      </c>
    </row>
    <row r="80" spans="1:41" x14ac:dyDescent="0.3">
      <c r="A80" s="5" t="s">
        <v>67</v>
      </c>
      <c r="B80" s="5" t="s">
        <v>80</v>
      </c>
      <c r="C80" s="14">
        <v>145266.41800000001</v>
      </c>
      <c r="D80" s="18">
        <v>1636</v>
      </c>
      <c r="E80" s="18">
        <v>830</v>
      </c>
      <c r="F80" s="18">
        <v>70</v>
      </c>
      <c r="G80" s="18">
        <v>0</v>
      </c>
      <c r="H80" s="18">
        <v>462</v>
      </c>
      <c r="I80" s="18">
        <v>1533</v>
      </c>
      <c r="J80" s="18">
        <v>0</v>
      </c>
      <c r="K80" s="18">
        <v>1375</v>
      </c>
      <c r="L80" s="18">
        <v>0</v>
      </c>
      <c r="M80" s="14">
        <v>83140.418000000005</v>
      </c>
      <c r="N80" s="18">
        <v>78584</v>
      </c>
      <c r="O80" s="18">
        <v>0</v>
      </c>
      <c r="P80" s="18">
        <v>457</v>
      </c>
      <c r="Q80" s="18">
        <v>0</v>
      </c>
      <c r="R80" s="14">
        <v>1.4179999999999999</v>
      </c>
      <c r="S80" s="18">
        <v>0</v>
      </c>
      <c r="T80" s="7" t="s">
        <v>110</v>
      </c>
      <c r="U80" s="18">
        <v>3970</v>
      </c>
      <c r="V80" s="7" t="s">
        <v>110</v>
      </c>
      <c r="W80" s="18">
        <v>101</v>
      </c>
      <c r="X80" s="18">
        <v>96</v>
      </c>
      <c r="Y80" s="18">
        <v>244</v>
      </c>
      <c r="Z80" s="18">
        <v>57316</v>
      </c>
      <c r="AA80" s="7" t="s">
        <v>110</v>
      </c>
      <c r="AB80" s="18">
        <v>0</v>
      </c>
      <c r="AC80" s="18">
        <v>4098</v>
      </c>
      <c r="AD80" s="18">
        <v>4775</v>
      </c>
      <c r="AE80" s="18">
        <v>18308</v>
      </c>
      <c r="AF80" s="18">
        <v>13630</v>
      </c>
      <c r="AG80" s="18">
        <f t="shared" si="1"/>
        <v>4678</v>
      </c>
      <c r="AH80">
        <v>84.025999999999996</v>
      </c>
      <c r="AI80">
        <v>25.999194616384159</v>
      </c>
      <c r="AJ80">
        <v>19.858269089459853</v>
      </c>
      <c r="AK80">
        <v>8872109</v>
      </c>
      <c r="AL80">
        <v>47831.860560081455</v>
      </c>
      <c r="AM80">
        <v>368734580231.65613</v>
      </c>
      <c r="AN80">
        <v>55.510420928164251</v>
      </c>
      <c r="AO80" s="15">
        <v>4925.62</v>
      </c>
    </row>
    <row r="81" spans="1:41" x14ac:dyDescent="0.3">
      <c r="A81" s="5" t="s">
        <v>67</v>
      </c>
      <c r="B81" s="5" t="s">
        <v>81</v>
      </c>
      <c r="C81" s="15">
        <v>161616.519</v>
      </c>
      <c r="D81" s="19">
        <v>1879</v>
      </c>
      <c r="E81" s="19">
        <v>1320</v>
      </c>
      <c r="F81" s="19">
        <v>51</v>
      </c>
      <c r="G81" s="19">
        <v>0</v>
      </c>
      <c r="H81" s="19">
        <v>361</v>
      </c>
      <c r="I81" s="19">
        <v>2310</v>
      </c>
      <c r="J81" s="19">
        <v>0</v>
      </c>
      <c r="K81" s="19">
        <v>2134</v>
      </c>
      <c r="L81" s="19">
        <v>0</v>
      </c>
      <c r="M81" s="15">
        <v>83320.519</v>
      </c>
      <c r="N81" s="19">
        <v>79060</v>
      </c>
      <c r="O81" s="19">
        <v>0</v>
      </c>
      <c r="P81" s="19">
        <v>482</v>
      </c>
      <c r="Q81" s="19">
        <v>0</v>
      </c>
      <c r="R81" s="15">
        <v>1.5189999999999999</v>
      </c>
      <c r="S81" s="19">
        <v>0</v>
      </c>
      <c r="T81" s="8" t="s">
        <v>110</v>
      </c>
      <c r="U81" s="19">
        <v>3666</v>
      </c>
      <c r="V81" s="8" t="s">
        <v>110</v>
      </c>
      <c r="W81" s="19">
        <v>109</v>
      </c>
      <c r="X81" s="19">
        <v>90</v>
      </c>
      <c r="Y81" s="19">
        <v>244</v>
      </c>
      <c r="Z81" s="19">
        <v>72109</v>
      </c>
      <c r="AA81" s="8" t="s">
        <v>110</v>
      </c>
      <c r="AB81" s="19">
        <v>0</v>
      </c>
      <c r="AC81" s="19">
        <v>3777</v>
      </c>
      <c r="AD81" s="19">
        <v>6165</v>
      </c>
      <c r="AE81" s="19">
        <v>11164</v>
      </c>
      <c r="AF81" s="19">
        <v>18454</v>
      </c>
      <c r="AG81" s="18">
        <f t="shared" si="1"/>
        <v>-7290</v>
      </c>
      <c r="AH81">
        <v>84.070999999999998</v>
      </c>
      <c r="AI81">
        <v>25.680184318182814</v>
      </c>
      <c r="AJ81">
        <v>18.969186749116396</v>
      </c>
      <c r="AK81">
        <v>8895960</v>
      </c>
      <c r="AL81">
        <v>48352.753395857384</v>
      </c>
      <c r="AM81">
        <v>373752198445.94965</v>
      </c>
      <c r="AN81">
        <v>55.011155416806936</v>
      </c>
      <c r="AO81" s="14">
        <v>5422.89</v>
      </c>
    </row>
    <row r="82" spans="1:41" x14ac:dyDescent="0.3">
      <c r="A82" s="5" t="s">
        <v>67</v>
      </c>
      <c r="B82" s="5" t="s">
        <v>82</v>
      </c>
      <c r="C82" s="14">
        <v>146734.671</v>
      </c>
      <c r="D82" s="18">
        <v>2373</v>
      </c>
      <c r="E82" s="18">
        <v>1260</v>
      </c>
      <c r="F82" s="18">
        <v>82</v>
      </c>
      <c r="G82" s="18">
        <v>0</v>
      </c>
      <c r="H82" s="18">
        <v>510</v>
      </c>
      <c r="I82" s="18">
        <v>2955</v>
      </c>
      <c r="J82" s="18">
        <v>0</v>
      </c>
      <c r="K82" s="18">
        <v>2573</v>
      </c>
      <c r="L82" s="18">
        <v>0</v>
      </c>
      <c r="M82" s="14">
        <v>71144.671000000002</v>
      </c>
      <c r="N82" s="18">
        <v>66360</v>
      </c>
      <c r="O82" s="18">
        <v>0</v>
      </c>
      <c r="P82" s="18">
        <v>608</v>
      </c>
      <c r="Q82" s="18">
        <v>0</v>
      </c>
      <c r="R82" s="14">
        <v>1.671</v>
      </c>
      <c r="S82" s="18">
        <v>0</v>
      </c>
      <c r="T82" s="7" t="s">
        <v>110</v>
      </c>
      <c r="U82" s="18">
        <v>4036</v>
      </c>
      <c r="V82" s="7" t="s">
        <v>110</v>
      </c>
      <c r="W82" s="18">
        <v>97</v>
      </c>
      <c r="X82" s="18">
        <v>112</v>
      </c>
      <c r="Y82" s="18">
        <v>264</v>
      </c>
      <c r="Z82" s="18">
        <v>68111</v>
      </c>
      <c r="AA82" s="7" t="s">
        <v>110</v>
      </c>
      <c r="AB82" s="18">
        <v>0</v>
      </c>
      <c r="AC82" s="18">
        <v>4175</v>
      </c>
      <c r="AD82" s="18">
        <v>7444</v>
      </c>
      <c r="AE82" s="18">
        <v>20110</v>
      </c>
      <c r="AF82" s="18">
        <v>14754</v>
      </c>
      <c r="AG82" s="18">
        <f t="shared" si="1"/>
        <v>5356</v>
      </c>
      <c r="AH82">
        <v>84.132999999999996</v>
      </c>
      <c r="AI82">
        <v>25.455810214251063</v>
      </c>
      <c r="AJ82">
        <v>18.61229042640106</v>
      </c>
      <c r="AK82">
        <v>8924958</v>
      </c>
      <c r="AL82">
        <v>49293.389339736794</v>
      </c>
      <c r="AM82">
        <v>382265044440.17859</v>
      </c>
      <c r="AN82">
        <v>54.521324391771707</v>
      </c>
      <c r="AO82" s="21">
        <v>5210.8999999999996</v>
      </c>
    </row>
    <row r="83" spans="1:41" x14ac:dyDescent="0.3">
      <c r="A83" s="5" t="s">
        <v>67</v>
      </c>
      <c r="B83" s="5" t="s">
        <v>83</v>
      </c>
      <c r="C83" s="15">
        <v>135436.821</v>
      </c>
      <c r="D83" s="19">
        <v>2846</v>
      </c>
      <c r="E83" s="19">
        <v>1319</v>
      </c>
      <c r="F83" s="19">
        <v>171</v>
      </c>
      <c r="G83" s="19">
        <v>0</v>
      </c>
      <c r="H83" s="19">
        <v>700</v>
      </c>
      <c r="I83" s="19">
        <v>3871</v>
      </c>
      <c r="J83" s="19">
        <v>0</v>
      </c>
      <c r="K83" s="19">
        <v>3579</v>
      </c>
      <c r="L83" s="19">
        <v>0</v>
      </c>
      <c r="M83" s="15">
        <v>58730.821000000004</v>
      </c>
      <c r="N83" s="15">
        <v>53539.998</v>
      </c>
      <c r="O83" s="19">
        <v>0</v>
      </c>
      <c r="P83" s="19">
        <v>679</v>
      </c>
      <c r="Q83" s="19">
        <v>0</v>
      </c>
      <c r="R83" s="15">
        <v>1.823</v>
      </c>
      <c r="S83" s="19">
        <v>0</v>
      </c>
      <c r="T83" s="8" t="s">
        <v>110</v>
      </c>
      <c r="U83" s="19">
        <v>4305</v>
      </c>
      <c r="V83" s="8" t="s">
        <v>110</v>
      </c>
      <c r="W83" s="19">
        <v>113</v>
      </c>
      <c r="X83" s="19">
        <v>142</v>
      </c>
      <c r="Y83" s="19">
        <v>326</v>
      </c>
      <c r="Z83" s="19">
        <v>67415</v>
      </c>
      <c r="AA83" s="8" t="s">
        <v>110</v>
      </c>
      <c r="AB83" s="19">
        <v>0</v>
      </c>
      <c r="AC83" s="19">
        <v>4510</v>
      </c>
      <c r="AD83" s="19">
        <v>9233</v>
      </c>
      <c r="AE83" s="19">
        <v>24287</v>
      </c>
      <c r="AF83" s="19">
        <v>11457</v>
      </c>
      <c r="AG83" s="18">
        <f t="shared" si="1"/>
        <v>12830</v>
      </c>
      <c r="AH83">
        <v>84.195999999999998</v>
      </c>
      <c r="AI83">
        <v>24.89480544142846</v>
      </c>
      <c r="AJ83">
        <v>17.865139965122083</v>
      </c>
      <c r="AK83">
        <v>8958229</v>
      </c>
      <c r="AL83">
        <v>50034.050478061152</v>
      </c>
      <c r="AM83">
        <v>389455236312.00702</v>
      </c>
      <c r="AN83">
        <v>54.050665867829338</v>
      </c>
      <c r="AO83" s="14">
        <v>5224.63</v>
      </c>
    </row>
    <row r="84" spans="1:41" x14ac:dyDescent="0.3">
      <c r="A84" s="5" t="s">
        <v>67</v>
      </c>
      <c r="B84" s="5" t="s">
        <v>84</v>
      </c>
      <c r="C84" s="14">
        <v>151739.141</v>
      </c>
      <c r="D84" s="18">
        <v>1010</v>
      </c>
      <c r="E84" s="18">
        <v>811</v>
      </c>
      <c r="F84" s="18">
        <v>689</v>
      </c>
      <c r="G84" s="18">
        <v>0</v>
      </c>
      <c r="H84" s="18">
        <v>749</v>
      </c>
      <c r="I84" s="18">
        <v>1954</v>
      </c>
      <c r="J84" s="18">
        <v>0</v>
      </c>
      <c r="K84" s="18">
        <v>1630</v>
      </c>
      <c r="L84" s="18">
        <v>0</v>
      </c>
      <c r="M84" s="14">
        <v>68186.676999999996</v>
      </c>
      <c r="N84" s="14">
        <v>60123.330999999998</v>
      </c>
      <c r="O84" s="18">
        <v>0</v>
      </c>
      <c r="P84" s="18">
        <v>860</v>
      </c>
      <c r="Q84" s="18">
        <v>0</v>
      </c>
      <c r="R84" s="14">
        <v>1.9750000000000001</v>
      </c>
      <c r="S84" s="18">
        <v>0</v>
      </c>
      <c r="T84" s="7" t="s">
        <v>110</v>
      </c>
      <c r="U84" s="18">
        <v>6611</v>
      </c>
      <c r="V84" s="7" t="s">
        <v>110</v>
      </c>
      <c r="W84" s="18">
        <v>58</v>
      </c>
      <c r="X84" s="14">
        <v>492.70400000000001</v>
      </c>
      <c r="Y84" s="14">
        <v>798.46400000000006</v>
      </c>
      <c r="Z84" s="18">
        <v>77486</v>
      </c>
      <c r="AA84" s="7" t="s">
        <v>110</v>
      </c>
      <c r="AB84" s="18">
        <v>0</v>
      </c>
      <c r="AC84" s="14">
        <v>7201.3710000000001</v>
      </c>
      <c r="AD84" s="14">
        <v>6011.4639999999999</v>
      </c>
      <c r="AE84" s="18">
        <v>15646</v>
      </c>
      <c r="AF84" s="18">
        <v>17750</v>
      </c>
      <c r="AG84" s="18">
        <f t="shared" si="1"/>
        <v>-2104</v>
      </c>
      <c r="AH84">
        <v>84.257999999999996</v>
      </c>
      <c r="AI84">
        <v>24.74661172916197</v>
      </c>
      <c r="AJ84">
        <v>17.159277126425028</v>
      </c>
      <c r="AK84">
        <v>8993531</v>
      </c>
      <c r="AL84">
        <v>51920.633406624445</v>
      </c>
      <c r="AM84">
        <v>405732636290.60767</v>
      </c>
      <c r="AN84">
        <v>53.623371104041631</v>
      </c>
      <c r="AO84" s="15">
        <v>5281.26</v>
      </c>
    </row>
    <row r="85" spans="1:41" x14ac:dyDescent="0.3">
      <c r="A85" s="5" t="s">
        <v>67</v>
      </c>
      <c r="B85" s="5" t="s">
        <v>85</v>
      </c>
      <c r="C85" s="15">
        <v>158434.39199999999</v>
      </c>
      <c r="D85" s="19">
        <v>648</v>
      </c>
      <c r="E85" s="19">
        <v>757</v>
      </c>
      <c r="F85" s="19">
        <v>521</v>
      </c>
      <c r="G85" s="19">
        <v>0</v>
      </c>
      <c r="H85" s="19">
        <v>585</v>
      </c>
      <c r="I85" s="19">
        <v>1379</v>
      </c>
      <c r="J85" s="19">
        <v>0</v>
      </c>
      <c r="K85" s="19">
        <v>1247</v>
      </c>
      <c r="L85" s="19">
        <v>0</v>
      </c>
      <c r="M85" s="15">
        <v>81229.937000000005</v>
      </c>
      <c r="N85" s="19">
        <v>72803</v>
      </c>
      <c r="O85" s="19">
        <v>0</v>
      </c>
      <c r="P85" s="19">
        <v>935</v>
      </c>
      <c r="Q85" s="19">
        <v>0</v>
      </c>
      <c r="R85" s="15">
        <v>2.1269999999999998</v>
      </c>
      <c r="S85" s="19">
        <v>0</v>
      </c>
      <c r="T85" s="8" t="s">
        <v>110</v>
      </c>
      <c r="U85" s="15">
        <v>6847.9229999999998</v>
      </c>
      <c r="V85" s="8" t="s">
        <v>110</v>
      </c>
      <c r="W85" s="15">
        <v>80.926000000000002</v>
      </c>
      <c r="X85" s="19">
        <v>523.6</v>
      </c>
      <c r="Y85" s="15">
        <v>866.32600000000002</v>
      </c>
      <c r="Z85" s="19">
        <v>72377</v>
      </c>
      <c r="AA85" s="8" t="s">
        <v>110</v>
      </c>
      <c r="AB85" s="19">
        <v>0</v>
      </c>
      <c r="AC85" s="19">
        <v>7489.81</v>
      </c>
      <c r="AD85" s="15">
        <v>4756.326</v>
      </c>
      <c r="AE85" s="19">
        <v>14576</v>
      </c>
      <c r="AF85" s="19">
        <v>21968</v>
      </c>
      <c r="AG85" s="18">
        <f t="shared" si="1"/>
        <v>-7392</v>
      </c>
      <c r="AH85">
        <v>84.319000000000003</v>
      </c>
      <c r="AI85">
        <v>24.582109300508584</v>
      </c>
      <c r="AJ85">
        <v>16.932050762160074</v>
      </c>
      <c r="AK85">
        <v>9029572</v>
      </c>
      <c r="AL85">
        <v>53157.841872083576</v>
      </c>
      <c r="AM85">
        <v>417065466380.56494</v>
      </c>
      <c r="AN85">
        <v>53.110702419738551</v>
      </c>
      <c r="AO85" s="14">
        <v>5085.0600000000004</v>
      </c>
    </row>
    <row r="86" spans="1:41" x14ac:dyDescent="0.3">
      <c r="A86" s="5" t="s">
        <v>67</v>
      </c>
      <c r="B86" s="5" t="s">
        <v>86</v>
      </c>
      <c r="C86" s="14">
        <v>143416.522</v>
      </c>
      <c r="D86" s="18">
        <v>879</v>
      </c>
      <c r="E86" s="18">
        <v>658</v>
      </c>
      <c r="F86" s="18">
        <v>454</v>
      </c>
      <c r="G86" s="18">
        <v>0</v>
      </c>
      <c r="H86" s="18">
        <v>582</v>
      </c>
      <c r="I86" s="18">
        <v>1669</v>
      </c>
      <c r="J86" s="18">
        <v>0</v>
      </c>
      <c r="K86" s="18">
        <v>1592</v>
      </c>
      <c r="L86" s="18">
        <v>29</v>
      </c>
      <c r="M86" s="14">
        <v>71067.827999999994</v>
      </c>
      <c r="N86" s="14">
        <v>61722.205999999998</v>
      </c>
      <c r="O86" s="18">
        <v>0</v>
      </c>
      <c r="P86" s="18">
        <v>984</v>
      </c>
      <c r="Q86" s="18">
        <v>0</v>
      </c>
      <c r="R86" s="18">
        <v>2.4300000000000002</v>
      </c>
      <c r="S86" s="18">
        <v>0</v>
      </c>
      <c r="T86" s="7" t="s">
        <v>110</v>
      </c>
      <c r="U86" s="14">
        <v>7503.1679999999997</v>
      </c>
      <c r="V86" s="7" t="s">
        <v>110</v>
      </c>
      <c r="W86" s="14">
        <v>145.15100000000001</v>
      </c>
      <c r="X86" s="14">
        <v>567.57899999999995</v>
      </c>
      <c r="Y86" s="14">
        <v>996.51900000000001</v>
      </c>
      <c r="Z86" s="18">
        <v>66977</v>
      </c>
      <c r="AA86" s="7" t="s">
        <v>110</v>
      </c>
      <c r="AB86" s="18">
        <v>0</v>
      </c>
      <c r="AC86" s="14">
        <v>8359.1919999999991</v>
      </c>
      <c r="AD86" s="14">
        <v>5238.5190000000002</v>
      </c>
      <c r="AE86" s="18">
        <v>17537</v>
      </c>
      <c r="AF86" s="18">
        <v>11497</v>
      </c>
      <c r="AG86" s="18">
        <f t="shared" si="1"/>
        <v>6040</v>
      </c>
      <c r="AH86">
        <v>84.43</v>
      </c>
      <c r="AI86">
        <v>24.842775365242947</v>
      </c>
      <c r="AJ86">
        <v>16.839892298799619</v>
      </c>
      <c r="AK86">
        <v>9080505</v>
      </c>
      <c r="AL86">
        <v>55331.39472772288</v>
      </c>
      <c r="AM86">
        <v>436567442203.26624</v>
      </c>
      <c r="AN86">
        <v>52.566041628723291</v>
      </c>
      <c r="AO86" s="15">
        <v>4985.68</v>
      </c>
    </row>
    <row r="87" spans="1:41" x14ac:dyDescent="0.3">
      <c r="A87" s="5" t="s">
        <v>67</v>
      </c>
      <c r="B87" s="5" t="s">
        <v>87</v>
      </c>
      <c r="C87" s="15">
        <v>148921.89499999999</v>
      </c>
      <c r="D87" s="19">
        <v>649</v>
      </c>
      <c r="E87" s="19">
        <v>701</v>
      </c>
      <c r="F87" s="19">
        <v>355</v>
      </c>
      <c r="G87" s="19">
        <v>0</v>
      </c>
      <c r="H87" s="19">
        <v>824</v>
      </c>
      <c r="I87" s="19">
        <v>1077</v>
      </c>
      <c r="J87" s="19">
        <v>0</v>
      </c>
      <c r="K87" s="19">
        <v>987</v>
      </c>
      <c r="L87" s="19">
        <v>9</v>
      </c>
      <c r="M87" s="15">
        <v>77423.895000000004</v>
      </c>
      <c r="N87" s="15">
        <v>66158.922999999995</v>
      </c>
      <c r="O87" s="19">
        <v>0</v>
      </c>
      <c r="P87" s="19">
        <v>1426</v>
      </c>
      <c r="Q87" s="19">
        <v>0</v>
      </c>
      <c r="R87" s="15">
        <v>3.1389999999999998</v>
      </c>
      <c r="S87" s="19">
        <v>0</v>
      </c>
      <c r="T87" s="8" t="s">
        <v>110</v>
      </c>
      <c r="U87" s="19">
        <v>8496</v>
      </c>
      <c r="V87" s="8" t="s">
        <v>110</v>
      </c>
      <c r="W87" s="19">
        <v>78</v>
      </c>
      <c r="X87" s="19">
        <v>1109</v>
      </c>
      <c r="Y87" s="19">
        <v>820</v>
      </c>
      <c r="Z87" s="19">
        <v>66969</v>
      </c>
      <c r="AA87" s="8" t="s">
        <v>110</v>
      </c>
      <c r="AB87" s="19">
        <v>0</v>
      </c>
      <c r="AC87" s="15">
        <v>9835.8330000000005</v>
      </c>
      <c r="AD87" s="19">
        <v>4426</v>
      </c>
      <c r="AE87" s="19">
        <v>16052</v>
      </c>
      <c r="AF87" s="19">
        <v>14736</v>
      </c>
      <c r="AG87" s="18">
        <f t="shared" si="1"/>
        <v>1316</v>
      </c>
      <c r="AH87">
        <v>84.587999999999994</v>
      </c>
      <c r="AI87">
        <v>25.024734681480403</v>
      </c>
      <c r="AJ87">
        <v>16.864056016769766</v>
      </c>
      <c r="AK87">
        <v>9148092</v>
      </c>
      <c r="AL87">
        <v>56693.806136348809</v>
      </c>
      <c r="AM87">
        <v>450646355053.72614</v>
      </c>
      <c r="AN87">
        <v>52.280235429401642</v>
      </c>
      <c r="AO87" s="20">
        <v>5069.6000000000004</v>
      </c>
    </row>
    <row r="88" spans="1:41" x14ac:dyDescent="0.3">
      <c r="A88" s="5" t="s">
        <v>67</v>
      </c>
      <c r="B88" s="5" t="s">
        <v>88</v>
      </c>
      <c r="C88" s="14">
        <v>150038.69399999999</v>
      </c>
      <c r="D88" s="18">
        <v>514</v>
      </c>
      <c r="E88" s="18">
        <v>1105</v>
      </c>
      <c r="F88" s="18">
        <v>616</v>
      </c>
      <c r="G88" s="18">
        <v>0</v>
      </c>
      <c r="H88" s="18">
        <v>603</v>
      </c>
      <c r="I88" s="18">
        <v>873</v>
      </c>
      <c r="J88" s="18">
        <v>0</v>
      </c>
      <c r="K88" s="18">
        <v>778</v>
      </c>
      <c r="L88" s="18">
        <v>0</v>
      </c>
      <c r="M88" s="14">
        <v>81408.504000000001</v>
      </c>
      <c r="N88" s="14">
        <v>69069.322</v>
      </c>
      <c r="O88" s="18">
        <v>0</v>
      </c>
      <c r="P88" s="18">
        <v>1998</v>
      </c>
      <c r="Q88" s="18">
        <v>0</v>
      </c>
      <c r="R88" s="18">
        <v>4</v>
      </c>
      <c r="S88" s="18">
        <v>0</v>
      </c>
      <c r="T88" s="7" t="s">
        <v>110</v>
      </c>
      <c r="U88" s="14">
        <v>8931.9959999999992</v>
      </c>
      <c r="V88" s="7" t="s">
        <v>110</v>
      </c>
      <c r="W88" s="14">
        <v>42.188000000000002</v>
      </c>
      <c r="X88" s="14">
        <v>1268.7059999999999</v>
      </c>
      <c r="Y88" s="14">
        <v>888.01099999999997</v>
      </c>
      <c r="Z88" s="18">
        <v>63889</v>
      </c>
      <c r="AA88" s="7" t="s">
        <v>110</v>
      </c>
      <c r="AB88" s="18">
        <v>0</v>
      </c>
      <c r="AC88" s="14">
        <v>10337.182000000001</v>
      </c>
      <c r="AD88" s="14">
        <v>4599.0110000000004</v>
      </c>
      <c r="AE88" s="18">
        <v>12754</v>
      </c>
      <c r="AF88" s="18">
        <v>14715</v>
      </c>
      <c r="AG88" s="18">
        <f t="shared" si="1"/>
        <v>-1961</v>
      </c>
      <c r="AH88">
        <v>84.745999999999995</v>
      </c>
      <c r="AI88">
        <v>24.145660426977418</v>
      </c>
      <c r="AJ88">
        <v>15.556759080264715</v>
      </c>
      <c r="AK88">
        <v>9219637</v>
      </c>
      <c r="AL88">
        <v>55734.566055375777</v>
      </c>
      <c r="AM88">
        <v>446486334527.75098</v>
      </c>
      <c r="AN88">
        <v>52.373769392887269</v>
      </c>
      <c r="AO88" s="15">
        <v>5074.88</v>
      </c>
    </row>
    <row r="89" spans="1:41" x14ac:dyDescent="0.3">
      <c r="A89" s="5" t="s">
        <v>67</v>
      </c>
      <c r="B89" s="5" t="s">
        <v>89</v>
      </c>
      <c r="C89" s="15">
        <v>136734.68400000001</v>
      </c>
      <c r="D89" s="19">
        <v>515</v>
      </c>
      <c r="E89" s="19">
        <v>375</v>
      </c>
      <c r="F89" s="19">
        <v>710</v>
      </c>
      <c r="G89" s="19">
        <v>0</v>
      </c>
      <c r="H89" s="19">
        <v>1548</v>
      </c>
      <c r="I89" s="19">
        <v>730</v>
      </c>
      <c r="J89" s="19">
        <v>0</v>
      </c>
      <c r="K89" s="19">
        <v>618</v>
      </c>
      <c r="L89" s="19">
        <v>0</v>
      </c>
      <c r="M89" s="15">
        <v>79810.093999999997</v>
      </c>
      <c r="N89" s="15">
        <v>65851.683999999994</v>
      </c>
      <c r="O89" s="19">
        <v>0</v>
      </c>
      <c r="P89" s="19">
        <v>2491</v>
      </c>
      <c r="Q89" s="19">
        <v>0</v>
      </c>
      <c r="R89" s="19">
        <v>7</v>
      </c>
      <c r="S89" s="19">
        <v>0</v>
      </c>
      <c r="T89" s="8" t="s">
        <v>110</v>
      </c>
      <c r="U89" s="19">
        <v>10102.950000000001</v>
      </c>
      <c r="V89" s="8" t="s">
        <v>110</v>
      </c>
      <c r="W89" s="15">
        <v>49.947000000000003</v>
      </c>
      <c r="X89" s="19">
        <v>1048.46</v>
      </c>
      <c r="Y89" s="19">
        <v>748.59</v>
      </c>
      <c r="Z89" s="19">
        <v>52173</v>
      </c>
      <c r="AA89" s="8" t="s">
        <v>110</v>
      </c>
      <c r="AB89" s="19">
        <v>0</v>
      </c>
      <c r="AC89" s="19">
        <v>11460.41</v>
      </c>
      <c r="AD89" s="19">
        <v>4626.59</v>
      </c>
      <c r="AE89" s="19">
        <v>13765</v>
      </c>
      <c r="AF89" s="19">
        <v>9080</v>
      </c>
      <c r="AG89" s="18">
        <f t="shared" si="1"/>
        <v>4685</v>
      </c>
      <c r="AH89">
        <v>84.902000000000001</v>
      </c>
      <c r="AI89">
        <v>22.334996214070902</v>
      </c>
      <c r="AJ89">
        <v>13.77861595336674</v>
      </c>
      <c r="AK89">
        <v>9298515</v>
      </c>
      <c r="AL89">
        <v>52910.071845327664</v>
      </c>
      <c r="AM89">
        <v>427485779310.79321</v>
      </c>
      <c r="AN89">
        <v>52.822013302897716</v>
      </c>
      <c r="AO89" s="14">
        <v>5294.04</v>
      </c>
    </row>
    <row r="90" spans="1:41" x14ac:dyDescent="0.3">
      <c r="A90" s="5" t="s">
        <v>67</v>
      </c>
      <c r="B90" s="5" t="s">
        <v>90</v>
      </c>
      <c r="C90" s="18">
        <v>148546.51</v>
      </c>
      <c r="D90" s="18">
        <v>1022</v>
      </c>
      <c r="E90" s="18">
        <v>905</v>
      </c>
      <c r="F90" s="18">
        <v>748</v>
      </c>
      <c r="G90" s="18">
        <v>0</v>
      </c>
      <c r="H90" s="18">
        <v>2877</v>
      </c>
      <c r="I90" s="18">
        <v>1774</v>
      </c>
      <c r="J90" s="18">
        <v>0</v>
      </c>
      <c r="K90" s="18">
        <v>1454</v>
      </c>
      <c r="L90" s="18">
        <v>0</v>
      </c>
      <c r="M90" s="14">
        <v>82084.620999999999</v>
      </c>
      <c r="N90" s="14">
        <v>66397.788</v>
      </c>
      <c r="O90" s="18">
        <v>0</v>
      </c>
      <c r="P90" s="18">
        <v>3487</v>
      </c>
      <c r="Q90" s="18">
        <v>0</v>
      </c>
      <c r="R90" s="18">
        <v>8.6</v>
      </c>
      <c r="S90" s="18">
        <v>0</v>
      </c>
      <c r="T90" s="7" t="s">
        <v>110</v>
      </c>
      <c r="U90" s="18">
        <v>10260</v>
      </c>
      <c r="V90" s="7" t="s">
        <v>110</v>
      </c>
      <c r="W90" s="14">
        <v>61.222000000000001</v>
      </c>
      <c r="X90" s="18">
        <v>1715.5</v>
      </c>
      <c r="Y90" s="14">
        <v>1204.8889999999999</v>
      </c>
      <c r="Z90" s="18">
        <v>57828</v>
      </c>
      <c r="AA90" s="7" t="s">
        <v>110</v>
      </c>
      <c r="AB90" s="18">
        <v>0</v>
      </c>
      <c r="AC90" s="14">
        <v>12191.233</v>
      </c>
      <c r="AD90" s="14">
        <v>8530.8889999999992</v>
      </c>
      <c r="AE90" s="18">
        <v>14931</v>
      </c>
      <c r="AF90" s="18">
        <v>12853</v>
      </c>
      <c r="AG90" s="18">
        <f t="shared" si="1"/>
        <v>2078</v>
      </c>
      <c r="AH90">
        <v>85.055999999999997</v>
      </c>
      <c r="AI90">
        <v>23.859118785672994</v>
      </c>
      <c r="AJ90">
        <v>14.920241439536921</v>
      </c>
      <c r="AK90">
        <v>9378126</v>
      </c>
      <c r="AL90">
        <v>55477.806547320812</v>
      </c>
      <c r="AM90">
        <v>452069357246.31836</v>
      </c>
      <c r="AN90">
        <v>53.566802633755096</v>
      </c>
      <c r="AO90" s="15">
        <v>5986.18</v>
      </c>
    </row>
    <row r="91" spans="1:41" x14ac:dyDescent="0.3">
      <c r="A91" s="5" t="s">
        <v>67</v>
      </c>
      <c r="B91" s="5" t="s">
        <v>91</v>
      </c>
      <c r="C91" s="15">
        <v>150405.489</v>
      </c>
      <c r="D91" s="19">
        <v>657</v>
      </c>
      <c r="E91" s="19">
        <v>803</v>
      </c>
      <c r="F91" s="19">
        <v>598</v>
      </c>
      <c r="G91" s="19">
        <v>0</v>
      </c>
      <c r="H91" s="19">
        <v>1549</v>
      </c>
      <c r="I91" s="19">
        <v>791</v>
      </c>
      <c r="J91" s="19">
        <v>0</v>
      </c>
      <c r="K91" s="19">
        <v>606</v>
      </c>
      <c r="L91" s="19">
        <v>0</v>
      </c>
      <c r="M91" s="15">
        <v>84088.489000000001</v>
      </c>
      <c r="N91" s="19">
        <v>66434</v>
      </c>
      <c r="O91" s="19">
        <v>0</v>
      </c>
      <c r="P91" s="19">
        <v>6107</v>
      </c>
      <c r="Q91" s="19">
        <v>0</v>
      </c>
      <c r="R91" s="19">
        <v>11</v>
      </c>
      <c r="S91" s="19">
        <v>0</v>
      </c>
      <c r="T91" s="8" t="s">
        <v>110</v>
      </c>
      <c r="U91" s="19">
        <v>9641</v>
      </c>
      <c r="V91" s="8" t="s">
        <v>110</v>
      </c>
      <c r="W91" s="19">
        <v>82</v>
      </c>
      <c r="X91" s="19">
        <v>1860</v>
      </c>
      <c r="Y91" s="19">
        <v>1322</v>
      </c>
      <c r="Z91" s="19">
        <v>60475</v>
      </c>
      <c r="AA91" s="8" t="s">
        <v>110</v>
      </c>
      <c r="AB91" s="19">
        <v>0</v>
      </c>
      <c r="AC91" s="15">
        <v>11536.489</v>
      </c>
      <c r="AD91" s="19">
        <v>5720</v>
      </c>
      <c r="AE91" s="19">
        <v>12481</v>
      </c>
      <c r="AF91" s="19">
        <v>19714</v>
      </c>
      <c r="AG91" s="18">
        <f t="shared" si="1"/>
        <v>-7233</v>
      </c>
      <c r="AH91">
        <v>85.296999999999997</v>
      </c>
      <c r="AI91">
        <v>23.733877487121557</v>
      </c>
      <c r="AJ91">
        <v>14.765920749507064</v>
      </c>
      <c r="AK91">
        <v>9449213</v>
      </c>
      <c r="AL91">
        <v>56802.506806625373</v>
      </c>
      <c r="AM91">
        <v>466372427023.66748</v>
      </c>
      <c r="AN91">
        <v>54.559702880431324</v>
      </c>
      <c r="AO91" s="14">
        <v>4895.71</v>
      </c>
    </row>
    <row r="92" spans="1:41" x14ac:dyDescent="0.3">
      <c r="A92" s="5" t="s">
        <v>67</v>
      </c>
      <c r="B92" s="5" t="s">
        <v>92</v>
      </c>
      <c r="C92" s="18">
        <v>166561</v>
      </c>
      <c r="D92" s="18">
        <v>483</v>
      </c>
      <c r="E92" s="18">
        <v>516</v>
      </c>
      <c r="F92" s="18">
        <v>393</v>
      </c>
      <c r="G92" s="18">
        <v>0</v>
      </c>
      <c r="H92" s="18">
        <v>892</v>
      </c>
      <c r="I92" s="18">
        <v>648</v>
      </c>
      <c r="J92" s="18">
        <v>0</v>
      </c>
      <c r="K92" s="18">
        <v>540</v>
      </c>
      <c r="L92" s="18">
        <v>0</v>
      </c>
      <c r="M92" s="18">
        <v>98309</v>
      </c>
      <c r="N92" s="18">
        <v>78932</v>
      </c>
      <c r="O92" s="18">
        <v>0</v>
      </c>
      <c r="P92" s="18">
        <v>7164</v>
      </c>
      <c r="Q92" s="18">
        <v>0</v>
      </c>
      <c r="R92" s="18">
        <v>19</v>
      </c>
      <c r="S92" s="18">
        <v>0</v>
      </c>
      <c r="T92" s="7" t="s">
        <v>110</v>
      </c>
      <c r="U92" s="18">
        <v>10507</v>
      </c>
      <c r="V92" s="7" t="s">
        <v>110</v>
      </c>
      <c r="W92" s="18">
        <v>49</v>
      </c>
      <c r="X92" s="18">
        <v>1662</v>
      </c>
      <c r="Y92" s="18">
        <v>1157</v>
      </c>
      <c r="Z92" s="18">
        <v>64037</v>
      </c>
      <c r="AA92" s="7" t="s">
        <v>110</v>
      </c>
      <c r="AB92" s="18">
        <v>0</v>
      </c>
      <c r="AC92" s="18">
        <v>12194</v>
      </c>
      <c r="AD92" s="18">
        <v>4089</v>
      </c>
      <c r="AE92" s="18">
        <v>11682</v>
      </c>
      <c r="AF92" s="18">
        <v>31255</v>
      </c>
      <c r="AG92" s="18">
        <f t="shared" si="1"/>
        <v>-19573</v>
      </c>
      <c r="AH92">
        <v>85.62</v>
      </c>
      <c r="AI92">
        <v>23.105201433100497</v>
      </c>
      <c r="AJ92">
        <v>14.075991700389206</v>
      </c>
      <c r="AK92">
        <v>9519374</v>
      </c>
      <c r="AL92">
        <v>56150.161412105124</v>
      </c>
      <c r="AM92">
        <v>464439473181.12811</v>
      </c>
      <c r="AN92">
        <v>55.678161987238127</v>
      </c>
      <c r="AO92" s="15">
        <v>5471.41</v>
      </c>
    </row>
    <row r="93" spans="1:41" x14ac:dyDescent="0.3">
      <c r="A93" s="5" t="s">
        <v>67</v>
      </c>
      <c r="B93" s="5" t="s">
        <v>93</v>
      </c>
      <c r="C93" s="15">
        <v>153165.86300000001</v>
      </c>
      <c r="D93" s="19">
        <v>653</v>
      </c>
      <c r="E93" s="19">
        <v>463</v>
      </c>
      <c r="F93" s="19">
        <v>329</v>
      </c>
      <c r="G93" s="19">
        <v>0</v>
      </c>
      <c r="H93" s="19">
        <v>837</v>
      </c>
      <c r="I93" s="19">
        <v>411</v>
      </c>
      <c r="J93" s="19">
        <v>0</v>
      </c>
      <c r="K93" s="19">
        <v>337</v>
      </c>
      <c r="L93" s="19">
        <v>0</v>
      </c>
      <c r="M93" s="15">
        <v>82687.862999999998</v>
      </c>
      <c r="N93" s="15">
        <v>61360.862999999998</v>
      </c>
      <c r="O93" s="19">
        <v>0</v>
      </c>
      <c r="P93" s="19">
        <v>9842</v>
      </c>
      <c r="Q93" s="19">
        <v>0</v>
      </c>
      <c r="R93" s="19">
        <v>35</v>
      </c>
      <c r="S93" s="19">
        <v>0</v>
      </c>
      <c r="T93" s="8" t="s">
        <v>110</v>
      </c>
      <c r="U93" s="19">
        <v>9609</v>
      </c>
      <c r="V93" s="8" t="s">
        <v>110</v>
      </c>
      <c r="W93" s="19">
        <v>58</v>
      </c>
      <c r="X93" s="19">
        <v>1702</v>
      </c>
      <c r="Y93" s="19">
        <v>1193</v>
      </c>
      <c r="Z93" s="19">
        <v>66457</v>
      </c>
      <c r="AA93" s="8" t="s">
        <v>110</v>
      </c>
      <c r="AB93" s="19">
        <v>0</v>
      </c>
      <c r="AC93" s="19">
        <v>11450</v>
      </c>
      <c r="AD93" s="19">
        <v>3886</v>
      </c>
      <c r="AE93" s="19">
        <v>12674</v>
      </c>
      <c r="AF93" s="19">
        <v>22676</v>
      </c>
      <c r="AG93" s="18">
        <f t="shared" si="1"/>
        <v>-10002</v>
      </c>
      <c r="AH93">
        <v>85.936000000000007</v>
      </c>
      <c r="AI93">
        <v>21.98489669103289</v>
      </c>
      <c r="AJ93">
        <v>13.362254973332416</v>
      </c>
      <c r="AK93">
        <v>9600379</v>
      </c>
      <c r="AL93">
        <v>56309.823289586049</v>
      </c>
      <c r="AM93">
        <v>469723477690.59869</v>
      </c>
      <c r="AN93">
        <v>56.842865026699805</v>
      </c>
      <c r="AO93" s="14">
        <v>5155.24</v>
      </c>
    </row>
    <row r="94" spans="1:41" x14ac:dyDescent="0.3">
      <c r="A94" s="5" t="s">
        <v>67</v>
      </c>
      <c r="B94" s="5" t="s">
        <v>94</v>
      </c>
      <c r="C94" s="14">
        <v>153662.42600000001</v>
      </c>
      <c r="D94" s="18">
        <v>371</v>
      </c>
      <c r="E94" s="18">
        <v>512</v>
      </c>
      <c r="F94" s="18">
        <v>215</v>
      </c>
      <c r="G94" s="18">
        <v>0</v>
      </c>
      <c r="H94" s="18">
        <v>413</v>
      </c>
      <c r="I94" s="18">
        <v>300</v>
      </c>
      <c r="J94" s="18">
        <v>0</v>
      </c>
      <c r="K94" s="18">
        <v>279</v>
      </c>
      <c r="L94" s="18">
        <v>0</v>
      </c>
      <c r="M94" s="14">
        <v>85740.967000000004</v>
      </c>
      <c r="N94" s="14">
        <v>63762.966999999997</v>
      </c>
      <c r="O94" s="18">
        <v>0</v>
      </c>
      <c r="P94" s="18">
        <v>11235</v>
      </c>
      <c r="Q94" s="18">
        <v>0</v>
      </c>
      <c r="R94" s="18">
        <v>47</v>
      </c>
      <c r="S94" s="18">
        <v>0</v>
      </c>
      <c r="T94" s="7" t="s">
        <v>110</v>
      </c>
      <c r="U94" s="18">
        <v>9007</v>
      </c>
      <c r="V94" s="7" t="s">
        <v>110</v>
      </c>
      <c r="W94" s="18">
        <v>41</v>
      </c>
      <c r="X94" s="18">
        <v>1626</v>
      </c>
      <c r="Y94" s="18">
        <v>1125</v>
      </c>
      <c r="Z94" s="18">
        <v>64877</v>
      </c>
      <c r="AA94" s="7" t="s">
        <v>110</v>
      </c>
      <c r="AB94" s="18">
        <v>0</v>
      </c>
      <c r="AC94" s="18">
        <v>10696</v>
      </c>
      <c r="AD94" s="18">
        <v>2936</v>
      </c>
      <c r="AE94" s="18">
        <v>13852</v>
      </c>
      <c r="AF94" s="18">
        <v>29475</v>
      </c>
      <c r="AG94" s="18">
        <f t="shared" si="1"/>
        <v>-15623</v>
      </c>
      <c r="AH94">
        <v>86.247</v>
      </c>
      <c r="AI94">
        <v>21.608514101657477</v>
      </c>
      <c r="AJ94">
        <v>13.044004780402469</v>
      </c>
      <c r="AK94">
        <v>9696110</v>
      </c>
      <c r="AL94">
        <v>57033.845962204905</v>
      </c>
      <c r="AM94">
        <v>480507219292.5199</v>
      </c>
      <c r="AN94">
        <v>57.934910243126794</v>
      </c>
      <c r="AO94" s="15">
        <v>4850.03</v>
      </c>
    </row>
    <row r="95" spans="1:41" x14ac:dyDescent="0.3">
      <c r="A95" s="5" t="s">
        <v>67</v>
      </c>
      <c r="B95" s="5" t="s">
        <v>95</v>
      </c>
      <c r="C95" s="15">
        <v>162112.747</v>
      </c>
      <c r="D95" s="19">
        <v>387</v>
      </c>
      <c r="E95" s="19">
        <v>693</v>
      </c>
      <c r="F95" s="19">
        <v>181</v>
      </c>
      <c r="G95" s="19">
        <v>0</v>
      </c>
      <c r="H95" s="19">
        <v>425</v>
      </c>
      <c r="I95" s="19">
        <v>252</v>
      </c>
      <c r="J95" s="19">
        <v>0</v>
      </c>
      <c r="K95" s="19">
        <v>155</v>
      </c>
      <c r="L95" s="19">
        <v>0</v>
      </c>
      <c r="M95" s="15">
        <v>102496.482</v>
      </c>
      <c r="N95" s="15">
        <v>75312.482000000004</v>
      </c>
      <c r="O95" s="19">
        <v>0</v>
      </c>
      <c r="P95" s="19">
        <v>16322</v>
      </c>
      <c r="Q95" s="19">
        <v>0</v>
      </c>
      <c r="R95" s="19">
        <v>97</v>
      </c>
      <c r="S95" s="19">
        <v>0</v>
      </c>
      <c r="T95" s="8" t="s">
        <v>110</v>
      </c>
      <c r="U95" s="19">
        <v>8977</v>
      </c>
      <c r="V95" s="8" t="s">
        <v>110</v>
      </c>
      <c r="W95" s="19">
        <v>37</v>
      </c>
      <c r="X95" s="19">
        <v>1749</v>
      </c>
      <c r="Y95" s="19">
        <v>1203</v>
      </c>
      <c r="Z95" s="19">
        <v>56348</v>
      </c>
      <c r="AA95" s="8" t="s">
        <v>110</v>
      </c>
      <c r="AB95" s="19">
        <v>0</v>
      </c>
      <c r="AC95" s="19">
        <v>10765</v>
      </c>
      <c r="AD95" s="19">
        <v>3141</v>
      </c>
      <c r="AE95" s="19">
        <v>9294</v>
      </c>
      <c r="AF95" s="19">
        <v>31894</v>
      </c>
      <c r="AG95" s="18">
        <f t="shared" si="1"/>
        <v>-22600</v>
      </c>
      <c r="AH95">
        <v>86.552999999999997</v>
      </c>
      <c r="AI95">
        <v>22.283667848606189</v>
      </c>
      <c r="AJ95">
        <v>13.762951217523739</v>
      </c>
      <c r="AK95">
        <v>9799186</v>
      </c>
      <c r="AL95">
        <v>58922.731572480516</v>
      </c>
      <c r="AM95">
        <v>501698263620.66321</v>
      </c>
      <c r="AN95">
        <v>58.836098148773395</v>
      </c>
      <c r="AO95" s="14">
        <v>4875.4799999999996</v>
      </c>
    </row>
    <row r="96" spans="1:41" x14ac:dyDescent="0.3">
      <c r="A96" s="5" t="s">
        <v>67</v>
      </c>
      <c r="B96" s="5" t="s">
        <v>96</v>
      </c>
      <c r="C96" s="14">
        <v>156009.63800000001</v>
      </c>
      <c r="D96" s="18">
        <v>263</v>
      </c>
      <c r="E96" s="18">
        <v>576</v>
      </c>
      <c r="F96" s="18">
        <v>212</v>
      </c>
      <c r="G96" s="18">
        <v>0</v>
      </c>
      <c r="H96" s="18">
        <v>623</v>
      </c>
      <c r="I96" s="18">
        <v>398</v>
      </c>
      <c r="J96" s="18">
        <v>0</v>
      </c>
      <c r="K96" s="18">
        <v>237</v>
      </c>
      <c r="L96" s="18">
        <v>0</v>
      </c>
      <c r="M96" s="14">
        <v>89126.638000000006</v>
      </c>
      <c r="N96" s="18">
        <v>62017.56</v>
      </c>
      <c r="O96" s="18">
        <v>0</v>
      </c>
      <c r="P96" s="18">
        <v>15479</v>
      </c>
      <c r="Q96" s="18">
        <v>0</v>
      </c>
      <c r="R96" s="18">
        <v>143</v>
      </c>
      <c r="S96" s="18">
        <v>0</v>
      </c>
      <c r="T96" s="7" t="s">
        <v>110</v>
      </c>
      <c r="U96" s="18">
        <v>9749</v>
      </c>
      <c r="V96" s="7" t="s">
        <v>110</v>
      </c>
      <c r="W96" s="18">
        <v>39</v>
      </c>
      <c r="X96" s="18">
        <v>1681</v>
      </c>
      <c r="Y96" s="18">
        <v>1591</v>
      </c>
      <c r="Z96" s="18">
        <v>63101</v>
      </c>
      <c r="AA96" s="7" t="s">
        <v>110</v>
      </c>
      <c r="AB96" s="18">
        <v>0</v>
      </c>
      <c r="AC96" s="14">
        <v>11487.078</v>
      </c>
      <c r="AD96" s="18">
        <v>3663</v>
      </c>
      <c r="AE96" s="18">
        <v>14287</v>
      </c>
      <c r="AF96" s="18">
        <v>26022</v>
      </c>
      <c r="AG96" s="18">
        <f t="shared" si="1"/>
        <v>-11735</v>
      </c>
      <c r="AH96">
        <v>86.852000000000004</v>
      </c>
      <c r="AI96">
        <v>21.955867402331098</v>
      </c>
      <c r="AJ96">
        <v>13.478721848161552</v>
      </c>
      <c r="AK96">
        <v>9923085</v>
      </c>
      <c r="AL96">
        <v>59554.270438342086</v>
      </c>
      <c r="AM96">
        <v>513486872435.54993</v>
      </c>
      <c r="AN96">
        <v>59.487308065989865</v>
      </c>
      <c r="AO96" s="15">
        <v>5092.4799999999996</v>
      </c>
    </row>
    <row r="97" spans="1:41" x14ac:dyDescent="0.3">
      <c r="A97" s="5" t="s">
        <v>67</v>
      </c>
      <c r="B97" s="5" t="s">
        <v>97</v>
      </c>
      <c r="C97" s="19">
        <v>164250</v>
      </c>
      <c r="D97" s="19">
        <v>322</v>
      </c>
      <c r="E97" s="19">
        <v>708</v>
      </c>
      <c r="F97" s="19">
        <v>199</v>
      </c>
      <c r="G97" s="19">
        <v>0</v>
      </c>
      <c r="H97" s="19">
        <v>271</v>
      </c>
      <c r="I97" s="19">
        <v>290</v>
      </c>
      <c r="J97" s="19">
        <v>0</v>
      </c>
      <c r="K97" s="19">
        <v>171</v>
      </c>
      <c r="L97" s="19">
        <v>0</v>
      </c>
      <c r="M97" s="19">
        <v>95058</v>
      </c>
      <c r="N97" s="19">
        <v>65143</v>
      </c>
      <c r="O97" s="19">
        <v>0</v>
      </c>
      <c r="P97" s="19">
        <v>17609</v>
      </c>
      <c r="Q97" s="19">
        <v>0</v>
      </c>
      <c r="R97" s="19">
        <v>230</v>
      </c>
      <c r="S97" s="19">
        <v>0</v>
      </c>
      <c r="T97" s="8" t="s">
        <v>110</v>
      </c>
      <c r="U97" s="19">
        <v>10250</v>
      </c>
      <c r="V97" s="8" t="s">
        <v>110</v>
      </c>
      <c r="W97" s="19">
        <v>39</v>
      </c>
      <c r="X97" s="19">
        <v>1778</v>
      </c>
      <c r="Y97" s="19">
        <v>1681</v>
      </c>
      <c r="Z97" s="19">
        <v>65696</v>
      </c>
      <c r="AA97" s="8" t="s">
        <v>110</v>
      </c>
      <c r="AB97" s="19">
        <v>0</v>
      </c>
      <c r="AC97" s="19">
        <v>12076</v>
      </c>
      <c r="AD97" s="19">
        <v>3471</v>
      </c>
      <c r="AE97" s="19">
        <v>11896</v>
      </c>
      <c r="AF97" s="19">
        <v>30888</v>
      </c>
      <c r="AG97" s="18">
        <f t="shared" si="1"/>
        <v>-18992</v>
      </c>
      <c r="AH97">
        <v>87.146000000000001</v>
      </c>
      <c r="AI97">
        <v>22.163705263929643</v>
      </c>
      <c r="AJ97">
        <v>13.334680367722932</v>
      </c>
      <c r="AK97">
        <v>10057698</v>
      </c>
      <c r="AL97">
        <v>59829.601938919892</v>
      </c>
      <c r="AM97">
        <v>522858808973.77148</v>
      </c>
      <c r="AN97">
        <v>59.943774687827542</v>
      </c>
      <c r="AO97" s="14">
        <v>5181.13</v>
      </c>
    </row>
    <row r="98" spans="1:41" x14ac:dyDescent="0.3">
      <c r="A98" s="5" t="s">
        <v>67</v>
      </c>
      <c r="B98" s="5" t="s">
        <v>98</v>
      </c>
      <c r="C98" s="18">
        <v>163400</v>
      </c>
      <c r="D98" s="18">
        <v>335</v>
      </c>
      <c r="E98" s="18">
        <v>768</v>
      </c>
      <c r="F98" s="18">
        <v>303</v>
      </c>
      <c r="G98" s="18">
        <v>0</v>
      </c>
      <c r="H98" s="18">
        <v>376</v>
      </c>
      <c r="I98" s="18">
        <v>307</v>
      </c>
      <c r="J98" s="18">
        <v>0</v>
      </c>
      <c r="K98" s="18">
        <v>195</v>
      </c>
      <c r="L98" s="18">
        <v>0</v>
      </c>
      <c r="M98" s="18">
        <v>91153</v>
      </c>
      <c r="N98" s="18">
        <v>62210</v>
      </c>
      <c r="O98" s="18">
        <v>0</v>
      </c>
      <c r="P98" s="18">
        <v>16623</v>
      </c>
      <c r="Q98" s="18">
        <v>0</v>
      </c>
      <c r="R98" s="18">
        <v>407</v>
      </c>
      <c r="S98" s="18">
        <v>0</v>
      </c>
      <c r="T98" s="7" t="s">
        <v>110</v>
      </c>
      <c r="U98" s="18">
        <v>10195</v>
      </c>
      <c r="V98" s="7" t="s">
        <v>110</v>
      </c>
      <c r="W98" s="18">
        <v>40</v>
      </c>
      <c r="X98" s="18">
        <v>1656</v>
      </c>
      <c r="Y98" s="18">
        <v>1569</v>
      </c>
      <c r="Z98" s="18">
        <v>68549</v>
      </c>
      <c r="AA98" s="7" t="s">
        <v>110</v>
      </c>
      <c r="AB98" s="18">
        <v>0</v>
      </c>
      <c r="AC98" s="18">
        <v>11913</v>
      </c>
      <c r="AD98" s="18">
        <v>3658</v>
      </c>
      <c r="AE98" s="18">
        <v>12202</v>
      </c>
      <c r="AF98" s="18">
        <v>29425</v>
      </c>
      <c r="AG98" s="18">
        <f t="shared" si="1"/>
        <v>-17223</v>
      </c>
      <c r="AH98">
        <v>87.430999999999997</v>
      </c>
      <c r="AI98">
        <v>22.185116355549138</v>
      </c>
      <c r="AJ98">
        <v>13.372593584617304</v>
      </c>
      <c r="AK98">
        <v>10175214</v>
      </c>
      <c r="AL98">
        <v>60264.002349513918</v>
      </c>
      <c r="AM98">
        <v>532808626955.91278</v>
      </c>
      <c r="AN98">
        <v>60.315901520377103</v>
      </c>
      <c r="AO98" s="15">
        <v>5122.22</v>
      </c>
    </row>
    <row r="99" spans="1:41" x14ac:dyDescent="0.3">
      <c r="A99" s="5" t="s">
        <v>67</v>
      </c>
      <c r="B99" s="5" t="s">
        <v>99</v>
      </c>
      <c r="C99" s="19">
        <v>168439</v>
      </c>
      <c r="D99" s="19">
        <v>212</v>
      </c>
      <c r="E99" s="19">
        <v>766</v>
      </c>
      <c r="F99" s="19">
        <v>205</v>
      </c>
      <c r="G99" s="19">
        <v>0</v>
      </c>
      <c r="H99" s="19">
        <v>284</v>
      </c>
      <c r="I99" s="19">
        <v>217</v>
      </c>
      <c r="J99" s="19">
        <v>0</v>
      </c>
      <c r="K99" s="19">
        <v>112</v>
      </c>
      <c r="L99" s="19">
        <v>0</v>
      </c>
      <c r="M99" s="19">
        <v>98933</v>
      </c>
      <c r="N99" s="19">
        <v>65371</v>
      </c>
      <c r="O99" s="19">
        <v>0</v>
      </c>
      <c r="P99" s="19">
        <v>19847</v>
      </c>
      <c r="Q99" s="19">
        <v>0</v>
      </c>
      <c r="R99" s="19">
        <v>679</v>
      </c>
      <c r="S99" s="19">
        <v>0</v>
      </c>
      <c r="T99" s="8" t="s">
        <v>110</v>
      </c>
      <c r="U99" s="19">
        <v>11220</v>
      </c>
      <c r="V99" s="8" t="s">
        <v>110</v>
      </c>
      <c r="W99" s="19">
        <v>39</v>
      </c>
      <c r="X99" s="19">
        <v>1767</v>
      </c>
      <c r="Y99" s="19">
        <v>1670</v>
      </c>
      <c r="Z99" s="19">
        <v>66130</v>
      </c>
      <c r="AA99" s="8" t="s">
        <v>110</v>
      </c>
      <c r="AB99" s="19">
        <v>0</v>
      </c>
      <c r="AC99" s="19">
        <v>13036</v>
      </c>
      <c r="AD99" s="19">
        <v>3354</v>
      </c>
      <c r="AE99" s="19">
        <v>9070</v>
      </c>
      <c r="AF99" s="19">
        <v>35231</v>
      </c>
      <c r="AG99" s="18">
        <f t="shared" si="1"/>
        <v>-26161</v>
      </c>
      <c r="AH99">
        <v>87.707999999999998</v>
      </c>
      <c r="AI99">
        <v>22.292573890277488</v>
      </c>
      <c r="AJ99">
        <v>13.135859490213756</v>
      </c>
      <c r="AK99">
        <v>10278887</v>
      </c>
      <c r="AL99">
        <v>61177.201248334859</v>
      </c>
      <c r="AM99">
        <v>546393370671.19141</v>
      </c>
      <c r="AN99">
        <v>60.584123946872772</v>
      </c>
      <c r="AO99" s="14">
        <v>5119.6099999999997</v>
      </c>
    </row>
    <row r="100" spans="1:41" x14ac:dyDescent="0.3">
      <c r="A100" s="5" t="s">
        <v>67</v>
      </c>
      <c r="B100" s="5" t="s">
        <v>100</v>
      </c>
      <c r="C100" s="18">
        <v>163833</v>
      </c>
      <c r="D100" s="18">
        <v>1</v>
      </c>
      <c r="E100" s="18">
        <v>575</v>
      </c>
      <c r="F100" s="18">
        <v>83</v>
      </c>
      <c r="G100" s="18">
        <v>0</v>
      </c>
      <c r="H100" s="18">
        <v>97</v>
      </c>
      <c r="I100" s="18">
        <v>141</v>
      </c>
      <c r="J100" s="18">
        <v>0</v>
      </c>
      <c r="K100" s="18">
        <v>85</v>
      </c>
      <c r="L100" s="18">
        <v>0</v>
      </c>
      <c r="M100" s="18">
        <v>112143</v>
      </c>
      <c r="N100" s="18">
        <v>72389</v>
      </c>
      <c r="O100" s="18">
        <v>0</v>
      </c>
      <c r="P100" s="18">
        <v>27526</v>
      </c>
      <c r="Q100" s="18">
        <v>0</v>
      </c>
      <c r="R100" s="18">
        <v>1051</v>
      </c>
      <c r="S100" s="18">
        <v>0</v>
      </c>
      <c r="T100" s="7" t="s">
        <v>110</v>
      </c>
      <c r="U100" s="18">
        <v>9501</v>
      </c>
      <c r="V100" s="7" t="s">
        <v>110</v>
      </c>
      <c r="W100" s="18">
        <v>25</v>
      </c>
      <c r="X100" s="18">
        <v>1646</v>
      </c>
      <c r="Y100" s="18">
        <v>1544</v>
      </c>
      <c r="Z100" s="18">
        <v>49198</v>
      </c>
      <c r="AA100" s="7" t="s">
        <v>110</v>
      </c>
      <c r="AB100" s="18">
        <v>0</v>
      </c>
      <c r="AC100" s="14">
        <v>11179.306</v>
      </c>
      <c r="AD100" s="14">
        <v>2438.694</v>
      </c>
      <c r="AE100" s="18">
        <v>11827</v>
      </c>
      <c r="AF100" s="18">
        <v>36824</v>
      </c>
      <c r="AG100" s="18">
        <f t="shared" si="1"/>
        <v>-24997</v>
      </c>
      <c r="AH100">
        <v>87.977000000000004</v>
      </c>
      <c r="AI100">
        <v>21.812364045411073</v>
      </c>
      <c r="AJ100">
        <v>12.640565244460342</v>
      </c>
      <c r="AK100">
        <v>10353442</v>
      </c>
      <c r="AL100">
        <v>59518.68990267835</v>
      </c>
      <c r="AM100">
        <v>535436339492.27863</v>
      </c>
      <c r="AN100">
        <v>60.76106782529358</v>
      </c>
      <c r="AO100" s="15">
        <v>4592.22</v>
      </c>
    </row>
    <row r="101" spans="1:41" x14ac:dyDescent="0.3">
      <c r="A101" s="5" t="s">
        <v>67</v>
      </c>
      <c r="B101" s="5" t="s">
        <v>101</v>
      </c>
      <c r="C101" s="19">
        <v>171798</v>
      </c>
      <c r="D101" s="19">
        <v>11</v>
      </c>
      <c r="E101" s="19">
        <v>640</v>
      </c>
      <c r="F101" s="19">
        <v>94</v>
      </c>
      <c r="G101" s="19">
        <v>0</v>
      </c>
      <c r="H101" s="19">
        <v>282</v>
      </c>
      <c r="I101" s="19">
        <v>348</v>
      </c>
      <c r="J101" s="19">
        <v>0</v>
      </c>
      <c r="K101" s="19">
        <v>223</v>
      </c>
      <c r="L101" s="19">
        <v>0</v>
      </c>
      <c r="M101" s="19">
        <v>115737</v>
      </c>
      <c r="N101" s="19">
        <v>73885</v>
      </c>
      <c r="O101" s="19">
        <v>0</v>
      </c>
      <c r="P101" s="19">
        <v>27244</v>
      </c>
      <c r="Q101" s="19">
        <v>0</v>
      </c>
      <c r="R101" s="19">
        <v>1526</v>
      </c>
      <c r="S101" s="19">
        <v>0</v>
      </c>
      <c r="T101" s="8" t="s">
        <v>110</v>
      </c>
      <c r="U101" s="19">
        <v>11174</v>
      </c>
      <c r="V101" s="8" t="s">
        <v>110</v>
      </c>
      <c r="W101" s="19">
        <v>6</v>
      </c>
      <c r="X101" s="19">
        <v>1813</v>
      </c>
      <c r="Y101" s="19">
        <v>1680</v>
      </c>
      <c r="Z101" s="19">
        <v>52965</v>
      </c>
      <c r="AA101" s="8" t="s">
        <v>110</v>
      </c>
      <c r="AB101" s="19">
        <v>0</v>
      </c>
      <c r="AC101" s="15">
        <v>13090.475</v>
      </c>
      <c r="AD101" s="15">
        <v>3046.5250000000001</v>
      </c>
      <c r="AE101" s="19">
        <v>8341</v>
      </c>
      <c r="AF101" s="19">
        <v>33909</v>
      </c>
      <c r="AG101" s="18">
        <f t="shared" si="1"/>
        <v>-25568</v>
      </c>
      <c r="AH101">
        <v>88.238</v>
      </c>
      <c r="AI101">
        <v>23.055527700903003</v>
      </c>
      <c r="AJ101">
        <v>13.473517056928646</v>
      </c>
      <c r="AK101">
        <v>10415811</v>
      </c>
      <c r="AL101">
        <v>62675.063450859539</v>
      </c>
      <c r="AM101">
        <v>567227918052.9884</v>
      </c>
      <c r="AN101">
        <v>60.893031225028963</v>
      </c>
      <c r="AO101" s="14">
        <v>5201.47</v>
      </c>
    </row>
    <row r="102" spans="1:41" x14ac:dyDescent="0.3">
      <c r="A102" s="5" t="s">
        <v>67</v>
      </c>
      <c r="B102" s="5" t="s">
        <v>102</v>
      </c>
      <c r="C102" s="18">
        <v>173159</v>
      </c>
      <c r="D102" s="18">
        <v>10</v>
      </c>
      <c r="E102" s="18">
        <v>572</v>
      </c>
      <c r="F102" s="18">
        <v>51</v>
      </c>
      <c r="G102" s="18">
        <v>0</v>
      </c>
      <c r="H102" s="18">
        <v>144</v>
      </c>
      <c r="I102" s="18">
        <v>450</v>
      </c>
      <c r="J102" s="18">
        <v>0</v>
      </c>
      <c r="K102" s="18">
        <v>309</v>
      </c>
      <c r="L102" s="18">
        <v>0</v>
      </c>
      <c r="M102" s="18">
        <v>118236</v>
      </c>
      <c r="N102" s="18">
        <v>69871</v>
      </c>
      <c r="O102" s="18">
        <v>0</v>
      </c>
      <c r="P102" s="18">
        <v>33253</v>
      </c>
      <c r="Q102" s="18">
        <v>0</v>
      </c>
      <c r="R102" s="18">
        <v>1980</v>
      </c>
      <c r="S102" s="18">
        <v>0</v>
      </c>
      <c r="T102" s="7" t="s">
        <v>110</v>
      </c>
      <c r="U102" s="18">
        <v>11284</v>
      </c>
      <c r="V102" s="7" t="s">
        <v>110</v>
      </c>
      <c r="W102" s="18">
        <v>30</v>
      </c>
      <c r="X102" s="18">
        <v>1761</v>
      </c>
      <c r="Y102" s="18">
        <v>1656</v>
      </c>
      <c r="Z102" s="18">
        <v>51944</v>
      </c>
      <c r="AA102" s="7" t="s">
        <v>110</v>
      </c>
      <c r="AB102" s="18">
        <v>0</v>
      </c>
      <c r="AC102" s="18">
        <v>13138.84</v>
      </c>
      <c r="AD102" s="18">
        <v>2876.16</v>
      </c>
      <c r="AE102" s="18">
        <v>6181</v>
      </c>
      <c r="AF102" s="18">
        <v>39400</v>
      </c>
      <c r="AG102" s="18">
        <f t="shared" si="1"/>
        <v>-33219</v>
      </c>
      <c r="AH102">
        <v>88.492000000000004</v>
      </c>
      <c r="AI102">
        <v>24.024881628299475</v>
      </c>
      <c r="AJ102">
        <v>14.034686902142141</v>
      </c>
      <c r="AK102">
        <v>10486941</v>
      </c>
      <c r="AL102">
        <v>63158.362404783598</v>
      </c>
      <c r="AM102">
        <v>575505409872.87952</v>
      </c>
      <c r="AN102">
        <v>60.851065983665706</v>
      </c>
      <c r="AO102" s="15">
        <v>4919.42</v>
      </c>
    </row>
    <row r="103" spans="1:41" x14ac:dyDescent="0.3">
      <c r="A103" s="5" t="s">
        <v>67</v>
      </c>
      <c r="B103" s="5" t="s">
        <v>103</v>
      </c>
      <c r="C103" s="19">
        <v>166093</v>
      </c>
      <c r="D103" s="19">
        <v>27</v>
      </c>
      <c r="E103" s="19">
        <v>587</v>
      </c>
      <c r="F103" s="19">
        <v>48</v>
      </c>
      <c r="G103" s="19">
        <v>0</v>
      </c>
      <c r="H103" s="19">
        <v>154</v>
      </c>
      <c r="I103" s="19">
        <v>195</v>
      </c>
      <c r="J103" s="19">
        <v>0</v>
      </c>
      <c r="K103" s="19">
        <v>115</v>
      </c>
      <c r="L103" s="19">
        <v>0</v>
      </c>
      <c r="M103" s="19">
        <v>115246</v>
      </c>
      <c r="N103" s="19">
        <v>66187</v>
      </c>
      <c r="O103" s="19">
        <v>0</v>
      </c>
      <c r="P103" s="19">
        <v>34245</v>
      </c>
      <c r="Q103" s="19">
        <v>0</v>
      </c>
      <c r="R103" s="19">
        <v>3114</v>
      </c>
      <c r="S103" s="19">
        <v>0</v>
      </c>
      <c r="T103" s="8" t="s">
        <v>110</v>
      </c>
      <c r="U103" s="19">
        <v>10291</v>
      </c>
      <c r="V103" s="8" t="s">
        <v>110</v>
      </c>
      <c r="W103" s="19">
        <v>38</v>
      </c>
      <c r="X103" s="19">
        <v>1381</v>
      </c>
      <c r="Y103" s="19">
        <v>1313</v>
      </c>
      <c r="Z103" s="19">
        <v>48470</v>
      </c>
      <c r="AA103" s="8" t="s">
        <v>110</v>
      </c>
      <c r="AB103" s="19">
        <v>0</v>
      </c>
      <c r="AC103" s="15">
        <v>11705.987999999999</v>
      </c>
      <c r="AD103" s="15">
        <v>2318.0120000000002</v>
      </c>
      <c r="AE103" s="19">
        <v>7330</v>
      </c>
      <c r="AF103" s="19">
        <v>35822</v>
      </c>
      <c r="AG103" s="18">
        <f t="shared" si="1"/>
        <v>-28492</v>
      </c>
      <c r="AH103">
        <v>88.738</v>
      </c>
      <c r="AI103">
        <v>23.251014053757942</v>
      </c>
      <c r="AJ103">
        <v>14.190710582814054</v>
      </c>
      <c r="AK103">
        <v>10536632</v>
      </c>
      <c r="AL103">
        <v>62665.217257728305</v>
      </c>
      <c r="AM103">
        <v>573717486152.91992</v>
      </c>
      <c r="AN103">
        <v>60.736055655034946</v>
      </c>
      <c r="AO103" s="14">
        <v>5180.32</v>
      </c>
    </row>
    <row r="104" spans="1:41" x14ac:dyDescent="0.3">
      <c r="A104" s="5" t="s">
        <v>68</v>
      </c>
      <c r="B104" s="5" t="s">
        <v>70</v>
      </c>
      <c r="C104" s="18">
        <v>121848</v>
      </c>
      <c r="D104" s="18">
        <v>43</v>
      </c>
      <c r="E104" s="18">
        <v>39</v>
      </c>
      <c r="F104" s="18">
        <v>0</v>
      </c>
      <c r="G104" s="18">
        <v>0</v>
      </c>
      <c r="H104" s="18">
        <v>0</v>
      </c>
      <c r="I104" s="18">
        <v>6</v>
      </c>
      <c r="J104" s="18">
        <v>0</v>
      </c>
      <c r="K104" s="18">
        <v>0</v>
      </c>
      <c r="L104" s="18">
        <v>0</v>
      </c>
      <c r="M104" s="18">
        <v>121358</v>
      </c>
      <c r="N104" s="18">
        <v>121145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7" t="s">
        <v>110</v>
      </c>
      <c r="U104" s="18">
        <v>184</v>
      </c>
      <c r="V104" s="7" t="s">
        <v>110</v>
      </c>
      <c r="W104" s="18">
        <v>0</v>
      </c>
      <c r="X104" s="18">
        <v>29</v>
      </c>
      <c r="Y104" s="18">
        <v>29</v>
      </c>
      <c r="Z104" s="18">
        <v>0</v>
      </c>
      <c r="AA104" s="7" t="s">
        <v>110</v>
      </c>
      <c r="AB104" s="18">
        <v>0</v>
      </c>
      <c r="AC104" s="18">
        <v>213</v>
      </c>
      <c r="AD104" s="18">
        <v>117</v>
      </c>
      <c r="AE104" s="18">
        <v>334</v>
      </c>
      <c r="AF104" s="18">
        <v>16241</v>
      </c>
      <c r="AG104" s="18">
        <f t="shared" si="1"/>
        <v>-15907</v>
      </c>
      <c r="AH104">
        <v>71.956000000000003</v>
      </c>
      <c r="AI104">
        <v>29.530139585869914</v>
      </c>
      <c r="AJ104">
        <v>10.312177856962824</v>
      </c>
      <c r="AK104">
        <v>4241473</v>
      </c>
      <c r="AL104">
        <v>57055.326086360081</v>
      </c>
      <c r="AM104">
        <v>211808370362.7157</v>
      </c>
      <c r="AN104">
        <v>54.447002292595812</v>
      </c>
      <c r="AO104" s="15">
        <v>5196.17</v>
      </c>
    </row>
    <row r="105" spans="1:41" x14ac:dyDescent="0.3">
      <c r="A105" s="5" t="s">
        <v>68</v>
      </c>
      <c r="B105" s="5" t="s">
        <v>71</v>
      </c>
      <c r="C105" s="19">
        <v>111009</v>
      </c>
      <c r="D105" s="19">
        <v>48</v>
      </c>
      <c r="E105" s="19">
        <v>39</v>
      </c>
      <c r="F105" s="19">
        <v>0</v>
      </c>
      <c r="G105" s="19">
        <v>0</v>
      </c>
      <c r="H105" s="19">
        <v>0</v>
      </c>
      <c r="I105" s="19">
        <v>7</v>
      </c>
      <c r="J105" s="19">
        <v>0</v>
      </c>
      <c r="K105" s="19">
        <v>0</v>
      </c>
      <c r="L105" s="19">
        <v>0</v>
      </c>
      <c r="M105" s="19">
        <v>110343</v>
      </c>
      <c r="N105" s="19">
        <v>110134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8" t="s">
        <v>110</v>
      </c>
      <c r="U105" s="19">
        <v>181</v>
      </c>
      <c r="V105" s="8" t="s">
        <v>110</v>
      </c>
      <c r="W105" s="19">
        <v>0</v>
      </c>
      <c r="X105" s="19">
        <v>28</v>
      </c>
      <c r="Y105" s="19">
        <v>28</v>
      </c>
      <c r="Z105" s="19">
        <v>0</v>
      </c>
      <c r="AA105" s="8" t="s">
        <v>110</v>
      </c>
      <c r="AB105" s="19">
        <v>0</v>
      </c>
      <c r="AC105" s="19">
        <v>209</v>
      </c>
      <c r="AD105" s="19">
        <v>122</v>
      </c>
      <c r="AE105" s="19">
        <v>3274</v>
      </c>
      <c r="AF105" s="19">
        <v>6049</v>
      </c>
      <c r="AG105" s="18">
        <f t="shared" si="1"/>
        <v>-2775</v>
      </c>
      <c r="AH105">
        <v>72.265000000000001</v>
      </c>
      <c r="AI105">
        <v>28.406745079972207</v>
      </c>
      <c r="AJ105">
        <v>9.9561187565420006</v>
      </c>
      <c r="AK105">
        <v>4261732</v>
      </c>
      <c r="AL105">
        <v>58535.572877040693</v>
      </c>
      <c r="AM105">
        <v>218341469463.67673</v>
      </c>
      <c r="AN105">
        <v>54.547880943504879</v>
      </c>
      <c r="AO105" s="14">
        <v>5504.97</v>
      </c>
    </row>
    <row r="106" spans="1:41" x14ac:dyDescent="0.3">
      <c r="A106" s="5" t="s">
        <v>68</v>
      </c>
      <c r="B106" s="5" t="s">
        <v>72</v>
      </c>
      <c r="C106" s="18">
        <v>117503</v>
      </c>
      <c r="D106" s="18">
        <v>55</v>
      </c>
      <c r="E106" s="18">
        <v>39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116898</v>
      </c>
      <c r="N106" s="18">
        <v>116671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7" t="s">
        <v>110</v>
      </c>
      <c r="U106" s="18">
        <v>206</v>
      </c>
      <c r="V106" s="7" t="s">
        <v>110</v>
      </c>
      <c r="W106" s="18">
        <v>0</v>
      </c>
      <c r="X106" s="18">
        <v>21</v>
      </c>
      <c r="Y106" s="18">
        <v>21</v>
      </c>
      <c r="Z106" s="18">
        <v>0</v>
      </c>
      <c r="AA106" s="7" t="s">
        <v>110</v>
      </c>
      <c r="AB106" s="18">
        <v>0</v>
      </c>
      <c r="AC106" s="18">
        <v>227</v>
      </c>
      <c r="AD106" s="18">
        <v>115</v>
      </c>
      <c r="AE106" s="18">
        <v>1379</v>
      </c>
      <c r="AF106" s="18">
        <v>10109</v>
      </c>
      <c r="AG106" s="18">
        <f t="shared" si="1"/>
        <v>-8730</v>
      </c>
      <c r="AH106">
        <v>72.665000000000006</v>
      </c>
      <c r="AI106">
        <v>28.021271859430598</v>
      </c>
      <c r="AJ106">
        <v>9.987295426230455</v>
      </c>
      <c r="AK106">
        <v>4286401</v>
      </c>
      <c r="AL106">
        <v>60278.978537926167</v>
      </c>
      <c r="AM106">
        <v>226145995659.81189</v>
      </c>
      <c r="AN106">
        <v>54.692787067940088</v>
      </c>
      <c r="AO106" s="15">
        <v>5485.84</v>
      </c>
    </row>
    <row r="107" spans="1:41" x14ac:dyDescent="0.3">
      <c r="A107" s="5" t="s">
        <v>68</v>
      </c>
      <c r="B107" s="5" t="s">
        <v>73</v>
      </c>
      <c r="C107" s="19">
        <v>120107</v>
      </c>
      <c r="D107" s="19">
        <v>47</v>
      </c>
      <c r="E107" s="19">
        <v>42</v>
      </c>
      <c r="F107" s="19">
        <v>0</v>
      </c>
      <c r="G107" s="19">
        <v>0</v>
      </c>
      <c r="H107" s="19">
        <v>10</v>
      </c>
      <c r="I107" s="19">
        <v>0</v>
      </c>
      <c r="J107" s="19">
        <v>0</v>
      </c>
      <c r="K107" s="19">
        <v>0</v>
      </c>
      <c r="L107" s="19">
        <v>0</v>
      </c>
      <c r="M107" s="19">
        <v>119483</v>
      </c>
      <c r="N107" s="19">
        <v>119233</v>
      </c>
      <c r="O107" s="19">
        <v>0</v>
      </c>
      <c r="P107" s="19">
        <v>7</v>
      </c>
      <c r="Q107" s="19">
        <v>0</v>
      </c>
      <c r="R107" s="19">
        <v>0</v>
      </c>
      <c r="S107" s="19">
        <v>0</v>
      </c>
      <c r="T107" s="8" t="s">
        <v>110</v>
      </c>
      <c r="U107" s="19">
        <v>211</v>
      </c>
      <c r="V107" s="8" t="s">
        <v>110</v>
      </c>
      <c r="W107" s="19">
        <v>0</v>
      </c>
      <c r="X107" s="19">
        <v>32</v>
      </c>
      <c r="Y107" s="19">
        <v>31</v>
      </c>
      <c r="Z107" s="19">
        <v>0</v>
      </c>
      <c r="AA107" s="8" t="s">
        <v>110</v>
      </c>
      <c r="AB107" s="19">
        <v>0</v>
      </c>
      <c r="AC107" s="19">
        <v>243</v>
      </c>
      <c r="AD107" s="19">
        <v>130</v>
      </c>
      <c r="AE107" s="19">
        <v>594</v>
      </c>
      <c r="AF107" s="19">
        <v>8376</v>
      </c>
      <c r="AG107" s="18">
        <f t="shared" si="1"/>
        <v>-7782</v>
      </c>
      <c r="AH107">
        <v>73.061000000000007</v>
      </c>
      <c r="AI107">
        <v>27.595946228727815</v>
      </c>
      <c r="AJ107">
        <v>10.19708885072615</v>
      </c>
      <c r="AK107">
        <v>4311991</v>
      </c>
      <c r="AL107">
        <v>61626.115045079503</v>
      </c>
      <c r="AM107">
        <v>232580262478.04068</v>
      </c>
      <c r="AN107">
        <v>54.770379787635356</v>
      </c>
      <c r="AO107" s="14">
        <v>5795.22</v>
      </c>
    </row>
    <row r="108" spans="1:41" x14ac:dyDescent="0.3">
      <c r="A108" s="5" t="s">
        <v>68</v>
      </c>
      <c r="B108" s="5" t="s">
        <v>74</v>
      </c>
      <c r="C108" s="18">
        <v>113356</v>
      </c>
      <c r="D108" s="18">
        <v>56</v>
      </c>
      <c r="E108" s="18">
        <v>43</v>
      </c>
      <c r="F108" s="18">
        <v>0</v>
      </c>
      <c r="G108" s="18">
        <v>0</v>
      </c>
      <c r="H108" s="18">
        <v>154</v>
      </c>
      <c r="I108" s="18">
        <v>0</v>
      </c>
      <c r="J108" s="18">
        <v>0</v>
      </c>
      <c r="K108" s="18">
        <v>0</v>
      </c>
      <c r="L108" s="18">
        <v>0</v>
      </c>
      <c r="M108" s="18">
        <v>111922</v>
      </c>
      <c r="N108" s="18">
        <v>111643</v>
      </c>
      <c r="O108" s="18">
        <v>0</v>
      </c>
      <c r="P108" s="18">
        <v>9</v>
      </c>
      <c r="Q108" s="18">
        <v>0</v>
      </c>
      <c r="R108" s="18">
        <v>0</v>
      </c>
      <c r="S108" s="18">
        <v>0</v>
      </c>
      <c r="T108" s="7" t="s">
        <v>110</v>
      </c>
      <c r="U108" s="18">
        <v>241</v>
      </c>
      <c r="V108" s="7" t="s">
        <v>110</v>
      </c>
      <c r="W108" s="18">
        <v>0</v>
      </c>
      <c r="X108" s="18">
        <v>29</v>
      </c>
      <c r="Y108" s="18">
        <v>28</v>
      </c>
      <c r="Z108" s="18">
        <v>0</v>
      </c>
      <c r="AA108" s="7" t="s">
        <v>110</v>
      </c>
      <c r="AB108" s="18">
        <v>0</v>
      </c>
      <c r="AC108" s="18">
        <v>270</v>
      </c>
      <c r="AD108" s="18">
        <v>281</v>
      </c>
      <c r="AE108" s="18">
        <v>4836</v>
      </c>
      <c r="AF108" s="18">
        <v>4968</v>
      </c>
      <c r="AG108" s="18">
        <f t="shared" si="1"/>
        <v>-132</v>
      </c>
      <c r="AH108">
        <v>73.453000000000003</v>
      </c>
      <c r="AI108">
        <v>27.900388078132764</v>
      </c>
      <c r="AJ108">
        <v>10.361864469117585</v>
      </c>
      <c r="AK108">
        <v>4336613</v>
      </c>
      <c r="AL108">
        <v>64373.901096231937</v>
      </c>
      <c r="AM108">
        <v>244337831972.71875</v>
      </c>
      <c r="AN108">
        <v>54.798595729719025</v>
      </c>
      <c r="AO108" s="15">
        <v>5807.65</v>
      </c>
    </row>
    <row r="109" spans="1:41" x14ac:dyDescent="0.3">
      <c r="A109" s="5" t="s">
        <v>68</v>
      </c>
      <c r="B109" s="5" t="s">
        <v>75</v>
      </c>
      <c r="C109" s="19">
        <v>123199</v>
      </c>
      <c r="D109" s="19">
        <v>58</v>
      </c>
      <c r="E109" s="19">
        <v>27</v>
      </c>
      <c r="F109" s="19">
        <v>0</v>
      </c>
      <c r="G109" s="19">
        <v>0</v>
      </c>
      <c r="H109" s="19">
        <v>188</v>
      </c>
      <c r="I109" s="19">
        <v>0</v>
      </c>
      <c r="J109" s="19">
        <v>0</v>
      </c>
      <c r="K109" s="19">
        <v>0</v>
      </c>
      <c r="L109" s="19">
        <v>0</v>
      </c>
      <c r="M109" s="19">
        <v>121829</v>
      </c>
      <c r="N109" s="19">
        <v>121530</v>
      </c>
      <c r="O109" s="19">
        <v>0</v>
      </c>
      <c r="P109" s="19">
        <v>10</v>
      </c>
      <c r="Q109" s="19">
        <v>0</v>
      </c>
      <c r="R109" s="19">
        <v>0</v>
      </c>
      <c r="S109" s="19">
        <v>0</v>
      </c>
      <c r="T109" s="8" t="s">
        <v>110</v>
      </c>
      <c r="U109" s="19">
        <v>265</v>
      </c>
      <c r="V109" s="8" t="s">
        <v>110</v>
      </c>
      <c r="W109" s="19">
        <v>0</v>
      </c>
      <c r="X109" s="19">
        <v>24</v>
      </c>
      <c r="Y109" s="19">
        <v>24</v>
      </c>
      <c r="Z109" s="19">
        <v>0</v>
      </c>
      <c r="AA109" s="8" t="s">
        <v>110</v>
      </c>
      <c r="AB109" s="19">
        <v>0</v>
      </c>
      <c r="AC109" s="19">
        <v>289</v>
      </c>
      <c r="AD109" s="19">
        <v>297</v>
      </c>
      <c r="AE109" s="19">
        <v>2301</v>
      </c>
      <c r="AF109" s="19">
        <v>8966</v>
      </c>
      <c r="AG109" s="18">
        <f t="shared" si="1"/>
        <v>-6665</v>
      </c>
      <c r="AH109">
        <v>73.787000000000006</v>
      </c>
      <c r="AI109">
        <v>28.793070151940842</v>
      </c>
      <c r="AJ109">
        <v>10.796895148981765</v>
      </c>
      <c r="AK109">
        <v>4359184</v>
      </c>
      <c r="AL109">
        <v>66701.851269057632</v>
      </c>
      <c r="AM109">
        <v>254491515965.69177</v>
      </c>
      <c r="AN109">
        <v>54.841238521046542</v>
      </c>
      <c r="AO109" s="14">
        <v>5763.87</v>
      </c>
    </row>
    <row r="110" spans="1:41" x14ac:dyDescent="0.3">
      <c r="A110" s="5" t="s">
        <v>68</v>
      </c>
      <c r="B110" s="5" t="s">
        <v>76</v>
      </c>
      <c r="C110" s="18">
        <v>104984</v>
      </c>
      <c r="D110" s="18">
        <v>49</v>
      </c>
      <c r="E110" s="18">
        <v>42</v>
      </c>
      <c r="F110" s="18">
        <v>0</v>
      </c>
      <c r="G110" s="18">
        <v>0</v>
      </c>
      <c r="H110" s="18">
        <v>280</v>
      </c>
      <c r="I110" s="18">
        <v>0</v>
      </c>
      <c r="J110" s="18">
        <v>0</v>
      </c>
      <c r="K110" s="18">
        <v>0</v>
      </c>
      <c r="L110" s="18">
        <v>0</v>
      </c>
      <c r="M110" s="18">
        <v>104174</v>
      </c>
      <c r="N110" s="18">
        <v>103862</v>
      </c>
      <c r="O110" s="18">
        <v>0</v>
      </c>
      <c r="P110" s="18">
        <v>9</v>
      </c>
      <c r="Q110" s="18">
        <v>0</v>
      </c>
      <c r="R110" s="18">
        <v>0</v>
      </c>
      <c r="S110" s="18">
        <v>0</v>
      </c>
      <c r="T110" s="7" t="s">
        <v>110</v>
      </c>
      <c r="U110" s="18">
        <v>274</v>
      </c>
      <c r="V110" s="7" t="s">
        <v>110</v>
      </c>
      <c r="W110" s="18">
        <v>0</v>
      </c>
      <c r="X110" s="18">
        <v>29</v>
      </c>
      <c r="Y110" s="18">
        <v>28</v>
      </c>
      <c r="Z110" s="18">
        <v>0</v>
      </c>
      <c r="AA110" s="7" t="s">
        <v>110</v>
      </c>
      <c r="AB110" s="18">
        <v>0</v>
      </c>
      <c r="AC110" s="18">
        <v>303</v>
      </c>
      <c r="AD110" s="18">
        <v>399</v>
      </c>
      <c r="AE110" s="18">
        <v>13212</v>
      </c>
      <c r="AF110" s="18">
        <v>4236</v>
      </c>
      <c r="AG110" s="18">
        <f t="shared" si="1"/>
        <v>8976</v>
      </c>
      <c r="AH110">
        <v>74.061999999999998</v>
      </c>
      <c r="AI110">
        <v>30.968775126295188</v>
      </c>
      <c r="AJ110">
        <v>10.063887161126871</v>
      </c>
      <c r="AK110">
        <v>4381336</v>
      </c>
      <c r="AL110">
        <v>69701.395976183645</v>
      </c>
      <c r="AM110">
        <v>267287258447.86597</v>
      </c>
      <c r="AN110">
        <v>54.887800684126653</v>
      </c>
      <c r="AO110" s="21">
        <v>5956</v>
      </c>
    </row>
    <row r="111" spans="1:41" x14ac:dyDescent="0.3">
      <c r="A111" s="5" t="s">
        <v>68</v>
      </c>
      <c r="B111" s="5" t="s">
        <v>77</v>
      </c>
      <c r="C111" s="19">
        <v>111657</v>
      </c>
      <c r="D111" s="19">
        <v>43</v>
      </c>
      <c r="E111" s="19">
        <v>37</v>
      </c>
      <c r="F111" s="19">
        <v>0</v>
      </c>
      <c r="G111" s="19">
        <v>0</v>
      </c>
      <c r="H111" s="19">
        <v>236</v>
      </c>
      <c r="I111" s="19">
        <v>8</v>
      </c>
      <c r="J111" s="19">
        <v>0</v>
      </c>
      <c r="K111" s="19">
        <v>0</v>
      </c>
      <c r="L111" s="19">
        <v>0</v>
      </c>
      <c r="M111" s="19">
        <v>110027</v>
      </c>
      <c r="N111" s="19">
        <v>109775</v>
      </c>
      <c r="O111" s="19">
        <v>0</v>
      </c>
      <c r="P111" s="19">
        <v>11</v>
      </c>
      <c r="Q111" s="19">
        <v>0</v>
      </c>
      <c r="R111" s="19">
        <v>0</v>
      </c>
      <c r="S111" s="19">
        <v>0</v>
      </c>
      <c r="T111" s="8" t="s">
        <v>110</v>
      </c>
      <c r="U111" s="19">
        <v>215</v>
      </c>
      <c r="V111" s="8" t="s">
        <v>110</v>
      </c>
      <c r="W111" s="19">
        <v>0</v>
      </c>
      <c r="X111" s="19">
        <v>26</v>
      </c>
      <c r="Y111" s="19">
        <v>25</v>
      </c>
      <c r="Z111" s="19">
        <v>0</v>
      </c>
      <c r="AA111" s="8" t="s">
        <v>110</v>
      </c>
      <c r="AB111" s="19">
        <v>0</v>
      </c>
      <c r="AC111" s="19">
        <v>241</v>
      </c>
      <c r="AD111" s="19">
        <v>349</v>
      </c>
      <c r="AE111" s="19">
        <v>8692</v>
      </c>
      <c r="AF111" s="19">
        <v>4874</v>
      </c>
      <c r="AG111" s="18">
        <f t="shared" si="1"/>
        <v>3818</v>
      </c>
      <c r="AH111">
        <v>74.475999999999999</v>
      </c>
      <c r="AI111">
        <v>31.473005414688</v>
      </c>
      <c r="AJ111">
        <v>10.02856291727268</v>
      </c>
      <c r="AK111">
        <v>4405157</v>
      </c>
      <c r="AL111">
        <v>72988.010128159804</v>
      </c>
      <c r="AM111">
        <v>281412338534.66974</v>
      </c>
      <c r="AN111">
        <v>54.876720063537618</v>
      </c>
      <c r="AO111" s="14">
        <v>5534.67</v>
      </c>
    </row>
    <row r="112" spans="1:41" x14ac:dyDescent="0.3">
      <c r="A112" s="5" t="s">
        <v>68</v>
      </c>
      <c r="B112" s="5" t="s">
        <v>78</v>
      </c>
      <c r="C112" s="18">
        <v>117008</v>
      </c>
      <c r="D112" s="18">
        <v>42</v>
      </c>
      <c r="E112" s="18">
        <v>37</v>
      </c>
      <c r="F112" s="18">
        <v>0</v>
      </c>
      <c r="G112" s="18">
        <v>0</v>
      </c>
      <c r="H112" s="18">
        <v>222</v>
      </c>
      <c r="I112" s="18">
        <v>7</v>
      </c>
      <c r="J112" s="18">
        <v>0</v>
      </c>
      <c r="K112" s="18">
        <v>0</v>
      </c>
      <c r="L112" s="18">
        <v>0</v>
      </c>
      <c r="M112" s="18">
        <v>115984</v>
      </c>
      <c r="N112" s="18">
        <v>115703</v>
      </c>
      <c r="O112" s="18">
        <v>0</v>
      </c>
      <c r="P112" s="18">
        <v>11</v>
      </c>
      <c r="Q112" s="18">
        <v>0</v>
      </c>
      <c r="R112" s="18">
        <v>0</v>
      </c>
      <c r="S112" s="18">
        <v>0</v>
      </c>
      <c r="T112" s="7" t="s">
        <v>110</v>
      </c>
      <c r="U112" s="18">
        <v>244</v>
      </c>
      <c r="V112" s="7" t="s">
        <v>110</v>
      </c>
      <c r="W112" s="18">
        <v>0</v>
      </c>
      <c r="X112" s="18">
        <v>26</v>
      </c>
      <c r="Y112" s="18">
        <v>26</v>
      </c>
      <c r="Z112" s="18">
        <v>0</v>
      </c>
      <c r="AA112" s="7" t="s">
        <v>110</v>
      </c>
      <c r="AB112" s="18">
        <v>0</v>
      </c>
      <c r="AC112" s="18">
        <v>270</v>
      </c>
      <c r="AD112" s="18">
        <v>334</v>
      </c>
      <c r="AE112" s="18">
        <v>8046</v>
      </c>
      <c r="AF112" s="18">
        <v>4412</v>
      </c>
      <c r="AG112" s="18">
        <f t="shared" si="1"/>
        <v>3634</v>
      </c>
      <c r="AH112">
        <v>75.027000000000001</v>
      </c>
      <c r="AI112">
        <v>27.631494144023762</v>
      </c>
      <c r="AJ112">
        <v>10.538437014204041</v>
      </c>
      <c r="AK112">
        <v>4431464</v>
      </c>
      <c r="AL112">
        <v>74490.981355633383</v>
      </c>
      <c r="AM112">
        <v>288922351968.58521</v>
      </c>
      <c r="AN112">
        <v>54.72905877620795</v>
      </c>
      <c r="AO112" s="15">
        <v>5783.77</v>
      </c>
    </row>
    <row r="113" spans="1:41" x14ac:dyDescent="0.3">
      <c r="A113" s="5" t="s">
        <v>68</v>
      </c>
      <c r="B113" s="5" t="s">
        <v>79</v>
      </c>
      <c r="C113" s="19">
        <v>122717</v>
      </c>
      <c r="D113" s="19">
        <v>41</v>
      </c>
      <c r="E113" s="19">
        <v>42</v>
      </c>
      <c r="F113" s="19">
        <v>0</v>
      </c>
      <c r="G113" s="19">
        <v>0</v>
      </c>
      <c r="H113" s="19">
        <v>280</v>
      </c>
      <c r="I113" s="19">
        <v>10</v>
      </c>
      <c r="J113" s="19">
        <v>0</v>
      </c>
      <c r="K113" s="19">
        <v>0</v>
      </c>
      <c r="L113" s="19">
        <v>0</v>
      </c>
      <c r="M113" s="19">
        <v>121750</v>
      </c>
      <c r="N113" s="19">
        <v>121452</v>
      </c>
      <c r="O113" s="19">
        <v>0</v>
      </c>
      <c r="P113" s="19">
        <v>25</v>
      </c>
      <c r="Q113" s="19">
        <v>0</v>
      </c>
      <c r="R113" s="19">
        <v>0</v>
      </c>
      <c r="S113" s="19">
        <v>0</v>
      </c>
      <c r="T113" s="8" t="s">
        <v>110</v>
      </c>
      <c r="U113" s="19">
        <v>243</v>
      </c>
      <c r="V113" s="8" t="s">
        <v>110</v>
      </c>
      <c r="W113" s="19">
        <v>0</v>
      </c>
      <c r="X113" s="19">
        <v>30</v>
      </c>
      <c r="Y113" s="19">
        <v>29</v>
      </c>
      <c r="Z113" s="19">
        <v>0</v>
      </c>
      <c r="AA113" s="8" t="s">
        <v>110</v>
      </c>
      <c r="AB113" s="19">
        <v>0</v>
      </c>
      <c r="AC113" s="19">
        <v>273</v>
      </c>
      <c r="AD113" s="19">
        <v>402</v>
      </c>
      <c r="AE113" s="19">
        <v>6856</v>
      </c>
      <c r="AF113" s="19">
        <v>8775</v>
      </c>
      <c r="AG113" s="18">
        <f t="shared" si="1"/>
        <v>-1919</v>
      </c>
      <c r="AH113">
        <v>75.569000000000003</v>
      </c>
      <c r="AI113">
        <v>29.608287016675579</v>
      </c>
      <c r="AJ113">
        <v>10.119284969241107</v>
      </c>
      <c r="AK113">
        <v>4461913</v>
      </c>
      <c r="AL113">
        <v>75515.594972918378</v>
      </c>
      <c r="AM113">
        <v>294908959388.24005</v>
      </c>
      <c r="AN113">
        <v>54.502919926659885</v>
      </c>
      <c r="AO113" s="14">
        <v>5563.16</v>
      </c>
    </row>
    <row r="114" spans="1:41" x14ac:dyDescent="0.3">
      <c r="A114" s="5" t="s">
        <v>68</v>
      </c>
      <c r="B114" s="5" t="s">
        <v>80</v>
      </c>
      <c r="C114" s="18">
        <v>142982</v>
      </c>
      <c r="D114" s="18">
        <v>40</v>
      </c>
      <c r="E114" s="18">
        <v>32</v>
      </c>
      <c r="F114" s="18">
        <v>0</v>
      </c>
      <c r="G114" s="18">
        <v>0</v>
      </c>
      <c r="H114" s="18">
        <v>211</v>
      </c>
      <c r="I114" s="18">
        <v>9</v>
      </c>
      <c r="J114" s="18">
        <v>0</v>
      </c>
      <c r="K114" s="18">
        <v>0</v>
      </c>
      <c r="L114" s="18">
        <v>0</v>
      </c>
      <c r="M114" s="18">
        <v>142105</v>
      </c>
      <c r="N114" s="18">
        <v>141818</v>
      </c>
      <c r="O114" s="18">
        <v>0</v>
      </c>
      <c r="P114" s="18">
        <v>31</v>
      </c>
      <c r="Q114" s="18">
        <v>0</v>
      </c>
      <c r="R114" s="18">
        <v>0</v>
      </c>
      <c r="S114" s="18">
        <v>0</v>
      </c>
      <c r="T114" s="7" t="s">
        <v>110</v>
      </c>
      <c r="U114" s="18">
        <v>226</v>
      </c>
      <c r="V114" s="7" t="s">
        <v>110</v>
      </c>
      <c r="W114" s="18">
        <v>0</v>
      </c>
      <c r="X114" s="18">
        <v>30</v>
      </c>
      <c r="Y114" s="18">
        <v>30</v>
      </c>
      <c r="Z114" s="18">
        <v>0</v>
      </c>
      <c r="AA114" s="7" t="s">
        <v>110</v>
      </c>
      <c r="AB114" s="18">
        <v>0</v>
      </c>
      <c r="AC114" s="18">
        <v>256</v>
      </c>
      <c r="AD114" s="18">
        <v>322</v>
      </c>
      <c r="AE114" s="18">
        <v>1474</v>
      </c>
      <c r="AF114" s="18">
        <v>20529</v>
      </c>
      <c r="AG114" s="18">
        <f t="shared" si="1"/>
        <v>-19055</v>
      </c>
      <c r="AH114">
        <v>76.02</v>
      </c>
      <c r="AI114">
        <v>36.79982930585264</v>
      </c>
      <c r="AJ114">
        <v>8.9746953878123321</v>
      </c>
      <c r="AK114">
        <v>4490967</v>
      </c>
      <c r="AL114">
        <v>77517.159157251808</v>
      </c>
      <c r="AM114">
        <v>304696827529.19281</v>
      </c>
      <c r="AN114">
        <v>54.249022412807122</v>
      </c>
      <c r="AO114" s="21">
        <v>5334.5</v>
      </c>
    </row>
    <row r="115" spans="1:41" x14ac:dyDescent="0.3">
      <c r="A115" s="5" t="s">
        <v>68</v>
      </c>
      <c r="B115" s="5" t="s">
        <v>81</v>
      </c>
      <c r="C115" s="19">
        <v>121890</v>
      </c>
      <c r="D115" s="19">
        <v>41</v>
      </c>
      <c r="E115" s="19">
        <v>54</v>
      </c>
      <c r="F115" s="19">
        <v>0</v>
      </c>
      <c r="G115" s="19">
        <v>0</v>
      </c>
      <c r="H115" s="19">
        <v>239</v>
      </c>
      <c r="I115" s="19">
        <v>9</v>
      </c>
      <c r="J115" s="19">
        <v>0</v>
      </c>
      <c r="K115" s="19">
        <v>0</v>
      </c>
      <c r="L115" s="19">
        <v>0</v>
      </c>
      <c r="M115" s="19">
        <v>120745</v>
      </c>
      <c r="N115" s="19">
        <v>120463</v>
      </c>
      <c r="O115" s="19">
        <v>0</v>
      </c>
      <c r="P115" s="19">
        <v>27</v>
      </c>
      <c r="Q115" s="19">
        <v>0</v>
      </c>
      <c r="R115" s="19">
        <v>0</v>
      </c>
      <c r="S115" s="19">
        <v>0</v>
      </c>
      <c r="T115" s="8" t="s">
        <v>110</v>
      </c>
      <c r="U115" s="19">
        <v>197</v>
      </c>
      <c r="V115" s="8" t="s">
        <v>110</v>
      </c>
      <c r="W115" s="19">
        <v>19</v>
      </c>
      <c r="X115" s="19">
        <v>58</v>
      </c>
      <c r="Y115" s="19">
        <v>77</v>
      </c>
      <c r="Z115" s="19">
        <v>0</v>
      </c>
      <c r="AA115" s="8" t="s">
        <v>110</v>
      </c>
      <c r="AB115" s="19">
        <v>0</v>
      </c>
      <c r="AC115" s="19">
        <v>255</v>
      </c>
      <c r="AD115" s="19">
        <v>420</v>
      </c>
      <c r="AE115" s="19">
        <v>10745</v>
      </c>
      <c r="AF115" s="19">
        <v>7174</v>
      </c>
      <c r="AG115" s="18">
        <f t="shared" si="1"/>
        <v>3571</v>
      </c>
      <c r="AH115">
        <v>76.378</v>
      </c>
      <c r="AI115">
        <v>35.56961475909997</v>
      </c>
      <c r="AJ115">
        <v>9.0282937216124513</v>
      </c>
      <c r="AK115">
        <v>4513751</v>
      </c>
      <c r="AL115">
        <v>78720.169332340316</v>
      </c>
      <c r="AM115">
        <v>310995308463.36664</v>
      </c>
      <c r="AN115">
        <v>53.942600866273317</v>
      </c>
      <c r="AO115" s="14">
        <v>5760.83</v>
      </c>
    </row>
    <row r="116" spans="1:41" x14ac:dyDescent="0.3">
      <c r="A116" s="5" t="s">
        <v>68</v>
      </c>
      <c r="B116" s="5" t="s">
        <v>82</v>
      </c>
      <c r="C116" s="18">
        <v>130705</v>
      </c>
      <c r="D116" s="18">
        <v>41</v>
      </c>
      <c r="E116" s="18">
        <v>92</v>
      </c>
      <c r="F116" s="18">
        <v>0</v>
      </c>
      <c r="G116" s="18">
        <v>0</v>
      </c>
      <c r="H116" s="18">
        <v>198</v>
      </c>
      <c r="I116" s="18">
        <v>22</v>
      </c>
      <c r="J116" s="18">
        <v>0</v>
      </c>
      <c r="K116" s="18">
        <v>0</v>
      </c>
      <c r="L116" s="18">
        <v>0</v>
      </c>
      <c r="M116" s="18">
        <v>129697</v>
      </c>
      <c r="N116" s="18">
        <v>129372</v>
      </c>
      <c r="O116" s="18">
        <v>0</v>
      </c>
      <c r="P116" s="18">
        <v>75</v>
      </c>
      <c r="Q116" s="18">
        <v>0</v>
      </c>
      <c r="R116" s="18">
        <v>0</v>
      </c>
      <c r="S116" s="18">
        <v>0</v>
      </c>
      <c r="T116" s="7" t="s">
        <v>110</v>
      </c>
      <c r="U116" s="18">
        <v>216</v>
      </c>
      <c r="V116" s="7" t="s">
        <v>110</v>
      </c>
      <c r="W116" s="18">
        <v>32</v>
      </c>
      <c r="X116" s="18">
        <v>34</v>
      </c>
      <c r="Y116" s="18">
        <v>66</v>
      </c>
      <c r="Z116" s="18">
        <v>0</v>
      </c>
      <c r="AA116" s="7" t="s">
        <v>110</v>
      </c>
      <c r="AB116" s="18">
        <v>0</v>
      </c>
      <c r="AC116" s="18">
        <v>250</v>
      </c>
      <c r="AD116" s="18">
        <v>419</v>
      </c>
      <c r="AE116" s="18">
        <v>5335</v>
      </c>
      <c r="AF116" s="18">
        <v>15046</v>
      </c>
      <c r="AG116" s="18">
        <f t="shared" si="1"/>
        <v>-9711</v>
      </c>
      <c r="AH116">
        <v>76.733000000000004</v>
      </c>
      <c r="AI116">
        <v>33.616320737527531</v>
      </c>
      <c r="AJ116">
        <v>9.0060704090733275</v>
      </c>
      <c r="AK116">
        <v>4538159</v>
      </c>
      <c r="AL116">
        <v>79375.364163398786</v>
      </c>
      <c r="AM116">
        <v>315279446109.3313</v>
      </c>
      <c r="AN116">
        <v>53.564461468962499</v>
      </c>
      <c r="AO116" s="15">
        <v>5474.51</v>
      </c>
    </row>
    <row r="117" spans="1:41" x14ac:dyDescent="0.3">
      <c r="A117" s="5" t="s">
        <v>68</v>
      </c>
      <c r="B117" s="5" t="s">
        <v>83</v>
      </c>
      <c r="C117" s="19">
        <v>107273</v>
      </c>
      <c r="D117" s="19">
        <v>42</v>
      </c>
      <c r="E117" s="19">
        <v>88</v>
      </c>
      <c r="F117" s="19">
        <v>0</v>
      </c>
      <c r="G117" s="19">
        <v>0</v>
      </c>
      <c r="H117" s="19">
        <v>299</v>
      </c>
      <c r="I117" s="19">
        <v>31</v>
      </c>
      <c r="J117" s="19">
        <v>0</v>
      </c>
      <c r="K117" s="19">
        <v>0</v>
      </c>
      <c r="L117" s="19">
        <v>0</v>
      </c>
      <c r="M117" s="19">
        <v>106028.4</v>
      </c>
      <c r="N117" s="19">
        <v>105480</v>
      </c>
      <c r="O117" s="19">
        <v>0</v>
      </c>
      <c r="P117" s="19">
        <v>218</v>
      </c>
      <c r="Q117" s="19">
        <v>0</v>
      </c>
      <c r="R117" s="19">
        <v>0</v>
      </c>
      <c r="S117" s="19">
        <v>0</v>
      </c>
      <c r="T117" s="8" t="s">
        <v>110</v>
      </c>
      <c r="U117" s="19">
        <v>263</v>
      </c>
      <c r="V117" s="8" t="s">
        <v>110</v>
      </c>
      <c r="W117" s="19">
        <v>29</v>
      </c>
      <c r="X117" s="19">
        <v>67.400000000000006</v>
      </c>
      <c r="Y117" s="19">
        <v>96.6</v>
      </c>
      <c r="Z117" s="19">
        <v>0</v>
      </c>
      <c r="AA117" s="8" t="s">
        <v>110</v>
      </c>
      <c r="AB117" s="19">
        <v>0</v>
      </c>
      <c r="AC117" s="19">
        <v>330.4</v>
      </c>
      <c r="AD117" s="19">
        <v>556.6</v>
      </c>
      <c r="AE117" s="19">
        <v>13422</v>
      </c>
      <c r="AF117" s="19">
        <v>5548</v>
      </c>
      <c r="AG117" s="18">
        <f t="shared" si="1"/>
        <v>7874</v>
      </c>
      <c r="AH117">
        <v>77.084000000000003</v>
      </c>
      <c r="AI117">
        <v>33.813785523630088</v>
      </c>
      <c r="AJ117">
        <v>8.9748444518331745</v>
      </c>
      <c r="AK117">
        <v>4564855</v>
      </c>
      <c r="AL117">
        <v>79656.803378564626</v>
      </c>
      <c r="AM117">
        <v>318258551203.88544</v>
      </c>
      <c r="AN117">
        <v>53.155010241415582</v>
      </c>
      <c r="AO117" s="14">
        <v>5387.57</v>
      </c>
    </row>
    <row r="118" spans="1:41" x14ac:dyDescent="0.3">
      <c r="A118" s="5" t="s">
        <v>68</v>
      </c>
      <c r="B118" s="5" t="s">
        <v>84</v>
      </c>
      <c r="C118" s="18">
        <v>110617</v>
      </c>
      <c r="D118" s="18">
        <v>43</v>
      </c>
      <c r="E118" s="18">
        <v>63</v>
      </c>
      <c r="F118" s="18">
        <v>0</v>
      </c>
      <c r="G118" s="18">
        <v>0</v>
      </c>
      <c r="H118" s="18">
        <v>374</v>
      </c>
      <c r="I118" s="18">
        <v>28</v>
      </c>
      <c r="J118" s="18">
        <v>0</v>
      </c>
      <c r="K118" s="18">
        <v>0</v>
      </c>
      <c r="L118" s="18">
        <v>0</v>
      </c>
      <c r="M118" s="18">
        <v>109392</v>
      </c>
      <c r="N118" s="18">
        <v>108781</v>
      </c>
      <c r="O118" s="18">
        <v>0</v>
      </c>
      <c r="P118" s="18">
        <v>252</v>
      </c>
      <c r="Q118" s="18">
        <v>0</v>
      </c>
      <c r="R118" s="18">
        <v>0</v>
      </c>
      <c r="S118" s="18">
        <v>0</v>
      </c>
      <c r="T118" s="7" t="s">
        <v>110</v>
      </c>
      <c r="U118" s="18">
        <v>297</v>
      </c>
      <c r="V118" s="7" t="s">
        <v>110</v>
      </c>
      <c r="W118" s="18">
        <v>28</v>
      </c>
      <c r="X118" s="18">
        <v>62</v>
      </c>
      <c r="Y118" s="18">
        <v>90</v>
      </c>
      <c r="Z118" s="18">
        <v>0</v>
      </c>
      <c r="AA118" s="7" t="s">
        <v>110</v>
      </c>
      <c r="AB118" s="18">
        <v>0</v>
      </c>
      <c r="AC118" s="18">
        <v>359</v>
      </c>
      <c r="AD118" s="18">
        <v>598</v>
      </c>
      <c r="AE118" s="18">
        <v>15309</v>
      </c>
      <c r="AF118" s="18">
        <v>3854</v>
      </c>
      <c r="AG118" s="18">
        <f t="shared" si="1"/>
        <v>11455</v>
      </c>
      <c r="AH118">
        <v>77.399000000000001</v>
      </c>
      <c r="AI118">
        <v>35.426086460495164</v>
      </c>
      <c r="AJ118">
        <v>8.6373252846700144</v>
      </c>
      <c r="AK118">
        <v>4591910</v>
      </c>
      <c r="AL118">
        <v>82366.525624028305</v>
      </c>
      <c r="AM118">
        <v>331035320863.90405</v>
      </c>
      <c r="AN118">
        <v>52.757083200682899</v>
      </c>
      <c r="AO118" s="15">
        <v>5431.36</v>
      </c>
    </row>
    <row r="119" spans="1:41" x14ac:dyDescent="0.3">
      <c r="A119" s="5" t="s">
        <v>68</v>
      </c>
      <c r="B119" s="5" t="s">
        <v>85</v>
      </c>
      <c r="C119" s="19">
        <v>138009</v>
      </c>
      <c r="D119" s="19">
        <v>42</v>
      </c>
      <c r="E119" s="19">
        <v>90</v>
      </c>
      <c r="F119" s="19">
        <v>0</v>
      </c>
      <c r="G119" s="19">
        <v>0</v>
      </c>
      <c r="H119" s="19">
        <v>375</v>
      </c>
      <c r="I119" s="19">
        <v>23</v>
      </c>
      <c r="J119" s="19">
        <v>0</v>
      </c>
      <c r="K119" s="19">
        <v>0</v>
      </c>
      <c r="L119" s="19">
        <v>0</v>
      </c>
      <c r="M119" s="19">
        <v>136520</v>
      </c>
      <c r="N119" s="19">
        <v>135688</v>
      </c>
      <c r="O119" s="19">
        <v>0</v>
      </c>
      <c r="P119" s="19">
        <v>499</v>
      </c>
      <c r="Q119" s="19">
        <v>0</v>
      </c>
      <c r="R119" s="19">
        <v>0</v>
      </c>
      <c r="S119" s="19">
        <v>0</v>
      </c>
      <c r="T119" s="8" t="s">
        <v>110</v>
      </c>
      <c r="U119" s="19">
        <v>290</v>
      </c>
      <c r="V119" s="8" t="s">
        <v>110</v>
      </c>
      <c r="W119" s="19">
        <v>6</v>
      </c>
      <c r="X119" s="19">
        <v>43</v>
      </c>
      <c r="Y119" s="19">
        <v>49</v>
      </c>
      <c r="Z119" s="19">
        <v>0</v>
      </c>
      <c r="AA119" s="8" t="s">
        <v>110</v>
      </c>
      <c r="AB119" s="19">
        <v>0</v>
      </c>
      <c r="AC119" s="19">
        <v>333</v>
      </c>
      <c r="AD119" s="19">
        <v>579</v>
      </c>
      <c r="AE119" s="19">
        <v>3653</v>
      </c>
      <c r="AF119" s="19">
        <v>15695</v>
      </c>
      <c r="AG119" s="18">
        <f t="shared" si="1"/>
        <v>-12042</v>
      </c>
      <c r="AH119">
        <v>77.674999999999997</v>
      </c>
      <c r="AI119">
        <v>38.380410578271714</v>
      </c>
      <c r="AJ119">
        <v>8.231394811413109</v>
      </c>
      <c r="AK119">
        <v>4623291</v>
      </c>
      <c r="AL119">
        <v>84004.08619896711</v>
      </c>
      <c r="AM119">
        <v>339924026041.12836</v>
      </c>
      <c r="AN119">
        <v>52.322098624574863</v>
      </c>
      <c r="AO119" s="14">
        <v>5365.38</v>
      </c>
    </row>
    <row r="120" spans="1:41" x14ac:dyDescent="0.3">
      <c r="A120" s="5" t="s">
        <v>68</v>
      </c>
      <c r="B120" s="5" t="s">
        <v>86</v>
      </c>
      <c r="C120" s="18">
        <v>121582</v>
      </c>
      <c r="D120" s="18">
        <v>43</v>
      </c>
      <c r="E120" s="18">
        <v>94</v>
      </c>
      <c r="F120" s="18">
        <v>0</v>
      </c>
      <c r="G120" s="18">
        <v>0</v>
      </c>
      <c r="H120" s="18">
        <v>471</v>
      </c>
      <c r="I120" s="18">
        <v>29</v>
      </c>
      <c r="J120" s="18">
        <v>0</v>
      </c>
      <c r="K120" s="18">
        <v>0</v>
      </c>
      <c r="L120" s="18">
        <v>0</v>
      </c>
      <c r="M120" s="18">
        <v>120393</v>
      </c>
      <c r="N120" s="18">
        <v>119369</v>
      </c>
      <c r="O120" s="18">
        <v>0</v>
      </c>
      <c r="P120" s="18">
        <v>636</v>
      </c>
      <c r="Q120" s="18">
        <v>0</v>
      </c>
      <c r="R120" s="18">
        <v>0</v>
      </c>
      <c r="S120" s="18">
        <v>0</v>
      </c>
      <c r="T120" s="7" t="s">
        <v>110</v>
      </c>
      <c r="U120" s="18">
        <v>333</v>
      </c>
      <c r="V120" s="7" t="s">
        <v>110</v>
      </c>
      <c r="W120" s="18">
        <v>5</v>
      </c>
      <c r="X120" s="18">
        <v>55</v>
      </c>
      <c r="Y120" s="18">
        <v>61</v>
      </c>
      <c r="Z120" s="18">
        <v>0</v>
      </c>
      <c r="AA120" s="7" t="s">
        <v>110</v>
      </c>
      <c r="AB120" s="18">
        <v>0</v>
      </c>
      <c r="AC120" s="18">
        <v>388</v>
      </c>
      <c r="AD120" s="18">
        <v>698</v>
      </c>
      <c r="AE120" s="18">
        <v>9801</v>
      </c>
      <c r="AF120" s="18">
        <v>8947</v>
      </c>
      <c r="AG120" s="18">
        <f t="shared" si="1"/>
        <v>854</v>
      </c>
      <c r="AH120">
        <v>77.95</v>
      </c>
      <c r="AI120">
        <v>40.056299893342128</v>
      </c>
      <c r="AJ120">
        <v>8.3535180241910663</v>
      </c>
      <c r="AK120">
        <v>4660677</v>
      </c>
      <c r="AL120">
        <v>85381.392066597211</v>
      </c>
      <c r="AM120">
        <v>348291164617.1333</v>
      </c>
      <c r="AN120">
        <v>51.79583234403534</v>
      </c>
      <c r="AO120" s="15">
        <v>5228.95</v>
      </c>
    </row>
    <row r="121" spans="1:41" x14ac:dyDescent="0.3">
      <c r="A121" s="5" t="s">
        <v>68</v>
      </c>
      <c r="B121" s="5" t="s">
        <v>87</v>
      </c>
      <c r="C121" s="19">
        <v>137192</v>
      </c>
      <c r="D121" s="19">
        <v>43</v>
      </c>
      <c r="E121" s="19">
        <v>94</v>
      </c>
      <c r="F121" s="19">
        <v>0</v>
      </c>
      <c r="G121" s="19">
        <v>0</v>
      </c>
      <c r="H121" s="19">
        <v>764</v>
      </c>
      <c r="I121" s="19">
        <v>35</v>
      </c>
      <c r="J121" s="19">
        <v>0</v>
      </c>
      <c r="K121" s="19">
        <v>0</v>
      </c>
      <c r="L121" s="19">
        <v>0</v>
      </c>
      <c r="M121" s="19">
        <v>134934</v>
      </c>
      <c r="N121" s="19">
        <v>133656</v>
      </c>
      <c r="O121" s="19">
        <v>0</v>
      </c>
      <c r="P121" s="19">
        <v>892</v>
      </c>
      <c r="Q121" s="19">
        <v>0</v>
      </c>
      <c r="R121" s="19">
        <v>0</v>
      </c>
      <c r="S121" s="19">
        <v>0</v>
      </c>
      <c r="T121" s="8" t="s">
        <v>110</v>
      </c>
      <c r="U121" s="19">
        <v>314</v>
      </c>
      <c r="V121" s="8" t="s">
        <v>110</v>
      </c>
      <c r="W121" s="19">
        <v>11</v>
      </c>
      <c r="X121" s="19">
        <v>59</v>
      </c>
      <c r="Y121" s="19">
        <v>67</v>
      </c>
      <c r="Z121" s="19">
        <v>0</v>
      </c>
      <c r="AA121" s="8" t="s">
        <v>110</v>
      </c>
      <c r="AB121" s="19">
        <v>0</v>
      </c>
      <c r="AC121" s="19">
        <v>386</v>
      </c>
      <c r="AD121" s="19">
        <v>1003</v>
      </c>
      <c r="AE121" s="19">
        <v>5285</v>
      </c>
      <c r="AF121" s="19">
        <v>15320</v>
      </c>
      <c r="AG121" s="18">
        <f t="shared" si="1"/>
        <v>-10035</v>
      </c>
      <c r="AH121">
        <v>78.233999999999995</v>
      </c>
      <c r="AI121">
        <v>37.619260274878044</v>
      </c>
      <c r="AJ121">
        <v>8.3516723766976497</v>
      </c>
      <c r="AK121">
        <v>4709153</v>
      </c>
      <c r="AL121">
        <v>86964.912348519079</v>
      </c>
      <c r="AM121">
        <v>358440508422.03149</v>
      </c>
      <c r="AN121">
        <v>51.26844216876372</v>
      </c>
      <c r="AO121" s="14">
        <v>5404.05</v>
      </c>
    </row>
    <row r="122" spans="1:41" x14ac:dyDescent="0.3">
      <c r="A122" s="5" t="s">
        <v>68</v>
      </c>
      <c r="B122" s="5" t="s">
        <v>88</v>
      </c>
      <c r="C122" s="18">
        <v>142134</v>
      </c>
      <c r="D122" s="18">
        <v>39</v>
      </c>
      <c r="E122" s="18">
        <v>94</v>
      </c>
      <c r="F122" s="18">
        <v>0</v>
      </c>
      <c r="G122" s="18">
        <v>0</v>
      </c>
      <c r="H122" s="18">
        <v>440</v>
      </c>
      <c r="I122" s="18">
        <v>33</v>
      </c>
      <c r="J122" s="18">
        <v>0</v>
      </c>
      <c r="K122" s="18">
        <v>0</v>
      </c>
      <c r="L122" s="18">
        <v>0</v>
      </c>
      <c r="M122" s="18">
        <v>140354</v>
      </c>
      <c r="N122" s="18">
        <v>139044</v>
      </c>
      <c r="O122" s="18">
        <v>0</v>
      </c>
      <c r="P122" s="18">
        <v>913</v>
      </c>
      <c r="Q122" s="18">
        <v>0</v>
      </c>
      <c r="R122" s="18">
        <v>0</v>
      </c>
      <c r="S122" s="18">
        <v>0</v>
      </c>
      <c r="T122" s="7" t="s">
        <v>110</v>
      </c>
      <c r="U122" s="18">
        <v>322</v>
      </c>
      <c r="V122" s="7" t="s">
        <v>110</v>
      </c>
      <c r="W122" s="18">
        <v>10</v>
      </c>
      <c r="X122" s="18">
        <v>58</v>
      </c>
      <c r="Y122" s="18">
        <v>67</v>
      </c>
      <c r="Z122" s="18">
        <v>0</v>
      </c>
      <c r="AA122" s="7" t="s">
        <v>110</v>
      </c>
      <c r="AB122" s="18">
        <v>0</v>
      </c>
      <c r="AC122" s="18">
        <v>397</v>
      </c>
      <c r="AD122" s="18">
        <v>673</v>
      </c>
      <c r="AE122" s="18">
        <v>3412</v>
      </c>
      <c r="AF122" s="18">
        <v>17275</v>
      </c>
      <c r="AG122" s="18">
        <f t="shared" si="1"/>
        <v>-13863</v>
      </c>
      <c r="AH122">
        <v>78.525999999999996</v>
      </c>
      <c r="AI122">
        <v>40.811590555024821</v>
      </c>
      <c r="AJ122">
        <v>7.8150819847185593</v>
      </c>
      <c r="AK122">
        <v>4768212</v>
      </c>
      <c r="AL122">
        <v>86301.67622003617</v>
      </c>
      <c r="AM122">
        <v>360167903275.80853</v>
      </c>
      <c r="AN122">
        <v>50.921759046196833</v>
      </c>
      <c r="AO122" s="21">
        <v>5450.1</v>
      </c>
    </row>
    <row r="123" spans="1:41" x14ac:dyDescent="0.3">
      <c r="A123" s="5" t="s">
        <v>68</v>
      </c>
      <c r="B123" s="5" t="s">
        <v>89</v>
      </c>
      <c r="C123" s="19">
        <v>131773</v>
      </c>
      <c r="D123" s="19">
        <v>41</v>
      </c>
      <c r="E123" s="19">
        <v>57</v>
      </c>
      <c r="F123" s="19">
        <v>0</v>
      </c>
      <c r="G123" s="19">
        <v>0</v>
      </c>
      <c r="H123" s="19">
        <v>4234</v>
      </c>
      <c r="I123" s="19">
        <v>30</v>
      </c>
      <c r="J123" s="19">
        <v>0</v>
      </c>
      <c r="K123" s="19">
        <v>0</v>
      </c>
      <c r="L123" s="19">
        <v>0</v>
      </c>
      <c r="M123" s="19">
        <v>126487</v>
      </c>
      <c r="N123" s="19">
        <v>125283</v>
      </c>
      <c r="O123" s="19">
        <v>0</v>
      </c>
      <c r="P123" s="19">
        <v>977</v>
      </c>
      <c r="Q123" s="19">
        <v>0</v>
      </c>
      <c r="R123" s="19">
        <v>0</v>
      </c>
      <c r="S123" s="19">
        <v>0</v>
      </c>
      <c r="T123" s="8" t="s">
        <v>110</v>
      </c>
      <c r="U123" s="19">
        <v>166</v>
      </c>
      <c r="V123" s="8" t="s">
        <v>110</v>
      </c>
      <c r="W123" s="19">
        <v>6</v>
      </c>
      <c r="X123" s="19">
        <v>50</v>
      </c>
      <c r="Y123" s="19">
        <v>55</v>
      </c>
      <c r="Z123" s="19">
        <v>0</v>
      </c>
      <c r="AA123" s="8" t="s">
        <v>110</v>
      </c>
      <c r="AB123" s="19">
        <v>0</v>
      </c>
      <c r="AC123" s="19">
        <v>227</v>
      </c>
      <c r="AD123" s="19">
        <v>4417</v>
      </c>
      <c r="AE123" s="19">
        <v>5651</v>
      </c>
      <c r="AF123" s="19">
        <v>14634</v>
      </c>
      <c r="AG123" s="18">
        <f t="shared" si="1"/>
        <v>-8983</v>
      </c>
      <c r="AH123">
        <v>78.814999999999998</v>
      </c>
      <c r="AI123">
        <v>34.869074710457625</v>
      </c>
      <c r="AJ123">
        <v>7.4724393698928404</v>
      </c>
      <c r="AK123">
        <v>4828726</v>
      </c>
      <c r="AL123">
        <v>83566.554922501688</v>
      </c>
      <c r="AM123">
        <v>353179332437.73889</v>
      </c>
      <c r="AN123">
        <v>50.8957069938457</v>
      </c>
      <c r="AO123" s="20">
        <v>5527.4</v>
      </c>
    </row>
    <row r="124" spans="1:41" x14ac:dyDescent="0.3">
      <c r="A124" s="5" t="s">
        <v>68</v>
      </c>
      <c r="B124" s="5" t="s">
        <v>90</v>
      </c>
      <c r="C124" s="18">
        <v>123631</v>
      </c>
      <c r="D124" s="18">
        <v>42</v>
      </c>
      <c r="E124" s="18">
        <v>93</v>
      </c>
      <c r="F124" s="18">
        <v>0</v>
      </c>
      <c r="G124" s="18">
        <v>0</v>
      </c>
      <c r="H124" s="18">
        <v>4799</v>
      </c>
      <c r="I124" s="18">
        <v>97</v>
      </c>
      <c r="J124" s="18">
        <v>0</v>
      </c>
      <c r="K124" s="18">
        <v>0</v>
      </c>
      <c r="L124" s="18">
        <v>0</v>
      </c>
      <c r="M124" s="18">
        <v>117967</v>
      </c>
      <c r="N124" s="18">
        <v>116739</v>
      </c>
      <c r="O124" s="18">
        <v>0</v>
      </c>
      <c r="P124" s="18">
        <v>879</v>
      </c>
      <c r="Q124" s="18">
        <v>0</v>
      </c>
      <c r="R124" s="18">
        <v>0</v>
      </c>
      <c r="S124" s="18">
        <v>0</v>
      </c>
      <c r="T124" s="7" t="s">
        <v>110</v>
      </c>
      <c r="U124" s="18">
        <v>254</v>
      </c>
      <c r="V124" s="7" t="s">
        <v>110</v>
      </c>
      <c r="W124" s="18">
        <v>0</v>
      </c>
      <c r="X124" s="18">
        <v>92</v>
      </c>
      <c r="Y124" s="18">
        <v>94</v>
      </c>
      <c r="Z124" s="18">
        <v>0</v>
      </c>
      <c r="AA124" s="7" t="s">
        <v>110</v>
      </c>
      <c r="AB124" s="18">
        <v>0</v>
      </c>
      <c r="AC124" s="18">
        <v>349</v>
      </c>
      <c r="AD124" s="18">
        <v>5125</v>
      </c>
      <c r="AE124" s="18">
        <v>14673</v>
      </c>
      <c r="AF124" s="18">
        <v>7124</v>
      </c>
      <c r="AG124" s="18">
        <f t="shared" si="1"/>
        <v>7549</v>
      </c>
      <c r="AH124">
        <v>79.102000000000004</v>
      </c>
      <c r="AI124">
        <v>35.309484211532343</v>
      </c>
      <c r="AJ124">
        <v>7.2776374469313341</v>
      </c>
      <c r="AK124">
        <v>4889252</v>
      </c>
      <c r="AL124">
        <v>83181.621250855518</v>
      </c>
      <c r="AM124">
        <v>355959036891.59857</v>
      </c>
      <c r="AN124">
        <v>51.038276923685252</v>
      </c>
      <c r="AO124" s="15">
        <v>6205.66</v>
      </c>
    </row>
    <row r="125" spans="1:41" x14ac:dyDescent="0.3">
      <c r="A125" s="5" t="s">
        <v>68</v>
      </c>
      <c r="B125" s="5" t="s">
        <v>91</v>
      </c>
      <c r="C125" s="19">
        <v>127539</v>
      </c>
      <c r="D125" s="19">
        <v>39</v>
      </c>
      <c r="E125" s="19">
        <v>102</v>
      </c>
      <c r="F125" s="19">
        <v>0</v>
      </c>
      <c r="G125" s="19">
        <v>0</v>
      </c>
      <c r="H125" s="19">
        <v>3710</v>
      </c>
      <c r="I125" s="19">
        <v>375</v>
      </c>
      <c r="J125" s="19">
        <v>0</v>
      </c>
      <c r="K125" s="19">
        <v>0</v>
      </c>
      <c r="L125" s="19">
        <v>0</v>
      </c>
      <c r="M125" s="19">
        <v>121901</v>
      </c>
      <c r="N125" s="19">
        <v>120279</v>
      </c>
      <c r="O125" s="19">
        <v>0</v>
      </c>
      <c r="P125" s="19">
        <v>1283</v>
      </c>
      <c r="Q125" s="19">
        <v>0</v>
      </c>
      <c r="R125" s="19">
        <v>0</v>
      </c>
      <c r="S125" s="19">
        <v>0</v>
      </c>
      <c r="T125" s="8" t="s">
        <v>110</v>
      </c>
      <c r="U125" s="19">
        <v>247</v>
      </c>
      <c r="V125" s="8" t="s">
        <v>110</v>
      </c>
      <c r="W125" s="19">
        <v>0</v>
      </c>
      <c r="X125" s="19">
        <v>80</v>
      </c>
      <c r="Y125" s="19">
        <v>80</v>
      </c>
      <c r="Z125" s="19">
        <v>0</v>
      </c>
      <c r="AA125" s="8" t="s">
        <v>110</v>
      </c>
      <c r="AB125" s="19">
        <v>0</v>
      </c>
      <c r="AC125" s="19">
        <v>339</v>
      </c>
      <c r="AD125" s="19">
        <v>4306</v>
      </c>
      <c r="AE125" s="19">
        <v>11254</v>
      </c>
      <c r="AF125" s="19">
        <v>14329</v>
      </c>
      <c r="AG125" s="18">
        <f t="shared" si="1"/>
        <v>-3075</v>
      </c>
      <c r="AH125">
        <v>79.454999999999998</v>
      </c>
      <c r="AI125">
        <v>37.624580549900017</v>
      </c>
      <c r="AJ125">
        <v>6.8312402199486186</v>
      </c>
      <c r="AK125">
        <v>4953088</v>
      </c>
      <c r="AL125">
        <v>83017.415778688242</v>
      </c>
      <c r="AM125">
        <v>359894719437.84222</v>
      </c>
      <c r="AN125">
        <v>51.223074649686509</v>
      </c>
      <c r="AO125" s="14">
        <v>5198.7700000000004</v>
      </c>
    </row>
    <row r="126" spans="1:41" x14ac:dyDescent="0.3">
      <c r="A126" s="5" t="s">
        <v>68</v>
      </c>
      <c r="B126" s="5" t="s">
        <v>92</v>
      </c>
      <c r="C126" s="18">
        <v>147663</v>
      </c>
      <c r="D126" s="18">
        <v>39</v>
      </c>
      <c r="E126" s="18">
        <v>128</v>
      </c>
      <c r="F126" s="18">
        <v>0</v>
      </c>
      <c r="G126" s="18">
        <v>0</v>
      </c>
      <c r="H126" s="18">
        <v>2237</v>
      </c>
      <c r="I126" s="18">
        <v>431</v>
      </c>
      <c r="J126" s="18">
        <v>0</v>
      </c>
      <c r="K126" s="18">
        <v>0</v>
      </c>
      <c r="L126" s="18">
        <v>0</v>
      </c>
      <c r="M126" s="18">
        <v>143598</v>
      </c>
      <c r="N126" s="18">
        <v>141724</v>
      </c>
      <c r="O126" s="18">
        <v>0</v>
      </c>
      <c r="P126" s="18">
        <v>1548</v>
      </c>
      <c r="Q126" s="18">
        <v>0</v>
      </c>
      <c r="R126" s="18">
        <v>0</v>
      </c>
      <c r="S126" s="18">
        <v>0</v>
      </c>
      <c r="T126" s="7" t="s">
        <v>110</v>
      </c>
      <c r="U126" s="18">
        <v>203</v>
      </c>
      <c r="V126" s="7" t="s">
        <v>110</v>
      </c>
      <c r="W126" s="18">
        <v>0</v>
      </c>
      <c r="X126" s="18">
        <v>114</v>
      </c>
      <c r="Y126" s="18">
        <v>114</v>
      </c>
      <c r="Z126" s="18">
        <v>0</v>
      </c>
      <c r="AA126" s="7" t="s">
        <v>110</v>
      </c>
      <c r="AB126" s="18">
        <v>0</v>
      </c>
      <c r="AC126" s="18">
        <v>326</v>
      </c>
      <c r="AD126" s="18">
        <v>2949</v>
      </c>
      <c r="AE126" s="18">
        <v>4191</v>
      </c>
      <c r="AF126" s="18">
        <v>22006</v>
      </c>
      <c r="AG126" s="18">
        <f t="shared" si="1"/>
        <v>-17815</v>
      </c>
      <c r="AH126">
        <v>79.873999999999995</v>
      </c>
      <c r="AI126">
        <v>37.476576238936779</v>
      </c>
      <c r="AJ126">
        <v>6.7069560944016962</v>
      </c>
      <c r="AK126">
        <v>5018573</v>
      </c>
      <c r="AL126">
        <v>84161.097653304649</v>
      </c>
      <c r="AM126">
        <v>369676511315.49023</v>
      </c>
      <c r="AN126">
        <v>51.444061568953948</v>
      </c>
      <c r="AO126" s="21">
        <v>5783.7</v>
      </c>
    </row>
    <row r="127" spans="1:41" x14ac:dyDescent="0.3">
      <c r="A127" s="5" t="s">
        <v>68</v>
      </c>
      <c r="B127" s="5" t="s">
        <v>93</v>
      </c>
      <c r="C127" s="19">
        <v>134072</v>
      </c>
      <c r="D127" s="19">
        <v>40</v>
      </c>
      <c r="E127" s="19">
        <v>110</v>
      </c>
      <c r="F127" s="19">
        <v>0</v>
      </c>
      <c r="G127" s="19">
        <v>0</v>
      </c>
      <c r="H127" s="19">
        <v>2065</v>
      </c>
      <c r="I127" s="19">
        <v>423</v>
      </c>
      <c r="J127" s="19">
        <v>0</v>
      </c>
      <c r="K127" s="19">
        <v>0</v>
      </c>
      <c r="L127" s="19">
        <v>0</v>
      </c>
      <c r="M127" s="19">
        <v>130415</v>
      </c>
      <c r="N127" s="19">
        <v>128138</v>
      </c>
      <c r="O127" s="19">
        <v>0</v>
      </c>
      <c r="P127" s="19">
        <v>1881</v>
      </c>
      <c r="Q127" s="19">
        <v>0</v>
      </c>
      <c r="R127" s="19">
        <v>0</v>
      </c>
      <c r="S127" s="19">
        <v>0</v>
      </c>
      <c r="T127" s="8" t="s">
        <v>110</v>
      </c>
      <c r="U127" s="19">
        <v>181</v>
      </c>
      <c r="V127" s="8" t="s">
        <v>110</v>
      </c>
      <c r="W127" s="19">
        <v>0</v>
      </c>
      <c r="X127" s="19">
        <v>204</v>
      </c>
      <c r="Y127" s="19">
        <v>204</v>
      </c>
      <c r="Z127" s="19">
        <v>0</v>
      </c>
      <c r="AA127" s="8" t="s">
        <v>110</v>
      </c>
      <c r="AB127" s="19">
        <v>0</v>
      </c>
      <c r="AC127" s="19">
        <v>396</v>
      </c>
      <c r="AD127" s="19">
        <v>2842</v>
      </c>
      <c r="AE127" s="19">
        <v>10135</v>
      </c>
      <c r="AF127" s="19">
        <v>15141</v>
      </c>
      <c r="AG127" s="18">
        <f t="shared" si="1"/>
        <v>-5006</v>
      </c>
      <c r="AH127">
        <v>80.286000000000001</v>
      </c>
      <c r="AI127">
        <v>36.273931466976883</v>
      </c>
      <c r="AJ127">
        <v>6.7093696961656262</v>
      </c>
      <c r="AK127">
        <v>5079623</v>
      </c>
      <c r="AL127">
        <v>83994.556961336741</v>
      </c>
      <c r="AM127">
        <v>373433130102.30432</v>
      </c>
      <c r="AN127">
        <v>51.671601833690495</v>
      </c>
      <c r="AO127" s="14">
        <v>5492.84</v>
      </c>
    </row>
    <row r="128" spans="1:41" x14ac:dyDescent="0.3">
      <c r="A128" s="5" t="s">
        <v>68</v>
      </c>
      <c r="B128" s="5" t="s">
        <v>94</v>
      </c>
      <c r="C128" s="18">
        <v>141970</v>
      </c>
      <c r="D128" s="18">
        <v>38</v>
      </c>
      <c r="E128" s="18">
        <v>119</v>
      </c>
      <c r="F128" s="18">
        <v>0</v>
      </c>
      <c r="G128" s="18">
        <v>0</v>
      </c>
      <c r="H128" s="18">
        <v>2221</v>
      </c>
      <c r="I128" s="18">
        <v>409</v>
      </c>
      <c r="J128" s="18">
        <v>0</v>
      </c>
      <c r="K128" s="18">
        <v>0</v>
      </c>
      <c r="L128" s="18">
        <v>0</v>
      </c>
      <c r="M128" s="18">
        <v>137940.1</v>
      </c>
      <c r="N128" s="18">
        <v>135470</v>
      </c>
      <c r="O128" s="18">
        <v>0</v>
      </c>
      <c r="P128" s="18">
        <v>2217</v>
      </c>
      <c r="Q128" s="18">
        <v>0</v>
      </c>
      <c r="R128" s="18">
        <v>0</v>
      </c>
      <c r="S128" s="18">
        <v>0</v>
      </c>
      <c r="T128" s="7" t="s">
        <v>110</v>
      </c>
      <c r="U128" s="18">
        <v>12.2</v>
      </c>
      <c r="V128" s="7" t="s">
        <v>110</v>
      </c>
      <c r="W128" s="18">
        <v>0</v>
      </c>
      <c r="X128" s="18">
        <v>214.9</v>
      </c>
      <c r="Y128" s="18">
        <v>214.9</v>
      </c>
      <c r="Z128" s="18">
        <v>0</v>
      </c>
      <c r="AA128" s="7" t="s">
        <v>110</v>
      </c>
      <c r="AB128" s="18">
        <v>0</v>
      </c>
      <c r="AC128" s="18">
        <v>253.1</v>
      </c>
      <c r="AD128" s="18">
        <v>3001.9</v>
      </c>
      <c r="AE128" s="18">
        <v>6347</v>
      </c>
      <c r="AF128" s="18">
        <v>21932</v>
      </c>
      <c r="AG128" s="18">
        <f t="shared" si="1"/>
        <v>-15585</v>
      </c>
      <c r="AH128">
        <v>80.691999999999993</v>
      </c>
      <c r="AI128">
        <v>34.673835211602594</v>
      </c>
      <c r="AJ128">
        <v>6.8871102823223413</v>
      </c>
      <c r="AK128">
        <v>5137232</v>
      </c>
      <c r="AL128">
        <v>84753.668395331813</v>
      </c>
      <c r="AM128">
        <v>381081533533.11963</v>
      </c>
      <c r="AN128">
        <v>51.888856793045775</v>
      </c>
      <c r="AO128" s="15">
        <v>5136.42</v>
      </c>
    </row>
    <row r="129" spans="1:41" x14ac:dyDescent="0.3">
      <c r="A129" s="5" t="s">
        <v>68</v>
      </c>
      <c r="B129" s="5" t="s">
        <v>95</v>
      </c>
      <c r="C129" s="19">
        <v>144546</v>
      </c>
      <c r="D129" s="19">
        <v>39</v>
      </c>
      <c r="E129" s="19">
        <v>112</v>
      </c>
      <c r="F129" s="19">
        <v>0</v>
      </c>
      <c r="G129" s="19">
        <v>0</v>
      </c>
      <c r="H129" s="19">
        <v>2205</v>
      </c>
      <c r="I129" s="19">
        <v>417</v>
      </c>
      <c r="J129" s="19">
        <v>0</v>
      </c>
      <c r="K129" s="19">
        <v>0</v>
      </c>
      <c r="L129" s="19">
        <v>0</v>
      </c>
      <c r="M129" s="19">
        <v>140070</v>
      </c>
      <c r="N129" s="19">
        <v>137302</v>
      </c>
      <c r="O129" s="19">
        <v>0</v>
      </c>
      <c r="P129" s="19">
        <v>2515</v>
      </c>
      <c r="Q129" s="19">
        <v>0</v>
      </c>
      <c r="R129" s="19">
        <v>0</v>
      </c>
      <c r="S129" s="19">
        <v>0</v>
      </c>
      <c r="T129" s="8" t="s">
        <v>110</v>
      </c>
      <c r="U129" s="19">
        <v>11</v>
      </c>
      <c r="V129" s="8" t="s">
        <v>110</v>
      </c>
      <c r="W129" s="19">
        <v>0</v>
      </c>
      <c r="X129" s="19">
        <v>221</v>
      </c>
      <c r="Y129" s="19">
        <v>221</v>
      </c>
      <c r="Z129" s="19">
        <v>0</v>
      </c>
      <c r="AA129" s="8" t="s">
        <v>110</v>
      </c>
      <c r="AB129" s="19">
        <v>0</v>
      </c>
      <c r="AC129" s="19">
        <v>253</v>
      </c>
      <c r="AD129" s="19">
        <v>2994</v>
      </c>
      <c r="AE129" s="19">
        <v>7371</v>
      </c>
      <c r="AF129" s="19">
        <v>22016</v>
      </c>
      <c r="AG129" s="18">
        <f t="shared" si="1"/>
        <v>-14645</v>
      </c>
      <c r="AH129">
        <v>81.090999999999994</v>
      </c>
      <c r="AI129">
        <v>31.598631773286101</v>
      </c>
      <c r="AJ129">
        <v>6.9615738121381403</v>
      </c>
      <c r="AK129">
        <v>5188607</v>
      </c>
      <c r="AL129">
        <v>85473.056790412651</v>
      </c>
      <c r="AM129">
        <v>388159512245.53046</v>
      </c>
      <c r="AN129">
        <v>52.10445668446971</v>
      </c>
      <c r="AO129" s="14">
        <v>5264.25</v>
      </c>
    </row>
    <row r="130" spans="1:41" x14ac:dyDescent="0.3">
      <c r="A130" s="5" t="s">
        <v>68</v>
      </c>
      <c r="B130" s="5" t="s">
        <v>96</v>
      </c>
      <c r="C130" s="18">
        <v>149042</v>
      </c>
      <c r="D130" s="18">
        <v>42</v>
      </c>
      <c r="E130" s="18">
        <v>104</v>
      </c>
      <c r="F130" s="18">
        <v>0</v>
      </c>
      <c r="G130" s="18">
        <v>0</v>
      </c>
      <c r="H130" s="18">
        <v>2208</v>
      </c>
      <c r="I130" s="18">
        <v>422</v>
      </c>
      <c r="J130" s="18">
        <v>0</v>
      </c>
      <c r="K130" s="18">
        <v>0</v>
      </c>
      <c r="L130" s="18">
        <v>0</v>
      </c>
      <c r="M130" s="18">
        <v>145156</v>
      </c>
      <c r="N130" s="18">
        <v>142807</v>
      </c>
      <c r="O130" s="18">
        <v>0</v>
      </c>
      <c r="P130" s="18">
        <v>2116</v>
      </c>
      <c r="Q130" s="18">
        <v>0</v>
      </c>
      <c r="R130" s="18">
        <v>0</v>
      </c>
      <c r="S130" s="18">
        <v>0</v>
      </c>
      <c r="T130" s="7" t="s">
        <v>110</v>
      </c>
      <c r="U130" s="18">
        <v>28</v>
      </c>
      <c r="V130" s="7" t="s">
        <v>110</v>
      </c>
      <c r="W130" s="18">
        <v>0</v>
      </c>
      <c r="X130" s="18">
        <v>192</v>
      </c>
      <c r="Y130" s="18">
        <v>192</v>
      </c>
      <c r="Z130" s="18">
        <v>0</v>
      </c>
      <c r="AA130" s="7" t="s">
        <v>110</v>
      </c>
      <c r="AB130" s="18">
        <v>0</v>
      </c>
      <c r="AC130" s="18">
        <v>233</v>
      </c>
      <c r="AD130" s="18">
        <v>2968</v>
      </c>
      <c r="AE130" s="18">
        <v>5740</v>
      </c>
      <c r="AF130" s="18">
        <v>22151</v>
      </c>
      <c r="AG130" s="18">
        <f t="shared" si="1"/>
        <v>-16411</v>
      </c>
      <c r="AH130">
        <v>81.484999999999999</v>
      </c>
      <c r="AI130">
        <v>28.53061663299674</v>
      </c>
      <c r="AJ130">
        <v>6.6696940181994107</v>
      </c>
      <c r="AK130">
        <v>5234519</v>
      </c>
      <c r="AL130">
        <v>85710.165703589009</v>
      </c>
      <c r="AM130">
        <v>392680500155.00653</v>
      </c>
      <c r="AN130">
        <v>52.416185960757154</v>
      </c>
      <c r="AO130" s="15">
        <v>5371.01</v>
      </c>
    </row>
    <row r="131" spans="1:41" x14ac:dyDescent="0.3">
      <c r="A131" s="5" t="s">
        <v>68</v>
      </c>
      <c r="B131" s="5" t="s">
        <v>97</v>
      </c>
      <c r="C131" s="19">
        <v>149480</v>
      </c>
      <c r="D131" s="19">
        <v>43</v>
      </c>
      <c r="E131" s="19">
        <v>143</v>
      </c>
      <c r="F131" s="19">
        <v>0</v>
      </c>
      <c r="G131" s="19">
        <v>0</v>
      </c>
      <c r="H131" s="19">
        <v>2060</v>
      </c>
      <c r="I131" s="19">
        <v>489</v>
      </c>
      <c r="J131" s="19">
        <v>0</v>
      </c>
      <c r="K131" s="19">
        <v>0</v>
      </c>
      <c r="L131" s="19">
        <v>0</v>
      </c>
      <c r="M131" s="19">
        <v>145479</v>
      </c>
      <c r="N131" s="19">
        <v>142366</v>
      </c>
      <c r="O131" s="19">
        <v>0</v>
      </c>
      <c r="P131" s="19">
        <v>2854</v>
      </c>
      <c r="Q131" s="19">
        <v>0</v>
      </c>
      <c r="R131" s="19">
        <v>0</v>
      </c>
      <c r="S131" s="19">
        <v>0</v>
      </c>
      <c r="T131" s="8" t="s">
        <v>110</v>
      </c>
      <c r="U131" s="19">
        <v>24</v>
      </c>
      <c r="V131" s="8" t="s">
        <v>110</v>
      </c>
      <c r="W131" s="19">
        <v>0</v>
      </c>
      <c r="X131" s="19">
        <v>214</v>
      </c>
      <c r="Y131" s="19">
        <v>196</v>
      </c>
      <c r="Z131" s="19">
        <v>0</v>
      </c>
      <c r="AA131" s="8" t="s">
        <v>110</v>
      </c>
      <c r="AB131" s="19">
        <v>0</v>
      </c>
      <c r="AC131" s="19">
        <v>259</v>
      </c>
      <c r="AD131" s="19">
        <v>2931</v>
      </c>
      <c r="AE131" s="19">
        <v>6111</v>
      </c>
      <c r="AF131" s="19">
        <v>21276</v>
      </c>
      <c r="AG131" s="18">
        <f t="shared" ref="AG131:AG137" si="2">AE131-AF131</f>
        <v>-15165</v>
      </c>
      <c r="AH131">
        <v>81.870999999999995</v>
      </c>
      <c r="AI131">
        <v>30.493367193252812</v>
      </c>
      <c r="AJ131">
        <v>6.4776806496819379</v>
      </c>
      <c r="AK131">
        <v>5276968</v>
      </c>
      <c r="AL131">
        <v>87115.389994389217</v>
      </c>
      <c r="AM131">
        <v>402355151389.89337</v>
      </c>
      <c r="AN131">
        <v>52.818721782519432</v>
      </c>
      <c r="AO131" s="14">
        <v>5513.51</v>
      </c>
    </row>
    <row r="132" spans="1:41" x14ac:dyDescent="0.3">
      <c r="A132" s="5" t="s">
        <v>68</v>
      </c>
      <c r="B132" s="5" t="s">
        <v>98</v>
      </c>
      <c r="C132" s="14">
        <v>147097.18599999999</v>
      </c>
      <c r="D132" s="14">
        <v>44.127000000000002</v>
      </c>
      <c r="E132" s="18">
        <v>134</v>
      </c>
      <c r="F132" s="18">
        <v>0</v>
      </c>
      <c r="G132" s="18">
        <v>0</v>
      </c>
      <c r="H132" s="18">
        <v>2180.08</v>
      </c>
      <c r="I132" s="14">
        <v>435.86200000000002</v>
      </c>
      <c r="J132" s="18">
        <v>0</v>
      </c>
      <c r="K132" s="18">
        <v>0</v>
      </c>
      <c r="L132" s="18">
        <v>0</v>
      </c>
      <c r="M132" s="14">
        <v>143064.69899999999</v>
      </c>
      <c r="N132" s="14">
        <v>138981.35800000001</v>
      </c>
      <c r="O132" s="18">
        <v>0</v>
      </c>
      <c r="P132" s="14">
        <v>3876.8560000000002</v>
      </c>
      <c r="Q132" s="18">
        <v>0</v>
      </c>
      <c r="R132" s="14">
        <v>2.3170000000000002</v>
      </c>
      <c r="S132" s="18">
        <v>0</v>
      </c>
      <c r="T132" s="7" t="s">
        <v>110</v>
      </c>
      <c r="U132" s="14">
        <v>15.775</v>
      </c>
      <c r="V132" s="7" t="s">
        <v>110</v>
      </c>
      <c r="W132" s="18">
        <v>0</v>
      </c>
      <c r="X132" s="14">
        <v>171.18899999999999</v>
      </c>
      <c r="Y132" s="14">
        <v>171.18899999999999</v>
      </c>
      <c r="Z132" s="18">
        <v>0</v>
      </c>
      <c r="AA132" s="7" t="s">
        <v>110</v>
      </c>
      <c r="AB132" s="18">
        <v>0</v>
      </c>
      <c r="AC132" s="14">
        <v>204.16800000000001</v>
      </c>
      <c r="AD132" s="14">
        <v>2965.2579999999998</v>
      </c>
      <c r="AE132" s="14">
        <v>8339.7240000000002</v>
      </c>
      <c r="AF132" s="14">
        <v>18488.901999999998</v>
      </c>
      <c r="AG132" s="18">
        <f t="shared" si="2"/>
        <v>-10149.177999999998</v>
      </c>
      <c r="AH132">
        <v>82.248000000000005</v>
      </c>
      <c r="AI132">
        <v>32.644612270769208</v>
      </c>
      <c r="AJ132">
        <v>6.1039859016194518</v>
      </c>
      <c r="AK132">
        <v>5311916</v>
      </c>
      <c r="AL132">
        <v>87259.592234640746</v>
      </c>
      <c r="AM132">
        <v>405690275911.95599</v>
      </c>
      <c r="AN132">
        <v>53.196027684159709</v>
      </c>
      <c r="AO132" s="15">
        <v>5420.27</v>
      </c>
    </row>
    <row r="133" spans="1:41" x14ac:dyDescent="0.3">
      <c r="A133" s="5" t="s">
        <v>68</v>
      </c>
      <c r="B133" s="5" t="s">
        <v>99</v>
      </c>
      <c r="C133" s="15">
        <v>134906.61499999999</v>
      </c>
      <c r="D133" s="15">
        <v>44.619</v>
      </c>
      <c r="E133" s="19">
        <v>118.42</v>
      </c>
      <c r="F133" s="19">
        <v>0</v>
      </c>
      <c r="G133" s="19">
        <v>0</v>
      </c>
      <c r="H133" s="19">
        <v>2056.1799999999998</v>
      </c>
      <c r="I133" s="15">
        <v>341.23899999999998</v>
      </c>
      <c r="J133" s="19">
        <v>0</v>
      </c>
      <c r="K133" s="19">
        <v>0</v>
      </c>
      <c r="L133" s="19">
        <v>0</v>
      </c>
      <c r="M133" s="15">
        <v>131079.68599999999</v>
      </c>
      <c r="N133" s="15">
        <v>125289.33100000001</v>
      </c>
      <c r="O133" s="19">
        <v>0</v>
      </c>
      <c r="P133" s="15">
        <v>5524.5079999999998</v>
      </c>
      <c r="Q133" s="19">
        <v>0</v>
      </c>
      <c r="R133" s="15">
        <v>12.842000000000001</v>
      </c>
      <c r="S133" s="19">
        <v>0</v>
      </c>
      <c r="T133" s="8" t="s">
        <v>110</v>
      </c>
      <c r="U133" s="15">
        <v>24.001999999999999</v>
      </c>
      <c r="V133" s="8" t="s">
        <v>110</v>
      </c>
      <c r="W133" s="19">
        <v>0</v>
      </c>
      <c r="X133" s="15">
        <v>214.16200000000001</v>
      </c>
      <c r="Y133" s="15">
        <v>197.78100000000001</v>
      </c>
      <c r="Z133" s="19">
        <v>0</v>
      </c>
      <c r="AA133" s="8" t="s">
        <v>110</v>
      </c>
      <c r="AB133" s="19">
        <v>0</v>
      </c>
      <c r="AC133" s="15">
        <v>253.005</v>
      </c>
      <c r="AD133" s="15">
        <v>2758.239</v>
      </c>
      <c r="AE133" s="19">
        <v>12353</v>
      </c>
      <c r="AF133" s="19">
        <v>12309</v>
      </c>
      <c r="AG133" s="18">
        <f t="shared" si="2"/>
        <v>44</v>
      </c>
      <c r="AH133">
        <v>82.616</v>
      </c>
      <c r="AI133">
        <v>29.824458977179752</v>
      </c>
      <c r="AJ133">
        <v>6.2760621050632803</v>
      </c>
      <c r="AK133">
        <v>5347896</v>
      </c>
      <c r="AL133">
        <v>87646.526815974023</v>
      </c>
      <c r="AM133">
        <v>410249333471.11694</v>
      </c>
      <c r="AN133">
        <v>53.450684644963367</v>
      </c>
      <c r="AO133" s="14">
        <v>5509.44</v>
      </c>
    </row>
    <row r="134" spans="1:41" x14ac:dyDescent="0.3">
      <c r="A134" s="5" t="s">
        <v>68</v>
      </c>
      <c r="B134" s="5" t="s">
        <v>100</v>
      </c>
      <c r="C134" s="14">
        <v>155195.666</v>
      </c>
      <c r="D134" s="14">
        <v>44.975999999999999</v>
      </c>
      <c r="E134" s="18">
        <v>137.26</v>
      </c>
      <c r="F134" s="18">
        <v>0</v>
      </c>
      <c r="G134" s="18">
        <v>0</v>
      </c>
      <c r="H134" s="14">
        <v>1604.9059999999999</v>
      </c>
      <c r="I134" s="18">
        <v>219.57</v>
      </c>
      <c r="J134" s="18">
        <v>0</v>
      </c>
      <c r="K134" s="18">
        <v>0</v>
      </c>
      <c r="L134" s="14">
        <v>3.2000000000000001E-2</v>
      </c>
      <c r="M134" s="14">
        <v>152039.424</v>
      </c>
      <c r="N134" s="18">
        <v>141804.76</v>
      </c>
      <c r="O134" s="18">
        <v>0</v>
      </c>
      <c r="P134" s="14">
        <v>9912.5319999999992</v>
      </c>
      <c r="Q134" s="18">
        <v>0</v>
      </c>
      <c r="R134" s="14">
        <v>82.322000000000003</v>
      </c>
      <c r="S134" s="18">
        <v>0</v>
      </c>
      <c r="T134" s="7" t="s">
        <v>110</v>
      </c>
      <c r="U134" s="14">
        <v>23.347000000000001</v>
      </c>
      <c r="V134" s="7" t="s">
        <v>110</v>
      </c>
      <c r="W134" s="18">
        <v>0</v>
      </c>
      <c r="X134" s="14">
        <v>210.39500000000001</v>
      </c>
      <c r="Y134" s="14">
        <v>194.21100000000001</v>
      </c>
      <c r="Z134" s="18">
        <v>0</v>
      </c>
      <c r="AA134" s="7" t="s">
        <v>110</v>
      </c>
      <c r="AB134" s="18">
        <v>0</v>
      </c>
      <c r="AC134" s="18">
        <v>239.81</v>
      </c>
      <c r="AD134" s="14">
        <v>2200.9229999999998</v>
      </c>
      <c r="AE134" s="14">
        <v>4496.1450000000004</v>
      </c>
      <c r="AF134" s="14">
        <v>24968.264999999999</v>
      </c>
      <c r="AG134" s="18">
        <f t="shared" si="2"/>
        <v>-20472.12</v>
      </c>
      <c r="AH134">
        <v>82.974000000000004</v>
      </c>
      <c r="AI134">
        <v>26.883167344344699</v>
      </c>
      <c r="AJ134">
        <v>6.5879260163364943</v>
      </c>
      <c r="AK134">
        <v>5379475</v>
      </c>
      <c r="AL134">
        <v>86018.32069799873</v>
      </c>
      <c r="AM134">
        <v>405005642244.49713</v>
      </c>
      <c r="AN134">
        <v>53.702403677331745</v>
      </c>
      <c r="AO134" s="15">
        <v>5088.9399999999996</v>
      </c>
    </row>
    <row r="135" spans="1:41" x14ac:dyDescent="0.3">
      <c r="A135" s="5" t="s">
        <v>68</v>
      </c>
      <c r="B135" s="5" t="s">
        <v>101</v>
      </c>
      <c r="C135" s="15">
        <v>157921.18900000001</v>
      </c>
      <c r="D135" s="15">
        <v>44.198999999999998</v>
      </c>
      <c r="E135" s="15">
        <v>148.01300000000001</v>
      </c>
      <c r="F135" s="19">
        <v>0</v>
      </c>
      <c r="G135" s="19">
        <v>0</v>
      </c>
      <c r="H135" s="15">
        <v>305.42899999999997</v>
      </c>
      <c r="I135" s="15">
        <v>400.15600000000001</v>
      </c>
      <c r="J135" s="19">
        <v>0</v>
      </c>
      <c r="K135" s="19">
        <v>0</v>
      </c>
      <c r="L135" s="15">
        <v>7.5999999999999998E-2</v>
      </c>
      <c r="M135" s="15">
        <v>156058.535</v>
      </c>
      <c r="N135" s="15">
        <v>143965.22200000001</v>
      </c>
      <c r="O135" s="19">
        <v>0</v>
      </c>
      <c r="P135" s="15">
        <v>11769.183999999999</v>
      </c>
      <c r="Q135" s="19">
        <v>0</v>
      </c>
      <c r="R135" s="15">
        <v>108.93899999999999</v>
      </c>
      <c r="S135" s="19">
        <v>0</v>
      </c>
      <c r="T135" s="8" t="s">
        <v>110</v>
      </c>
      <c r="U135" s="15">
        <v>29.352</v>
      </c>
      <c r="V135" s="8" t="s">
        <v>110</v>
      </c>
      <c r="W135" s="19">
        <v>0</v>
      </c>
      <c r="X135" s="15">
        <v>184.84200000000001</v>
      </c>
      <c r="Y135" s="15">
        <v>178.857</v>
      </c>
      <c r="Z135" s="19">
        <v>0</v>
      </c>
      <c r="AA135" s="8" t="s">
        <v>110</v>
      </c>
      <c r="AB135" s="19">
        <v>0</v>
      </c>
      <c r="AC135" s="19">
        <v>215.19</v>
      </c>
      <c r="AD135" s="15">
        <v>1076.654</v>
      </c>
      <c r="AE135" s="15">
        <v>8235.0689999999995</v>
      </c>
      <c r="AF135" s="15">
        <v>25818.887999999999</v>
      </c>
      <c r="AG135" s="18">
        <f t="shared" si="2"/>
        <v>-17583.819</v>
      </c>
      <c r="AH135">
        <v>83.322999999999993</v>
      </c>
      <c r="AI135">
        <v>37.901923041787668</v>
      </c>
      <c r="AJ135">
        <v>5.6152838701635153</v>
      </c>
      <c r="AK135">
        <v>5408320</v>
      </c>
      <c r="AL135">
        <v>88903.801028632864</v>
      </c>
      <c r="AM135">
        <v>420836044228.58313</v>
      </c>
      <c r="AN135">
        <v>53.99426029469592</v>
      </c>
      <c r="AO135" s="14">
        <v>5539.23</v>
      </c>
    </row>
    <row r="136" spans="1:41" x14ac:dyDescent="0.3">
      <c r="A136" s="5" t="s">
        <v>68</v>
      </c>
      <c r="B136" s="5" t="s">
        <v>102</v>
      </c>
      <c r="C136" s="14">
        <v>146730.94399999999</v>
      </c>
      <c r="D136" s="14">
        <v>42.417999999999999</v>
      </c>
      <c r="E136" s="14">
        <v>115.857</v>
      </c>
      <c r="F136" s="18">
        <v>0</v>
      </c>
      <c r="G136" s="18">
        <v>0</v>
      </c>
      <c r="H136" s="14">
        <v>1149.7270000000001</v>
      </c>
      <c r="I136" s="14">
        <v>182.28100000000001</v>
      </c>
      <c r="J136" s="18">
        <v>0</v>
      </c>
      <c r="K136" s="18">
        <v>0</v>
      </c>
      <c r="L136" s="14">
        <v>3.2000000000000001E-2</v>
      </c>
      <c r="M136" s="18">
        <v>143460.66</v>
      </c>
      <c r="N136" s="14">
        <v>128239.818</v>
      </c>
      <c r="O136" s="18">
        <v>0</v>
      </c>
      <c r="P136" s="14">
        <v>14809.859</v>
      </c>
      <c r="Q136" s="18">
        <v>0</v>
      </c>
      <c r="R136" s="14">
        <v>172.86600000000001</v>
      </c>
      <c r="S136" s="18">
        <v>0</v>
      </c>
      <c r="T136" s="7" t="s">
        <v>110</v>
      </c>
      <c r="U136" s="14">
        <v>32.271999999999998</v>
      </c>
      <c r="V136" s="7" t="s">
        <v>110</v>
      </c>
      <c r="W136" s="18">
        <v>0</v>
      </c>
      <c r="X136" s="14">
        <v>204.97200000000001</v>
      </c>
      <c r="Y136" s="14">
        <v>189.20500000000001</v>
      </c>
      <c r="Z136" s="18">
        <v>0</v>
      </c>
      <c r="AA136" s="7" t="s">
        <v>110</v>
      </c>
      <c r="AB136" s="18">
        <v>0</v>
      </c>
      <c r="AC136" s="14">
        <v>238.54400000000001</v>
      </c>
      <c r="AD136" s="14">
        <v>1679.0609999999999</v>
      </c>
      <c r="AE136" s="18">
        <v>13271</v>
      </c>
      <c r="AF136" s="18">
        <v>25791.58</v>
      </c>
      <c r="AG136" s="18">
        <f t="shared" si="2"/>
        <v>-12520.580000000002</v>
      </c>
      <c r="AH136">
        <v>83.664000000000001</v>
      </c>
      <c r="AI136">
        <v>49.15819200131741</v>
      </c>
      <c r="AJ136">
        <v>4.9353297630247068</v>
      </c>
      <c r="AK136">
        <v>5457127</v>
      </c>
      <c r="AL136">
        <v>90756.895766965594</v>
      </c>
      <c r="AM136">
        <v>433484840343.08148</v>
      </c>
      <c r="AN136">
        <v>54.12189436981101</v>
      </c>
      <c r="AO136" s="15">
        <v>5294.82</v>
      </c>
    </row>
    <row r="137" spans="1:41" x14ac:dyDescent="0.3">
      <c r="A137" s="5" t="s">
        <v>68</v>
      </c>
      <c r="B137" s="5" t="s">
        <v>103</v>
      </c>
      <c r="C137" s="15">
        <v>154895.06899999999</v>
      </c>
      <c r="D137" s="15">
        <v>26.917999999999999</v>
      </c>
      <c r="E137" s="15">
        <v>121.93899999999999</v>
      </c>
      <c r="F137" s="19">
        <v>0</v>
      </c>
      <c r="G137" s="19">
        <v>0</v>
      </c>
      <c r="H137" s="15">
        <v>1529.8030000000001</v>
      </c>
      <c r="I137" s="15">
        <v>13.404999999999999</v>
      </c>
      <c r="J137" s="19">
        <v>0</v>
      </c>
      <c r="K137" s="19">
        <v>0</v>
      </c>
      <c r="L137" s="15">
        <v>6.8000000000000005E-2</v>
      </c>
      <c r="M137" s="15">
        <v>151285.68799999999</v>
      </c>
      <c r="N137" s="15">
        <v>136713.80600000001</v>
      </c>
      <c r="O137" s="19">
        <v>0</v>
      </c>
      <c r="P137" s="15">
        <v>13965.093000000001</v>
      </c>
      <c r="Q137" s="19">
        <v>0</v>
      </c>
      <c r="R137" s="15">
        <v>357.61900000000003</v>
      </c>
      <c r="S137" s="19">
        <v>0</v>
      </c>
      <c r="T137" s="8" t="s">
        <v>110</v>
      </c>
      <c r="U137" s="15">
        <v>35.104999999999997</v>
      </c>
      <c r="V137" s="8" t="s">
        <v>110</v>
      </c>
      <c r="W137" s="19">
        <v>0</v>
      </c>
      <c r="X137" s="15">
        <v>213.00800000000001</v>
      </c>
      <c r="Y137" s="15">
        <v>196.62299999999999</v>
      </c>
      <c r="Z137" s="19">
        <v>0</v>
      </c>
      <c r="AA137" s="8" t="s">
        <v>110</v>
      </c>
      <c r="AB137" s="19">
        <v>0</v>
      </c>
      <c r="AC137" s="15">
        <v>249.953</v>
      </c>
      <c r="AD137" s="15">
        <v>1887.905</v>
      </c>
      <c r="AE137" s="19">
        <v>13240</v>
      </c>
      <c r="AF137" s="15">
        <v>30977.994999999999</v>
      </c>
      <c r="AG137" s="18">
        <f t="shared" si="2"/>
        <v>-17737.994999999999</v>
      </c>
      <c r="AH137">
        <v>83.995000000000005</v>
      </c>
      <c r="AI137">
        <v>38.977138398517511</v>
      </c>
      <c r="AJ137">
        <v>6.060918755486199</v>
      </c>
      <c r="AK137">
        <v>5519594</v>
      </c>
      <c r="AL137">
        <v>90160.157501630878</v>
      </c>
      <c r="AM137">
        <v>435564038441.66577</v>
      </c>
      <c r="AN137">
        <v>53.942329843530622</v>
      </c>
      <c r="AO137" s="14">
        <v>5586.96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137"/>
  <sheetViews>
    <sheetView workbookViewId="0">
      <pane xSplit="2" ySplit="1" topLeftCell="AD112" activePane="bottomRight" state="frozen"/>
      <selection pane="topRight"/>
      <selection pane="bottomLeft"/>
      <selection pane="bottomRight" sqref="A1:AR137"/>
    </sheetView>
  </sheetViews>
  <sheetFormatPr defaultRowHeight="11.4" customHeight="1" x14ac:dyDescent="0.3"/>
  <cols>
    <col min="1" max="2" width="13" customWidth="1"/>
    <col min="3" max="3" width="10" customWidth="1"/>
    <col min="4" max="5" width="17.88671875" customWidth="1"/>
    <col min="6" max="7" width="19.88671875" customWidth="1"/>
    <col min="8" max="8" width="11" customWidth="1"/>
    <col min="9" max="9" width="19.88671875" customWidth="1"/>
    <col min="10" max="11" width="10" customWidth="1"/>
    <col min="12" max="13" width="19.88671875" customWidth="1"/>
    <col min="14" max="16" width="10" customWidth="1"/>
    <col min="17" max="17" width="13" customWidth="1"/>
    <col min="18" max="18" width="17.88671875" customWidth="1"/>
    <col min="19" max="19" width="16.88671875" customWidth="1"/>
    <col min="20" max="21" width="19.88671875" customWidth="1"/>
    <col min="22" max="22" width="10" customWidth="1"/>
    <col min="23" max="24" width="19.88671875" customWidth="1"/>
    <col min="25" max="25" width="18.88671875" customWidth="1"/>
    <col min="26" max="26" width="12" customWidth="1"/>
    <col min="27" max="27" width="11" customWidth="1"/>
    <col min="28" max="29" width="10" customWidth="1"/>
    <col min="30" max="33" width="13" customWidth="1"/>
    <col min="34" max="38" width="9" bestFit="1" customWidth="1"/>
    <col min="39" max="39" width="12" bestFit="1" customWidth="1"/>
    <col min="40" max="40" width="9" bestFit="1" customWidth="1"/>
    <col min="44" max="44" width="17.44140625" bestFit="1" customWidth="1"/>
    <col min="46" max="46" width="16.21875" bestFit="1" customWidth="1"/>
  </cols>
  <sheetData>
    <row r="1" spans="1:46" x14ac:dyDescent="0.3">
      <c r="A1" s="4" t="s">
        <v>141</v>
      </c>
      <c r="B1" s="4" t="s">
        <v>109</v>
      </c>
      <c r="C1" s="3" t="s">
        <v>36</v>
      </c>
      <c r="D1" s="3" t="s">
        <v>146</v>
      </c>
      <c r="E1" s="3" t="s">
        <v>147</v>
      </c>
      <c r="F1" s="3" t="s">
        <v>148</v>
      </c>
      <c r="G1" s="3" t="s">
        <v>149</v>
      </c>
      <c r="H1" s="3" t="s">
        <v>150</v>
      </c>
      <c r="I1" s="3" t="s">
        <v>151</v>
      </c>
      <c r="J1" s="3" t="s">
        <v>152</v>
      </c>
      <c r="K1" s="3" t="s">
        <v>153</v>
      </c>
      <c r="L1" s="3" t="s">
        <v>154</v>
      </c>
      <c r="M1" s="3" t="s">
        <v>155</v>
      </c>
      <c r="N1" s="3" t="s">
        <v>47</v>
      </c>
      <c r="O1" s="3" t="s">
        <v>48</v>
      </c>
      <c r="P1" s="3" t="s">
        <v>49</v>
      </c>
      <c r="Q1" s="3" t="s">
        <v>156</v>
      </c>
      <c r="R1" s="3" t="s">
        <v>157</v>
      </c>
      <c r="S1" s="3" t="s">
        <v>158</v>
      </c>
      <c r="T1" s="3" t="s">
        <v>159</v>
      </c>
      <c r="U1" s="3" t="s">
        <v>160</v>
      </c>
      <c r="V1" s="3" t="s">
        <v>55</v>
      </c>
      <c r="W1" s="3" t="s">
        <v>161</v>
      </c>
      <c r="X1" s="3" t="s">
        <v>162</v>
      </c>
      <c r="Y1" s="3" t="s">
        <v>163</v>
      </c>
      <c r="Z1" s="3" t="s">
        <v>164</v>
      </c>
      <c r="AA1" s="3" t="s">
        <v>60</v>
      </c>
      <c r="AB1" s="3" t="s">
        <v>61</v>
      </c>
      <c r="AC1" s="3" t="s">
        <v>62</v>
      </c>
      <c r="AD1" s="3" t="s">
        <v>165</v>
      </c>
      <c r="AE1" s="22" t="s">
        <v>17</v>
      </c>
      <c r="AF1" s="22" t="s">
        <v>20</v>
      </c>
      <c r="AG1" s="22" t="s">
        <v>170</v>
      </c>
      <c r="AH1" t="s">
        <v>166</v>
      </c>
      <c r="AI1" t="s">
        <v>142</v>
      </c>
      <c r="AJ1" t="s">
        <v>143</v>
      </c>
      <c r="AK1" t="s">
        <v>144</v>
      </c>
      <c r="AL1" t="s">
        <v>167</v>
      </c>
      <c r="AM1" t="s">
        <v>145</v>
      </c>
      <c r="AN1" t="s">
        <v>168</v>
      </c>
      <c r="AO1" t="s">
        <v>169</v>
      </c>
      <c r="AP1" s="23" t="s">
        <v>171</v>
      </c>
      <c r="AQ1" s="23" t="s">
        <v>172</v>
      </c>
      <c r="AR1" s="27" t="s">
        <v>174</v>
      </c>
    </row>
    <row r="2" spans="1:46" x14ac:dyDescent="0.3">
      <c r="A2" s="5" t="s">
        <v>65</v>
      </c>
      <c r="B2" s="5" t="s">
        <v>70</v>
      </c>
      <c r="C2" s="7">
        <f>'Gross Electricity GWh'!C2*1000000</f>
        <v>25982000000</v>
      </c>
      <c r="D2" s="7">
        <f>'Gross Electricity GWh'!D2*1000000</f>
        <v>23558000000</v>
      </c>
      <c r="E2" s="7">
        <f>'Gross Electricity GWh'!E2*1000000</f>
        <v>0</v>
      </c>
      <c r="F2" s="7">
        <f>'Gross Electricity GWh'!F2*1000000</f>
        <v>0</v>
      </c>
      <c r="G2" s="7">
        <f>'Gross Electricity GWh'!G2*1000000</f>
        <v>0</v>
      </c>
      <c r="H2" s="7">
        <f>'Gross Electricity GWh'!H2*1000000</f>
        <v>694000000</v>
      </c>
      <c r="I2" s="7">
        <f>'Gross Electricity GWh'!I2*1000000</f>
        <v>882000000</v>
      </c>
      <c r="J2" s="7">
        <f>'Gross Electricity GWh'!J2*1000000</f>
        <v>0</v>
      </c>
      <c r="K2" s="7">
        <f>'Gross Electricity GWh'!K2*1000000</f>
        <v>810000000</v>
      </c>
      <c r="L2" s="7">
        <f>'Gross Electricity GWh'!L2*1000000</f>
        <v>0</v>
      </c>
      <c r="M2" s="7">
        <f>'Gross Electricity GWh'!M2*1000000</f>
        <v>825000000</v>
      </c>
      <c r="N2" s="7">
        <f>'Gross Electricity GWh'!N2*1000000</f>
        <v>28000000</v>
      </c>
      <c r="O2" s="7">
        <f>'Gross Electricity GWh'!O2*1000000</f>
        <v>0</v>
      </c>
      <c r="P2" s="7">
        <f>'Gross Electricity GWh'!P2*1000000</f>
        <v>610000000</v>
      </c>
      <c r="Q2" s="7">
        <f>'Gross Electricity GWh'!Q2*1000000</f>
        <v>0</v>
      </c>
      <c r="R2" s="7">
        <f>'Gross Electricity GWh'!R2*1000000</f>
        <v>0</v>
      </c>
      <c r="S2" s="7">
        <f>'Gross Electricity GWh'!S2*1000000</f>
        <v>0</v>
      </c>
      <c r="T2" s="7" t="e">
        <f>'Gross Electricity GWh'!T2*1000000</f>
        <v>#VALUE!</v>
      </c>
      <c r="U2" s="7">
        <f>'Gross Electricity GWh'!U2*1000000</f>
        <v>108000000</v>
      </c>
      <c r="V2" s="7" t="e">
        <f>'Gross Electricity GWh'!V2*1000000</f>
        <v>#VALUE!</v>
      </c>
      <c r="W2" s="7">
        <f>'Gross Electricity GWh'!W2*1000000</f>
        <v>0</v>
      </c>
      <c r="X2" s="7">
        <f>'Gross Electricity GWh'!X2*1000000</f>
        <v>39000000</v>
      </c>
      <c r="Y2" s="7">
        <f>'Gross Electricity GWh'!Y2*1000000</f>
        <v>23000000</v>
      </c>
      <c r="Z2" s="7">
        <f>'Gross Electricity GWh'!Z2*1000000</f>
        <v>0</v>
      </c>
      <c r="AA2" s="7" t="e">
        <f>'Gross Electricity GWh'!AA2*1000000</f>
        <v>#VALUE!</v>
      </c>
      <c r="AB2" s="7">
        <f>'Gross Electricity GWh'!AB2*1000000</f>
        <v>0</v>
      </c>
      <c r="AC2" s="7">
        <f>'Gross Electricity GWh'!AC2*1000000</f>
        <v>187000000</v>
      </c>
      <c r="AD2" s="7">
        <f>'Gross Electricity GWh'!AD2*1000000</f>
        <v>25157000000</v>
      </c>
      <c r="AE2" s="7">
        <f>'Gross Electricity GWh'!AE2*1000000</f>
        <v>11973000000</v>
      </c>
      <c r="AF2" s="7">
        <f>'Gross Electricity GWh'!AF2*1000000</f>
        <v>4925000000</v>
      </c>
      <c r="AG2" s="7">
        <f>'Gross Electricity GWh'!AG2*1000000</f>
        <v>7048000000</v>
      </c>
      <c r="AH2">
        <v>84.843000000000004</v>
      </c>
      <c r="AI2">
        <v>22.636691181431438</v>
      </c>
      <c r="AJ2">
        <v>14.867424999004236</v>
      </c>
      <c r="AK2">
        <v>5140939</v>
      </c>
      <c r="AL2">
        <v>45779.707401477383</v>
      </c>
      <c r="AM2">
        <v>202073829809.27109</v>
      </c>
      <c r="AN2">
        <v>48.472499915524757</v>
      </c>
      <c r="AO2" s="15">
        <v>3084.85</v>
      </c>
      <c r="AP2" s="23">
        <v>1.86</v>
      </c>
      <c r="AQ2" s="23">
        <v>28.75</v>
      </c>
      <c r="AR2" s="26">
        <v>5518.4470893568341</v>
      </c>
      <c r="AT2" s="30"/>
    </row>
    <row r="3" spans="1:46" x14ac:dyDescent="0.3">
      <c r="A3" s="5" t="s">
        <v>65</v>
      </c>
      <c r="B3" s="5" t="s">
        <v>71</v>
      </c>
      <c r="C3" s="7">
        <f>'Gross Electricity GWh'!C3*1000000</f>
        <v>36545000000</v>
      </c>
      <c r="D3" s="7">
        <f>'Gross Electricity GWh'!D3*1000000</f>
        <v>33445000000</v>
      </c>
      <c r="E3" s="7">
        <f>'Gross Electricity GWh'!E3*1000000</f>
        <v>0</v>
      </c>
      <c r="F3" s="7">
        <f>'Gross Electricity GWh'!F3*1000000</f>
        <v>0</v>
      </c>
      <c r="G3" s="7">
        <f>'Gross Electricity GWh'!G3*1000000</f>
        <v>0</v>
      </c>
      <c r="H3" s="7">
        <f>'Gross Electricity GWh'!H3*1000000</f>
        <v>829000000</v>
      </c>
      <c r="I3" s="7">
        <f>'Gross Electricity GWh'!I3*1000000</f>
        <v>1150000000</v>
      </c>
      <c r="J3" s="7">
        <f>'Gross Electricity GWh'!J3*1000000</f>
        <v>0</v>
      </c>
      <c r="K3" s="7">
        <f>'Gross Electricity GWh'!K3*1000000</f>
        <v>1015000000</v>
      </c>
      <c r="L3" s="7">
        <f>'Gross Electricity GWh'!L3*1000000</f>
        <v>0</v>
      </c>
      <c r="M3" s="7">
        <f>'Gross Electricity GWh'!M3*1000000</f>
        <v>1057000000</v>
      </c>
      <c r="N3" s="7">
        <f>'Gross Electricity GWh'!N3*1000000</f>
        <v>25000000</v>
      </c>
      <c r="O3" s="7">
        <f>'Gross Electricity GWh'!O3*1000000</f>
        <v>0</v>
      </c>
      <c r="P3" s="7">
        <f>'Gross Electricity GWh'!P3*1000000</f>
        <v>740000000</v>
      </c>
      <c r="Q3" s="7">
        <f>'Gross Electricity GWh'!Q3*1000000</f>
        <v>0</v>
      </c>
      <c r="R3" s="7">
        <f>'Gross Electricity GWh'!R3*1000000</f>
        <v>0</v>
      </c>
      <c r="S3" s="7">
        <f>'Gross Electricity GWh'!S3*1000000</f>
        <v>0</v>
      </c>
      <c r="T3" s="7" t="e">
        <f>'Gross Electricity GWh'!T3*1000000</f>
        <v>#VALUE!</v>
      </c>
      <c r="U3" s="7">
        <f>'Gross Electricity GWh'!U3*1000000</f>
        <v>128000000</v>
      </c>
      <c r="V3" s="7" t="e">
        <f>'Gross Electricity GWh'!V3*1000000</f>
        <v>#VALUE!</v>
      </c>
      <c r="W3" s="7">
        <f>'Gross Electricity GWh'!W3*1000000</f>
        <v>0</v>
      </c>
      <c r="X3" s="7">
        <f>'Gross Electricity GWh'!X3*1000000</f>
        <v>109000000</v>
      </c>
      <c r="Y3" s="7">
        <f>'Gross Electricity GWh'!Y3*1000000</f>
        <v>64000000</v>
      </c>
      <c r="Z3" s="7">
        <f>'Gross Electricity GWh'!Z3*1000000</f>
        <v>0</v>
      </c>
      <c r="AA3" s="7" t="e">
        <f>'Gross Electricity GWh'!AA3*1000000</f>
        <v>#VALUE!</v>
      </c>
      <c r="AB3" s="7">
        <f>'Gross Electricity GWh'!AB3*1000000</f>
        <v>0</v>
      </c>
      <c r="AC3" s="7">
        <f>'Gross Electricity GWh'!AC3*1000000</f>
        <v>292000000</v>
      </c>
      <c r="AD3" s="7">
        <f>'Gross Electricity GWh'!AD3*1000000</f>
        <v>35488000000</v>
      </c>
      <c r="AE3" s="7">
        <f>'Gross Electricity GWh'!AE3*1000000</f>
        <v>3075000000</v>
      </c>
      <c r="AF3" s="7">
        <f>'Gross Electricity GWh'!AF3*1000000</f>
        <v>5047000000</v>
      </c>
      <c r="AG3" s="7">
        <f>'Gross Electricity GWh'!AG3*1000000</f>
        <v>-1972000000</v>
      </c>
      <c r="AH3">
        <v>84.870999999999995</v>
      </c>
      <c r="AI3">
        <v>22.368680510246016</v>
      </c>
      <c r="AJ3">
        <v>14.613382010384427</v>
      </c>
      <c r="AK3">
        <v>5154298</v>
      </c>
      <c r="AL3">
        <v>46326.875140096388</v>
      </c>
      <c r="AM3">
        <v>205020430066.54312</v>
      </c>
      <c r="AN3">
        <v>48.242092847546999</v>
      </c>
      <c r="AO3" s="14">
        <v>3502.41</v>
      </c>
      <c r="AP3" s="23">
        <v>2.11</v>
      </c>
      <c r="AQ3" s="23">
        <v>28.97</v>
      </c>
      <c r="AR3" s="26">
        <v>5676.233736280743</v>
      </c>
      <c r="AT3" s="29"/>
    </row>
    <row r="4" spans="1:46" x14ac:dyDescent="0.3">
      <c r="A4" s="5" t="s">
        <v>65</v>
      </c>
      <c r="B4" s="5" t="s">
        <v>72</v>
      </c>
      <c r="C4" s="7">
        <f>'Gross Electricity GWh'!C4*1000000</f>
        <v>30738000000</v>
      </c>
      <c r="D4" s="7">
        <f>'Gross Electricity GWh'!D4*1000000</f>
        <v>26957000000</v>
      </c>
      <c r="E4" s="7">
        <f>'Gross Electricity GWh'!E4*1000000</f>
        <v>0</v>
      </c>
      <c r="F4" s="7">
        <f>'Gross Electricity GWh'!F4*1000000</f>
        <v>0</v>
      </c>
      <c r="G4" s="7">
        <f>'Gross Electricity GWh'!G4*1000000</f>
        <v>0</v>
      </c>
      <c r="H4" s="7">
        <f>'Gross Electricity GWh'!H4*1000000</f>
        <v>1081000000</v>
      </c>
      <c r="I4" s="7">
        <f>'Gross Electricity GWh'!I4*1000000</f>
        <v>1234000000</v>
      </c>
      <c r="J4" s="7">
        <f>'Gross Electricity GWh'!J4*1000000</f>
        <v>0</v>
      </c>
      <c r="K4" s="7">
        <f>'Gross Electricity GWh'!K4*1000000</f>
        <v>1020000000</v>
      </c>
      <c r="L4" s="7">
        <f>'Gross Electricity GWh'!L4*1000000</f>
        <v>0</v>
      </c>
      <c r="M4" s="7">
        <f>'Gross Electricity GWh'!M4*1000000</f>
        <v>1352000000</v>
      </c>
      <c r="N4" s="7">
        <f>'Gross Electricity GWh'!N4*1000000</f>
        <v>28000000</v>
      </c>
      <c r="O4" s="7">
        <f>'Gross Electricity GWh'!O4*1000000</f>
        <v>0</v>
      </c>
      <c r="P4" s="7">
        <f>'Gross Electricity GWh'!P4*1000000</f>
        <v>915000000</v>
      </c>
      <c r="Q4" s="7">
        <f>'Gross Electricity GWh'!Q4*1000000</f>
        <v>0</v>
      </c>
      <c r="R4" s="7">
        <f>'Gross Electricity GWh'!R4*1000000</f>
        <v>0</v>
      </c>
      <c r="S4" s="7">
        <f>'Gross Electricity GWh'!S4*1000000</f>
        <v>0</v>
      </c>
      <c r="T4" s="7" t="e">
        <f>'Gross Electricity GWh'!T4*1000000</f>
        <v>#VALUE!</v>
      </c>
      <c r="U4" s="7">
        <f>'Gross Electricity GWh'!U4*1000000</f>
        <v>181000000</v>
      </c>
      <c r="V4" s="7" t="e">
        <f>'Gross Electricity GWh'!V4*1000000</f>
        <v>#VALUE!</v>
      </c>
      <c r="W4" s="7">
        <f>'Gross Electricity GWh'!W4*1000000</f>
        <v>0</v>
      </c>
      <c r="X4" s="7">
        <f>'Gross Electricity GWh'!X4*1000000</f>
        <v>168000000</v>
      </c>
      <c r="Y4" s="7">
        <f>'Gross Electricity GWh'!Y4*1000000</f>
        <v>114000000</v>
      </c>
      <c r="Z4" s="7">
        <f>'Gross Electricity GWh'!Z4*1000000</f>
        <v>0</v>
      </c>
      <c r="AA4" s="7" t="e">
        <f>'Gross Electricity GWh'!AA4*1000000</f>
        <v>#VALUE!</v>
      </c>
      <c r="AB4" s="7">
        <f>'Gross Electricity GWh'!AB4*1000000</f>
        <v>0</v>
      </c>
      <c r="AC4" s="7">
        <f>'Gross Electricity GWh'!AC4*1000000</f>
        <v>409000000</v>
      </c>
      <c r="AD4" s="7">
        <f>'Gross Electricity GWh'!AD4*1000000</f>
        <v>29386000000</v>
      </c>
      <c r="AE4" s="7">
        <f>'Gross Electricity GWh'!AE4*1000000</f>
        <v>8647000000</v>
      </c>
      <c r="AF4" s="7">
        <f>'Gross Electricity GWh'!AF4*1000000</f>
        <v>4901000000</v>
      </c>
      <c r="AG4" s="7">
        <f>'Gross Electricity GWh'!AG4*1000000</f>
        <v>3746000000</v>
      </c>
      <c r="AH4">
        <v>84.897999999999996</v>
      </c>
      <c r="AI4">
        <v>22.454576190234743</v>
      </c>
      <c r="AJ4">
        <v>14.738597383400299</v>
      </c>
      <c r="AK4">
        <v>5171370</v>
      </c>
      <c r="AL4">
        <v>47107.95003442459</v>
      </c>
      <c r="AM4">
        <v>209167606402.31055</v>
      </c>
      <c r="AN4">
        <v>48.222404258502472</v>
      </c>
      <c r="AO4" s="15">
        <v>3148.59</v>
      </c>
      <c r="AP4" s="23">
        <v>1.77</v>
      </c>
      <c r="AQ4" s="23">
        <v>26.63</v>
      </c>
      <c r="AR4" s="26">
        <v>5752.8276947028489</v>
      </c>
      <c r="AT4" s="29"/>
    </row>
    <row r="5" spans="1:46" x14ac:dyDescent="0.3">
      <c r="A5" s="5" t="s">
        <v>65</v>
      </c>
      <c r="B5" s="5" t="s">
        <v>73</v>
      </c>
      <c r="C5" s="7">
        <f>'Gross Electricity GWh'!C5*1000000</f>
        <v>33974000000</v>
      </c>
      <c r="D5" s="7">
        <f>'Gross Electricity GWh'!D5*1000000</f>
        <v>29327000000</v>
      </c>
      <c r="E5" s="7">
        <f>'Gross Electricity GWh'!E5*1000000</f>
        <v>0</v>
      </c>
      <c r="F5" s="7">
        <f>'Gross Electricity GWh'!F5*1000000</f>
        <v>0</v>
      </c>
      <c r="G5" s="7">
        <f>'Gross Electricity GWh'!G5*1000000</f>
        <v>0</v>
      </c>
      <c r="H5" s="7">
        <f>'Gross Electricity GWh'!H5*1000000</f>
        <v>1589000000</v>
      </c>
      <c r="I5" s="7">
        <f>'Gross Electricity GWh'!I5*1000000</f>
        <v>1266000000</v>
      </c>
      <c r="J5" s="7">
        <f>'Gross Electricity GWh'!J5*1000000</f>
        <v>0</v>
      </c>
      <c r="K5" s="7">
        <f>'Gross Electricity GWh'!K5*1000000</f>
        <v>914000000</v>
      </c>
      <c r="L5" s="7">
        <f>'Gross Electricity GWh'!L5*1000000</f>
        <v>0</v>
      </c>
      <c r="M5" s="7">
        <f>'Gross Electricity GWh'!M5*1000000</f>
        <v>1607000000</v>
      </c>
      <c r="N5" s="7">
        <f>'Gross Electricity GWh'!N5*1000000</f>
        <v>28000000</v>
      </c>
      <c r="O5" s="7">
        <f>'Gross Electricity GWh'!O5*1000000</f>
        <v>0</v>
      </c>
      <c r="P5" s="7">
        <f>'Gross Electricity GWh'!P5*1000000</f>
        <v>1034000000</v>
      </c>
      <c r="Q5" s="7">
        <f>'Gross Electricity GWh'!Q5*1000000</f>
        <v>0</v>
      </c>
      <c r="R5" s="7">
        <f>'Gross Electricity GWh'!R5*1000000</f>
        <v>0</v>
      </c>
      <c r="S5" s="7">
        <f>'Gross Electricity GWh'!S5*1000000</f>
        <v>0</v>
      </c>
      <c r="T5" s="7" t="e">
        <f>'Gross Electricity GWh'!T5*1000000</f>
        <v>#VALUE!</v>
      </c>
      <c r="U5" s="7">
        <f>'Gross Electricity GWh'!U5*1000000</f>
        <v>211000000</v>
      </c>
      <c r="V5" s="7" t="e">
        <f>'Gross Electricity GWh'!V5*1000000</f>
        <v>#VALUE!</v>
      </c>
      <c r="W5" s="7">
        <f>'Gross Electricity GWh'!W5*1000000</f>
        <v>0</v>
      </c>
      <c r="X5" s="7">
        <f>'Gross Electricity GWh'!X5*1000000</f>
        <v>256000000</v>
      </c>
      <c r="Y5" s="7">
        <f>'Gross Electricity GWh'!Y5*1000000</f>
        <v>185000000</v>
      </c>
      <c r="Z5" s="7">
        <f>'Gross Electricity GWh'!Z5*1000000</f>
        <v>0</v>
      </c>
      <c r="AA5" s="7" t="e">
        <f>'Gross Electricity GWh'!AA5*1000000</f>
        <v>#VALUE!</v>
      </c>
      <c r="AB5" s="7">
        <f>'Gross Electricity GWh'!AB5*1000000</f>
        <v>0</v>
      </c>
      <c r="AC5" s="7">
        <f>'Gross Electricity GWh'!AC5*1000000</f>
        <v>545000000</v>
      </c>
      <c r="AD5" s="7">
        <f>'Gross Electricity GWh'!AD5*1000000</f>
        <v>32367000000</v>
      </c>
      <c r="AE5" s="7">
        <f>'Gross Electricity GWh'!AE5*1000000</f>
        <v>6279000000</v>
      </c>
      <c r="AF5" s="7">
        <f>'Gross Electricity GWh'!AF5*1000000</f>
        <v>5094000000</v>
      </c>
      <c r="AG5" s="7">
        <f>'Gross Electricity GWh'!AG5*1000000</f>
        <v>1185000000</v>
      </c>
      <c r="AH5">
        <v>84.924999999999997</v>
      </c>
      <c r="AI5">
        <v>21.636624112945448</v>
      </c>
      <c r="AJ5">
        <v>14.324069572176429</v>
      </c>
      <c r="AK5">
        <v>5188628</v>
      </c>
      <c r="AL5">
        <v>46914.218596017286</v>
      </c>
      <c r="AM5">
        <v>209002572309.56195</v>
      </c>
      <c r="AN5">
        <v>48.226948328534917</v>
      </c>
      <c r="AO5" s="14">
        <v>3572.27</v>
      </c>
      <c r="AP5" s="23">
        <v>1.87</v>
      </c>
      <c r="AQ5" s="23">
        <v>23.57</v>
      </c>
      <c r="AR5" s="26">
        <v>5813.2902270974837</v>
      </c>
      <c r="AT5" s="29"/>
    </row>
    <row r="6" spans="1:46" x14ac:dyDescent="0.3">
      <c r="A6" s="5" t="s">
        <v>65</v>
      </c>
      <c r="B6" s="5" t="s">
        <v>74</v>
      </c>
      <c r="C6" s="7">
        <f>'Gross Electricity GWh'!C6*1000000</f>
        <v>40578000000</v>
      </c>
      <c r="D6" s="7">
        <f>'Gross Electricity GWh'!D6*1000000</f>
        <v>33290000000</v>
      </c>
      <c r="E6" s="7">
        <f>'Gross Electricity GWh'!E6*1000000</f>
        <v>0</v>
      </c>
      <c r="F6" s="7">
        <f>'Gross Electricity GWh'!F6*1000000</f>
        <v>0</v>
      </c>
      <c r="G6" s="7">
        <f>'Gross Electricity GWh'!G6*1000000</f>
        <v>0</v>
      </c>
      <c r="H6" s="7">
        <f>'Gross Electricity GWh'!H6*1000000</f>
        <v>2280000000</v>
      </c>
      <c r="I6" s="7">
        <f>'Gross Electricity GWh'!I6*1000000</f>
        <v>3033000000</v>
      </c>
      <c r="J6" s="7">
        <f>'Gross Electricity GWh'!J6*1000000</f>
        <v>0</v>
      </c>
      <c r="K6" s="7">
        <f>'Gross Electricity GWh'!K6*1000000</f>
        <v>2441000000</v>
      </c>
      <c r="L6" s="7">
        <f>'Gross Electricity GWh'!L6*1000000</f>
        <v>0</v>
      </c>
      <c r="M6" s="7">
        <f>'Gross Electricity GWh'!M6*1000000</f>
        <v>1743000000</v>
      </c>
      <c r="N6" s="7">
        <f>'Gross Electricity GWh'!N6*1000000</f>
        <v>33000000</v>
      </c>
      <c r="O6" s="7">
        <f>'Gross Electricity GWh'!O6*1000000</f>
        <v>0</v>
      </c>
      <c r="P6" s="7">
        <f>'Gross Electricity GWh'!P6*1000000</f>
        <v>1137000000</v>
      </c>
      <c r="Q6" s="7">
        <f>'Gross Electricity GWh'!Q6*1000000</f>
        <v>0</v>
      </c>
      <c r="R6" s="7">
        <f>'Gross Electricity GWh'!R6*1000000</f>
        <v>0</v>
      </c>
      <c r="S6" s="7">
        <f>'Gross Electricity GWh'!S6*1000000</f>
        <v>0</v>
      </c>
      <c r="T6" s="7" t="e">
        <f>'Gross Electricity GWh'!T6*1000000</f>
        <v>#VALUE!</v>
      </c>
      <c r="U6" s="7">
        <f>'Gross Electricity GWh'!U6*1000000</f>
        <v>200000000</v>
      </c>
      <c r="V6" s="7" t="e">
        <f>'Gross Electricity GWh'!V6*1000000</f>
        <v>#VALUE!</v>
      </c>
      <c r="W6" s="7">
        <f>'Gross Electricity GWh'!W6*1000000</f>
        <v>0</v>
      </c>
      <c r="X6" s="7">
        <f>'Gross Electricity GWh'!X6*1000000</f>
        <v>284000000</v>
      </c>
      <c r="Y6" s="7">
        <f>'Gross Electricity GWh'!Y6*1000000</f>
        <v>232000000</v>
      </c>
      <c r="Z6" s="7">
        <f>'Gross Electricity GWh'!Z6*1000000</f>
        <v>0</v>
      </c>
      <c r="AA6" s="7" t="e">
        <f>'Gross Electricity GWh'!AA6*1000000</f>
        <v>#VALUE!</v>
      </c>
      <c r="AB6" s="7">
        <f>'Gross Electricity GWh'!AB6*1000000</f>
        <v>0</v>
      </c>
      <c r="AC6" s="7">
        <f>'Gross Electricity GWh'!AC6*1000000</f>
        <v>573000000</v>
      </c>
      <c r="AD6" s="7">
        <f>'Gross Electricity GWh'!AD6*1000000</f>
        <v>38835000000</v>
      </c>
      <c r="AE6" s="7">
        <f>'Gross Electricity GWh'!AE6*1000000</f>
        <v>1781000000</v>
      </c>
      <c r="AF6" s="7">
        <f>'Gross Electricity GWh'!AF6*1000000</f>
        <v>6621000000</v>
      </c>
      <c r="AG6" s="7">
        <f>'Gross Electricity GWh'!AG6*1000000</f>
        <v>-4840000000</v>
      </c>
      <c r="AH6">
        <v>84.951999999999998</v>
      </c>
      <c r="AI6">
        <v>21.615198740012843</v>
      </c>
      <c r="AJ6">
        <v>14.434348453123636</v>
      </c>
      <c r="AK6">
        <v>5206180</v>
      </c>
      <c r="AL6">
        <v>49231.643973979146</v>
      </c>
      <c r="AM6">
        <v>220068623440.60223</v>
      </c>
      <c r="AN6">
        <v>48.274608927210977</v>
      </c>
      <c r="AO6" s="15">
        <v>3421.25</v>
      </c>
      <c r="AP6" s="23">
        <v>1.74</v>
      </c>
      <c r="AQ6" s="23">
        <v>26.54</v>
      </c>
      <c r="AR6" s="26">
        <v>5907.5944731923137</v>
      </c>
      <c r="AT6" s="29"/>
    </row>
    <row r="7" spans="1:46" x14ac:dyDescent="0.3">
      <c r="A7" s="5" t="s">
        <v>65</v>
      </c>
      <c r="B7" s="5" t="s">
        <v>75</v>
      </c>
      <c r="C7" s="7">
        <f>'Gross Electricity GWh'!C7*1000000</f>
        <v>36759443000</v>
      </c>
      <c r="D7" s="7">
        <f>'Gross Electricity GWh'!D7*1000000</f>
        <v>27356000000</v>
      </c>
      <c r="E7" s="7">
        <f>'Gross Electricity GWh'!E7*1000000</f>
        <v>0</v>
      </c>
      <c r="F7" s="7">
        <f>'Gross Electricity GWh'!F7*1000000</f>
        <v>0</v>
      </c>
      <c r="G7" s="7">
        <f>'Gross Electricity GWh'!G7*1000000</f>
        <v>0</v>
      </c>
      <c r="H7" s="7">
        <f>'Gross Electricity GWh'!H7*1000000</f>
        <v>3635000000</v>
      </c>
      <c r="I7" s="7">
        <f>'Gross Electricity GWh'!I7*1000000</f>
        <v>3625000000</v>
      </c>
      <c r="J7" s="7">
        <f>'Gross Electricity GWh'!J7*1000000</f>
        <v>0</v>
      </c>
      <c r="K7" s="7">
        <f>'Gross Electricity GWh'!K7*1000000</f>
        <v>1125000000</v>
      </c>
      <c r="L7" s="7">
        <f>'Gross Electricity GWh'!L7*1000000</f>
        <v>0</v>
      </c>
      <c r="M7" s="7">
        <f>'Gross Electricity GWh'!M7*1000000</f>
        <v>1852443000</v>
      </c>
      <c r="N7" s="7">
        <f>'Gross Electricity GWh'!N7*1000000</f>
        <v>30000000</v>
      </c>
      <c r="O7" s="7">
        <f>'Gross Electricity GWh'!O7*1000000</f>
        <v>0</v>
      </c>
      <c r="P7" s="7">
        <f>'Gross Electricity GWh'!P7*1000000</f>
        <v>1177000000</v>
      </c>
      <c r="Q7" s="7">
        <f>'Gross Electricity GWh'!Q7*1000000</f>
        <v>0</v>
      </c>
      <c r="R7" s="7">
        <f>'Gross Electricity GWh'!R7*1000000</f>
        <v>0</v>
      </c>
      <c r="S7" s="7">
        <f>'Gross Electricity GWh'!S7*1000000</f>
        <v>0</v>
      </c>
      <c r="T7" s="7" t="e">
        <f>'Gross Electricity GWh'!T7*1000000</f>
        <v>#VALUE!</v>
      </c>
      <c r="U7" s="7">
        <f>'Gross Electricity GWh'!U7*1000000</f>
        <v>208443000</v>
      </c>
      <c r="V7" s="7" t="e">
        <f>'Gross Electricity GWh'!V7*1000000</f>
        <v>#VALUE!</v>
      </c>
      <c r="W7" s="7">
        <f>'Gross Electricity GWh'!W7*1000000</f>
        <v>0</v>
      </c>
      <c r="X7" s="7">
        <f>'Gross Electricity GWh'!X7*1000000</f>
        <v>326000000</v>
      </c>
      <c r="Y7" s="7">
        <f>'Gross Electricity GWh'!Y7*1000000</f>
        <v>268000000</v>
      </c>
      <c r="Z7" s="7">
        <f>'Gross Electricity GWh'!Z7*1000000</f>
        <v>0</v>
      </c>
      <c r="AA7" s="7" t="e">
        <f>'Gross Electricity GWh'!AA7*1000000</f>
        <v>#VALUE!</v>
      </c>
      <c r="AB7" s="7">
        <f>'Gross Electricity GWh'!AB7*1000000</f>
        <v>0</v>
      </c>
      <c r="AC7" s="7">
        <f>'Gross Electricity GWh'!AC7*1000000</f>
        <v>645443000</v>
      </c>
      <c r="AD7" s="7">
        <f>'Gross Electricity GWh'!AD7*1000000</f>
        <v>34884000000</v>
      </c>
      <c r="AE7" s="7">
        <f>'Gross Electricity GWh'!AE7*1000000</f>
        <v>4013000000</v>
      </c>
      <c r="AF7" s="7">
        <f>'Gross Electricity GWh'!AF7*1000000</f>
        <v>4807000000</v>
      </c>
      <c r="AG7" s="7">
        <f>'Gross Electricity GWh'!AG7*1000000</f>
        <v>-794000000</v>
      </c>
      <c r="AH7">
        <v>84.978999999999999</v>
      </c>
      <c r="AI7">
        <v>22.111493224190809</v>
      </c>
      <c r="AJ7">
        <v>14.72973294109639</v>
      </c>
      <c r="AK7">
        <v>5233373</v>
      </c>
      <c r="AL7">
        <v>50463.728984181267</v>
      </c>
      <c r="AM7">
        <v>226754355589.9776</v>
      </c>
      <c r="AN7">
        <v>48.424523440356062</v>
      </c>
      <c r="AO7" s="14">
        <v>3549.28</v>
      </c>
      <c r="AP7" s="23">
        <v>1.99</v>
      </c>
      <c r="AQ7" s="23">
        <v>32.43</v>
      </c>
      <c r="AR7" s="26">
        <v>5901.5476570591436</v>
      </c>
      <c r="AT7" s="29"/>
    </row>
    <row r="8" spans="1:46" x14ac:dyDescent="0.3">
      <c r="A8" s="5" t="s">
        <v>65</v>
      </c>
      <c r="B8" s="5" t="s">
        <v>76</v>
      </c>
      <c r="C8" s="7">
        <f>'Gross Electricity GWh'!C8*1000000</f>
        <v>53581948000</v>
      </c>
      <c r="D8" s="7">
        <f>'Gross Electricity GWh'!D8*1000000</f>
        <v>39665000000</v>
      </c>
      <c r="E8" s="7">
        <f>'Gross Electricity GWh'!E8*1000000</f>
        <v>0</v>
      </c>
      <c r="F8" s="7">
        <f>'Gross Electricity GWh'!F8*1000000</f>
        <v>0</v>
      </c>
      <c r="G8" s="7">
        <f>'Gross Electricity GWh'!G8*1000000</f>
        <v>0</v>
      </c>
      <c r="H8" s="7">
        <f>'Gross Electricity GWh'!H8*1000000</f>
        <v>5679000000</v>
      </c>
      <c r="I8" s="7">
        <f>'Gross Electricity GWh'!I8*1000000</f>
        <v>5784000000</v>
      </c>
      <c r="J8" s="7">
        <f>'Gross Electricity GWh'!J8*1000000</f>
        <v>0</v>
      </c>
      <c r="K8" s="7">
        <f>'Gross Electricity GWh'!K8*1000000</f>
        <v>1527000000</v>
      </c>
      <c r="L8" s="7">
        <f>'Gross Electricity GWh'!L8*1000000</f>
        <v>0</v>
      </c>
      <c r="M8" s="7">
        <f>'Gross Electricity GWh'!M8*1000000</f>
        <v>2078947999.9999998</v>
      </c>
      <c r="N8" s="7">
        <f>'Gross Electricity GWh'!N8*1000000</f>
        <v>19000000</v>
      </c>
      <c r="O8" s="7">
        <f>'Gross Electricity GWh'!O8*1000000</f>
        <v>0</v>
      </c>
      <c r="P8" s="7">
        <f>'Gross Electricity GWh'!P8*1000000</f>
        <v>1227000000</v>
      </c>
      <c r="Q8" s="7">
        <f>'Gross Electricity GWh'!Q8*1000000</f>
        <v>0</v>
      </c>
      <c r="R8" s="7">
        <f>'Gross Electricity GWh'!R8*1000000</f>
        <v>0</v>
      </c>
      <c r="S8" s="7">
        <f>'Gross Electricity GWh'!S8*1000000</f>
        <v>0</v>
      </c>
      <c r="T8" s="7" t="e">
        <f>'Gross Electricity GWh'!T8*1000000</f>
        <v>#VALUE!</v>
      </c>
      <c r="U8" s="7">
        <f>'Gross Electricity GWh'!U8*1000000</f>
        <v>301948000</v>
      </c>
      <c r="V8" s="7" t="e">
        <f>'Gross Electricity GWh'!V8*1000000</f>
        <v>#VALUE!</v>
      </c>
      <c r="W8" s="7">
        <f>'Gross Electricity GWh'!W8*1000000</f>
        <v>0</v>
      </c>
      <c r="X8" s="7">
        <f>'Gross Electricity GWh'!X8*1000000</f>
        <v>417000000</v>
      </c>
      <c r="Y8" s="7">
        <f>'Gross Electricity GWh'!Y8*1000000</f>
        <v>341000000</v>
      </c>
      <c r="Z8" s="7">
        <f>'Gross Electricity GWh'!Z8*1000000</f>
        <v>0</v>
      </c>
      <c r="AA8" s="7" t="e">
        <f>'Gross Electricity GWh'!AA8*1000000</f>
        <v>#VALUE!</v>
      </c>
      <c r="AB8" s="7">
        <f>'Gross Electricity GWh'!AB8*1000000</f>
        <v>0</v>
      </c>
      <c r="AC8" s="7">
        <f>'Gross Electricity GWh'!AC8*1000000</f>
        <v>832948000</v>
      </c>
      <c r="AD8" s="7">
        <f>'Gross Electricity GWh'!AD8*1000000</f>
        <v>51469000000</v>
      </c>
      <c r="AE8" s="7">
        <f>'Gross Electricity GWh'!AE8*1000000</f>
        <v>3781000000</v>
      </c>
      <c r="AF8" s="7">
        <f>'Gross Electricity GWh'!AF8*1000000</f>
        <v>19182000000</v>
      </c>
      <c r="AG8" s="7">
        <f>'Gross Electricity GWh'!AG8*1000000</f>
        <v>-15401000000</v>
      </c>
      <c r="AH8">
        <v>85.006</v>
      </c>
      <c r="AI8">
        <v>22.305822784828756</v>
      </c>
      <c r="AJ8">
        <v>14.187950794032</v>
      </c>
      <c r="AK8">
        <v>5263074</v>
      </c>
      <c r="AL8">
        <v>51632.005253268057</v>
      </c>
      <c r="AM8">
        <v>233320596340.2955</v>
      </c>
      <c r="AN8">
        <v>48.65503428648578</v>
      </c>
      <c r="AO8" s="15">
        <v>4035.52</v>
      </c>
      <c r="AP8" s="23">
        <v>2.12</v>
      </c>
      <c r="AQ8" s="23">
        <v>30.7</v>
      </c>
      <c r="AR8" s="26">
        <v>6024.805961518121</v>
      </c>
      <c r="AT8" s="29"/>
    </row>
    <row r="9" spans="1:46" x14ac:dyDescent="0.3">
      <c r="A9" s="5" t="s">
        <v>65</v>
      </c>
      <c r="B9" s="5" t="s">
        <v>77</v>
      </c>
      <c r="C9" s="7">
        <f>'Gross Electricity GWh'!C9*1000000</f>
        <v>44314605000</v>
      </c>
      <c r="D9" s="7">
        <f>'Gross Electricity GWh'!D9*1000000</f>
        <v>28756000000</v>
      </c>
      <c r="E9" s="7">
        <f>'Gross Electricity GWh'!E9*1000000</f>
        <v>0</v>
      </c>
      <c r="F9" s="7">
        <f>'Gross Electricity GWh'!F9*1000000</f>
        <v>0</v>
      </c>
      <c r="G9" s="7">
        <f>'Gross Electricity GWh'!G9*1000000</f>
        <v>0</v>
      </c>
      <c r="H9" s="7">
        <f>'Gross Electricity GWh'!H9*1000000</f>
        <v>6780000000</v>
      </c>
      <c r="I9" s="7">
        <f>'Gross Electricity GWh'!I9*1000000</f>
        <v>5427000000</v>
      </c>
      <c r="J9" s="7">
        <f>'Gross Electricity GWh'!J9*1000000</f>
        <v>0</v>
      </c>
      <c r="K9" s="7">
        <f>'Gross Electricity GWh'!K9*1000000</f>
        <v>777000000</v>
      </c>
      <c r="L9" s="7">
        <f>'Gross Electricity GWh'!L9*1000000</f>
        <v>0</v>
      </c>
      <c r="M9" s="7">
        <f>'Gross Electricity GWh'!M9*1000000</f>
        <v>2928605000</v>
      </c>
      <c r="N9" s="7">
        <f>'Gross Electricity GWh'!N9*1000000</f>
        <v>19000000</v>
      </c>
      <c r="O9" s="7">
        <f>'Gross Electricity GWh'!O9*1000000</f>
        <v>0</v>
      </c>
      <c r="P9" s="7">
        <f>'Gross Electricity GWh'!P9*1000000</f>
        <v>1934000000</v>
      </c>
      <c r="Q9" s="7">
        <f>'Gross Electricity GWh'!Q9*1000000</f>
        <v>0</v>
      </c>
      <c r="R9" s="7">
        <f>'Gross Electricity GWh'!R9*1000000</f>
        <v>0</v>
      </c>
      <c r="S9" s="7">
        <f>'Gross Electricity GWh'!S9*1000000</f>
        <v>0</v>
      </c>
      <c r="T9" s="7" t="e">
        <f>'Gross Electricity GWh'!T9*1000000</f>
        <v>#VALUE!</v>
      </c>
      <c r="U9" s="7">
        <f>'Gross Electricity GWh'!U9*1000000</f>
        <v>343605000</v>
      </c>
      <c r="V9" s="7" t="e">
        <f>'Gross Electricity GWh'!V9*1000000</f>
        <v>#VALUE!</v>
      </c>
      <c r="W9" s="7">
        <f>'Gross Electricity GWh'!W9*1000000</f>
        <v>0</v>
      </c>
      <c r="X9" s="7">
        <f>'Gross Electricity GWh'!X9*1000000</f>
        <v>468000000</v>
      </c>
      <c r="Y9" s="7">
        <f>'Gross Electricity GWh'!Y9*1000000</f>
        <v>384000000</v>
      </c>
      <c r="Z9" s="7">
        <f>'Gross Electricity GWh'!Z9*1000000</f>
        <v>0</v>
      </c>
      <c r="AA9" s="7" t="e">
        <f>'Gross Electricity GWh'!AA9*1000000</f>
        <v>#VALUE!</v>
      </c>
      <c r="AB9" s="7">
        <f>'Gross Electricity GWh'!AB9*1000000</f>
        <v>0</v>
      </c>
      <c r="AC9" s="7">
        <f>'Gross Electricity GWh'!AC9*1000000</f>
        <v>975605000</v>
      </c>
      <c r="AD9" s="7">
        <f>'Gross Electricity GWh'!AD9*1000000</f>
        <v>41347000000</v>
      </c>
      <c r="AE9" s="7">
        <f>'Gross Electricity GWh'!AE9*1000000</f>
        <v>3796000000</v>
      </c>
      <c r="AF9" s="7">
        <f>'Gross Electricity GWh'!AF9*1000000</f>
        <v>11048000000</v>
      </c>
      <c r="AG9" s="7">
        <f>'Gross Electricity GWh'!AG9*1000000</f>
        <v>-7252000000</v>
      </c>
      <c r="AH9">
        <v>85.033000000000001</v>
      </c>
      <c r="AI9">
        <v>22.482927488387677</v>
      </c>
      <c r="AJ9">
        <v>14.642932805767241</v>
      </c>
      <c r="AK9">
        <v>5284991</v>
      </c>
      <c r="AL9">
        <v>53047.052110396704</v>
      </c>
      <c r="AM9">
        <v>240713316133.71405</v>
      </c>
      <c r="AN9">
        <v>48.952161331953072</v>
      </c>
      <c r="AO9" s="14">
        <v>3490.29</v>
      </c>
      <c r="AP9" s="23">
        <v>2.08</v>
      </c>
      <c r="AQ9" s="23">
        <v>29.59</v>
      </c>
      <c r="AR9" s="26">
        <v>6033.122835760515</v>
      </c>
      <c r="AT9" s="29"/>
    </row>
    <row r="10" spans="1:46" x14ac:dyDescent="0.3">
      <c r="A10" s="5" t="s">
        <v>65</v>
      </c>
      <c r="B10" s="5" t="s">
        <v>78</v>
      </c>
      <c r="C10" s="7">
        <f>'Gross Electricity GWh'!C10*1000000</f>
        <v>41113000000</v>
      </c>
      <c r="D10" s="7">
        <f>'Gross Electricity GWh'!D10*1000000</f>
        <v>23653000000</v>
      </c>
      <c r="E10" s="7">
        <f>'Gross Electricity GWh'!E10*1000000</f>
        <v>0</v>
      </c>
      <c r="F10" s="7">
        <f>'Gross Electricity GWh'!F10*1000000</f>
        <v>0</v>
      </c>
      <c r="G10" s="7">
        <f>'Gross Electricity GWh'!G10*1000000</f>
        <v>0</v>
      </c>
      <c r="H10" s="7">
        <f>'Gross Electricity GWh'!H10*1000000</f>
        <v>8128000000</v>
      </c>
      <c r="I10" s="7">
        <f>'Gross Electricity GWh'!I10*1000000</f>
        <v>4977000000</v>
      </c>
      <c r="J10" s="7">
        <f>'Gross Electricity GWh'!J10*1000000</f>
        <v>0</v>
      </c>
      <c r="K10" s="7">
        <f>'Gross Electricity GWh'!K10*1000000</f>
        <v>1165000000</v>
      </c>
      <c r="L10" s="7">
        <f>'Gross Electricity GWh'!L10*1000000</f>
        <v>0</v>
      </c>
      <c r="M10" s="7">
        <f>'Gross Electricity GWh'!M10*1000000</f>
        <v>3925000000</v>
      </c>
      <c r="N10" s="7">
        <f>'Gross Electricity GWh'!N10*1000000</f>
        <v>27000000</v>
      </c>
      <c r="O10" s="7">
        <f>'Gross Electricity GWh'!O10*1000000</f>
        <v>0</v>
      </c>
      <c r="P10" s="7">
        <f>'Gross Electricity GWh'!P10*1000000</f>
        <v>2820000000</v>
      </c>
      <c r="Q10" s="7">
        <f>'Gross Electricity GWh'!Q10*1000000</f>
        <v>0</v>
      </c>
      <c r="R10" s="7">
        <f>'Gross Electricity GWh'!R10*1000000</f>
        <v>0</v>
      </c>
      <c r="S10" s="7">
        <f>'Gross Electricity GWh'!S10*1000000</f>
        <v>0</v>
      </c>
      <c r="T10" s="7" t="e">
        <f>'Gross Electricity GWh'!T10*1000000</f>
        <v>#VALUE!</v>
      </c>
      <c r="U10" s="7">
        <f>'Gross Electricity GWh'!U10*1000000</f>
        <v>409000000</v>
      </c>
      <c r="V10" s="7" t="e">
        <f>'Gross Electricity GWh'!V10*1000000</f>
        <v>#VALUE!</v>
      </c>
      <c r="W10" s="7">
        <f>'Gross Electricity GWh'!W10*1000000</f>
        <v>0</v>
      </c>
      <c r="X10" s="7">
        <f>'Gross Electricity GWh'!X10*1000000</f>
        <v>480000000</v>
      </c>
      <c r="Y10" s="7">
        <f>'Gross Electricity GWh'!Y10*1000000</f>
        <v>392000000</v>
      </c>
      <c r="Z10" s="7">
        <f>'Gross Electricity GWh'!Z10*1000000</f>
        <v>0</v>
      </c>
      <c r="AA10" s="7" t="e">
        <f>'Gross Electricity GWh'!AA10*1000000</f>
        <v>#VALUE!</v>
      </c>
      <c r="AB10" s="7">
        <f>'Gross Electricity GWh'!AB10*1000000</f>
        <v>0</v>
      </c>
      <c r="AC10" s="7">
        <f>'Gross Electricity GWh'!AC10*1000000</f>
        <v>1078000000</v>
      </c>
      <c r="AD10" s="7">
        <f>'Gross Electricity GWh'!AD10*1000000</f>
        <v>37150000000</v>
      </c>
      <c r="AE10" s="7">
        <f>'Gross Electricity GWh'!AE10*1000000</f>
        <v>3280000000</v>
      </c>
      <c r="AF10" s="7">
        <f>'Gross Electricity GWh'!AF10*1000000</f>
        <v>7600000000</v>
      </c>
      <c r="AG10" s="7">
        <f>'Gross Electricity GWh'!AG10*1000000</f>
        <v>-4320000000</v>
      </c>
      <c r="AH10">
        <v>85.06</v>
      </c>
      <c r="AI10">
        <v>22.34460054202977</v>
      </c>
      <c r="AJ10">
        <v>14.538942665886335</v>
      </c>
      <c r="AK10">
        <v>5304219</v>
      </c>
      <c r="AL10">
        <v>54084.31610007686</v>
      </c>
      <c r="AM10">
        <v>246313036662.65323</v>
      </c>
      <c r="AN10">
        <v>49.277704730534474</v>
      </c>
      <c r="AO10" s="15">
        <v>3410.83</v>
      </c>
      <c r="AP10" s="23">
        <v>1.87</v>
      </c>
      <c r="AQ10" s="23">
        <v>24.78</v>
      </c>
      <c r="AR10" s="26">
        <v>6043.679464298958</v>
      </c>
      <c r="AT10" s="29"/>
    </row>
    <row r="11" spans="1:46" x14ac:dyDescent="0.3">
      <c r="A11" s="5" t="s">
        <v>65</v>
      </c>
      <c r="B11" s="5" t="s">
        <v>79</v>
      </c>
      <c r="C11" s="7">
        <f>'Gross Electricity GWh'!C11*1000000</f>
        <v>38920000000</v>
      </c>
      <c r="D11" s="7">
        <f>'Gross Electricity GWh'!D11*1000000</f>
        <v>20081000000</v>
      </c>
      <c r="E11" s="7">
        <f>'Gross Electricity GWh'!E11*1000000</f>
        <v>0</v>
      </c>
      <c r="F11" s="7">
        <f>'Gross Electricity GWh'!F11*1000000</f>
        <v>0</v>
      </c>
      <c r="G11" s="7">
        <f>'Gross Electricity GWh'!G11*1000000</f>
        <v>0</v>
      </c>
      <c r="H11" s="7">
        <f>'Gross Electricity GWh'!H11*1000000</f>
        <v>9056000000</v>
      </c>
      <c r="I11" s="7">
        <f>'Gross Electricity GWh'!I11*1000000</f>
        <v>4884000000</v>
      </c>
      <c r="J11" s="7">
        <f>'Gross Electricity GWh'!J11*1000000</f>
        <v>0</v>
      </c>
      <c r="K11" s="7">
        <f>'Gross Electricity GWh'!K11*1000000</f>
        <v>846000000</v>
      </c>
      <c r="L11" s="7">
        <f>'Gross Electricity GWh'!L11*1000000</f>
        <v>0</v>
      </c>
      <c r="M11" s="7">
        <f>'Gross Electricity GWh'!M11*1000000</f>
        <v>4379000000</v>
      </c>
      <c r="N11" s="7">
        <f>'Gross Electricity GWh'!N11*1000000</f>
        <v>31000000</v>
      </c>
      <c r="O11" s="7">
        <f>'Gross Electricity GWh'!O11*1000000</f>
        <v>0</v>
      </c>
      <c r="P11" s="7">
        <f>'Gross Electricity GWh'!P11*1000000</f>
        <v>3029000000</v>
      </c>
      <c r="Q11" s="7">
        <f>'Gross Electricity GWh'!Q11*1000000</f>
        <v>0</v>
      </c>
      <c r="R11" s="7">
        <f>'Gross Electricity GWh'!R11*1000000</f>
        <v>1000000</v>
      </c>
      <c r="S11" s="7">
        <f>'Gross Electricity GWh'!S11*1000000</f>
        <v>0</v>
      </c>
      <c r="T11" s="7" t="e">
        <f>'Gross Electricity GWh'!T11*1000000</f>
        <v>#VALUE!</v>
      </c>
      <c r="U11" s="7">
        <f>'Gross Electricity GWh'!U11*1000000</f>
        <v>531000000</v>
      </c>
      <c r="V11" s="7" t="e">
        <f>'Gross Electricity GWh'!V11*1000000</f>
        <v>#VALUE!</v>
      </c>
      <c r="W11" s="7">
        <f>'Gross Electricity GWh'!W11*1000000</f>
        <v>0</v>
      </c>
      <c r="X11" s="7">
        <f>'Gross Electricity GWh'!X11*1000000</f>
        <v>590000000</v>
      </c>
      <c r="Y11" s="7">
        <f>'Gross Electricity GWh'!Y11*1000000</f>
        <v>482000000</v>
      </c>
      <c r="Z11" s="7">
        <f>'Gross Electricity GWh'!Z11*1000000</f>
        <v>0</v>
      </c>
      <c r="AA11" s="7" t="e">
        <f>'Gross Electricity GWh'!AA11*1000000</f>
        <v>#VALUE!</v>
      </c>
      <c r="AB11" s="7">
        <f>'Gross Electricity GWh'!AB11*1000000</f>
        <v>0</v>
      </c>
      <c r="AC11" s="7">
        <f>'Gross Electricity GWh'!AC11*1000000</f>
        <v>1318000000</v>
      </c>
      <c r="AD11" s="7">
        <f>'Gross Electricity GWh'!AD11*1000000</f>
        <v>34503000000</v>
      </c>
      <c r="AE11" s="7">
        <f>'Gross Electricity GWh'!AE11*1000000</f>
        <v>4963000000</v>
      </c>
      <c r="AF11" s="7">
        <f>'Gross Electricity GWh'!AF11*1000000</f>
        <v>7276000000</v>
      </c>
      <c r="AG11" s="7">
        <f>'Gross Electricity GWh'!AG11*1000000</f>
        <v>-2313000000</v>
      </c>
      <c r="AH11">
        <v>85.085999999999999</v>
      </c>
      <c r="AI11">
        <v>22.654698738992728</v>
      </c>
      <c r="AJ11">
        <v>14.263000123202598</v>
      </c>
      <c r="AK11">
        <v>5321799</v>
      </c>
      <c r="AL11">
        <v>55505.199661640654</v>
      </c>
      <c r="AM11">
        <v>253621896644.37292</v>
      </c>
      <c r="AN11">
        <v>49.618531360497911</v>
      </c>
      <c r="AO11" s="14">
        <v>3202.85</v>
      </c>
      <c r="AP11" s="23">
        <v>1.69</v>
      </c>
      <c r="AQ11" s="23">
        <v>22.85</v>
      </c>
      <c r="AR11" s="26">
        <v>6047.9549459371246</v>
      </c>
      <c r="AT11" s="29"/>
    </row>
    <row r="12" spans="1:46" x14ac:dyDescent="0.3">
      <c r="A12" s="5" t="s">
        <v>65</v>
      </c>
      <c r="B12" s="5" t="s">
        <v>80</v>
      </c>
      <c r="C12" s="7">
        <f>'Gross Electricity GWh'!C12*1000000</f>
        <v>36053000000</v>
      </c>
      <c r="D12" s="7">
        <f>'Gross Electricity GWh'!D12*1000000</f>
        <v>16673000000</v>
      </c>
      <c r="E12" s="7">
        <f>'Gross Electricity GWh'!E12*1000000</f>
        <v>0</v>
      </c>
      <c r="F12" s="7">
        <f>'Gross Electricity GWh'!F12*1000000</f>
        <v>0</v>
      </c>
      <c r="G12" s="7">
        <f>'Gross Electricity GWh'!G12*1000000</f>
        <v>0</v>
      </c>
      <c r="H12" s="7">
        <f>'Gross Electricity GWh'!H12*1000000</f>
        <v>8774000000</v>
      </c>
      <c r="I12" s="7">
        <f>'Gross Electricity GWh'!I12*1000000</f>
        <v>4439000000</v>
      </c>
      <c r="J12" s="7">
        <f>'Gross Electricity GWh'!J12*1000000</f>
        <v>0</v>
      </c>
      <c r="K12" s="7">
        <f>'Gross Electricity GWh'!K12*1000000</f>
        <v>481000000</v>
      </c>
      <c r="L12" s="7">
        <f>'Gross Electricity GWh'!L12*1000000</f>
        <v>0</v>
      </c>
      <c r="M12" s="7">
        <f>'Gross Electricity GWh'!M12*1000000</f>
        <v>5572000000</v>
      </c>
      <c r="N12" s="7">
        <f>'Gross Electricity GWh'!N12*1000000</f>
        <v>30000000</v>
      </c>
      <c r="O12" s="7">
        <f>'Gross Electricity GWh'!O12*1000000</f>
        <v>0</v>
      </c>
      <c r="P12" s="7">
        <f>'Gross Electricity GWh'!P12*1000000</f>
        <v>4241000000</v>
      </c>
      <c r="Q12" s="7">
        <f>'Gross Electricity GWh'!Q12*1000000</f>
        <v>0</v>
      </c>
      <c r="R12" s="7">
        <f>'Gross Electricity GWh'!R12*1000000</f>
        <v>1000000</v>
      </c>
      <c r="S12" s="7">
        <f>'Gross Electricity GWh'!S12*1000000</f>
        <v>0</v>
      </c>
      <c r="T12" s="7" t="e">
        <f>'Gross Electricity GWh'!T12*1000000</f>
        <v>#VALUE!</v>
      </c>
      <c r="U12" s="7">
        <f>'Gross Electricity GWh'!U12*1000000</f>
        <v>411000000</v>
      </c>
      <c r="V12" s="7" t="e">
        <f>'Gross Electricity GWh'!V12*1000000</f>
        <v>#VALUE!</v>
      </c>
      <c r="W12" s="7">
        <f>'Gross Electricity GWh'!W12*1000000</f>
        <v>0</v>
      </c>
      <c r="X12" s="7">
        <f>'Gross Electricity GWh'!X12*1000000</f>
        <v>680000000</v>
      </c>
      <c r="Y12" s="7">
        <f>'Gross Electricity GWh'!Y12*1000000</f>
        <v>556000000</v>
      </c>
      <c r="Z12" s="7">
        <f>'Gross Electricity GWh'!Z12*1000000</f>
        <v>0</v>
      </c>
      <c r="AA12" s="7" t="e">
        <f>'Gross Electricity GWh'!AA12*1000000</f>
        <v>#VALUE!</v>
      </c>
      <c r="AB12" s="7">
        <f>'Gross Electricity GWh'!AB12*1000000</f>
        <v>0</v>
      </c>
      <c r="AC12" s="7">
        <f>'Gross Electricity GWh'!AC12*1000000</f>
        <v>1300000000</v>
      </c>
      <c r="AD12" s="7">
        <f>'Gross Electricity GWh'!AD12*1000000</f>
        <v>30442000000</v>
      </c>
      <c r="AE12" s="7">
        <f>'Gross Electricity GWh'!AE12*1000000</f>
        <v>8417000000</v>
      </c>
      <c r="AF12" s="7">
        <f>'Gross Electricity GWh'!AF12*1000000</f>
        <v>7752000000</v>
      </c>
      <c r="AG12" s="7">
        <f>'Gross Electricity GWh'!AG12*1000000</f>
        <v>665000000</v>
      </c>
      <c r="AH12">
        <v>85.1</v>
      </c>
      <c r="AI12">
        <v>23.679757786621717</v>
      </c>
      <c r="AJ12">
        <v>14.157419861547066</v>
      </c>
      <c r="AK12">
        <v>5339616</v>
      </c>
      <c r="AL12">
        <v>57380.113788119612</v>
      </c>
      <c r="AM12">
        <v>263066798839.5712</v>
      </c>
      <c r="AN12">
        <v>49.964444074967396</v>
      </c>
      <c r="AO12" s="15">
        <v>3112.07</v>
      </c>
      <c r="AP12" s="23">
        <v>3.15</v>
      </c>
      <c r="AQ12" s="23">
        <v>29.4</v>
      </c>
      <c r="AR12" s="26">
        <v>6078.5270888393306</v>
      </c>
      <c r="AT12" s="29"/>
    </row>
    <row r="13" spans="1:46" x14ac:dyDescent="0.3">
      <c r="A13" s="5" t="s">
        <v>65</v>
      </c>
      <c r="B13" s="5" t="s">
        <v>81</v>
      </c>
      <c r="C13" s="7">
        <f>'Gross Electricity GWh'!C13*1000000</f>
        <v>37729000000</v>
      </c>
      <c r="D13" s="7">
        <f>'Gross Electricity GWh'!D13*1000000</f>
        <v>17819000000</v>
      </c>
      <c r="E13" s="7">
        <f>'Gross Electricity GWh'!E13*1000000</f>
        <v>0</v>
      </c>
      <c r="F13" s="7">
        <f>'Gross Electricity GWh'!F13*1000000</f>
        <v>0</v>
      </c>
      <c r="G13" s="7">
        <f>'Gross Electricity GWh'!G13*1000000</f>
        <v>0</v>
      </c>
      <c r="H13" s="7">
        <f>'Gross Electricity GWh'!H13*1000000</f>
        <v>9273000000</v>
      </c>
      <c r="I13" s="7">
        <f>'Gross Electricity GWh'!I13*1000000</f>
        <v>4184000000</v>
      </c>
      <c r="J13" s="7">
        <f>'Gross Electricity GWh'!J13*1000000</f>
        <v>0</v>
      </c>
      <c r="K13" s="7">
        <f>'Gross Electricity GWh'!K13*1000000</f>
        <v>648000000</v>
      </c>
      <c r="L13" s="7">
        <f>'Gross Electricity GWh'!L13*1000000</f>
        <v>0</v>
      </c>
      <c r="M13" s="7">
        <f>'Gross Electricity GWh'!M13*1000000</f>
        <v>5846000000</v>
      </c>
      <c r="N13" s="7">
        <f>'Gross Electricity GWh'!N13*1000000</f>
        <v>28000000</v>
      </c>
      <c r="O13" s="7">
        <f>'Gross Electricity GWh'!O13*1000000</f>
        <v>0</v>
      </c>
      <c r="P13" s="7">
        <f>'Gross Electricity GWh'!P13*1000000</f>
        <v>4306000000</v>
      </c>
      <c r="Q13" s="7">
        <f>'Gross Electricity GWh'!Q13*1000000</f>
        <v>0</v>
      </c>
      <c r="R13" s="7">
        <f>'Gross Electricity GWh'!R13*1000000</f>
        <v>1000000</v>
      </c>
      <c r="S13" s="7">
        <f>'Gross Electricity GWh'!S13*1000000</f>
        <v>0</v>
      </c>
      <c r="T13" s="7" t="e">
        <f>'Gross Electricity GWh'!T13*1000000</f>
        <v>#VALUE!</v>
      </c>
      <c r="U13" s="7">
        <f>'Gross Electricity GWh'!U13*1000000</f>
        <v>568000000</v>
      </c>
      <c r="V13" s="7" t="e">
        <f>'Gross Electricity GWh'!V13*1000000</f>
        <v>#VALUE!</v>
      </c>
      <c r="W13" s="7">
        <f>'Gross Electricity GWh'!W13*1000000</f>
        <v>0</v>
      </c>
      <c r="X13" s="7">
        <f>'Gross Electricity GWh'!X13*1000000</f>
        <v>722000000</v>
      </c>
      <c r="Y13" s="7">
        <f>'Gross Electricity GWh'!Y13*1000000</f>
        <v>591000000</v>
      </c>
      <c r="Z13" s="7">
        <f>'Gross Electricity GWh'!Z13*1000000</f>
        <v>0</v>
      </c>
      <c r="AA13" s="7" t="e">
        <f>'Gross Electricity GWh'!AA13*1000000</f>
        <v>#VALUE!</v>
      </c>
      <c r="AB13" s="7">
        <f>'Gross Electricity GWh'!AB13*1000000</f>
        <v>0</v>
      </c>
      <c r="AC13" s="7">
        <f>'Gross Electricity GWh'!AC13*1000000</f>
        <v>1511000000</v>
      </c>
      <c r="AD13" s="7">
        <f>'Gross Electricity GWh'!AD13*1000000</f>
        <v>31867000000</v>
      </c>
      <c r="AE13" s="7">
        <f>'Gross Electricity GWh'!AE13*1000000</f>
        <v>8199000000</v>
      </c>
      <c r="AF13" s="7">
        <f>'Gross Electricity GWh'!AF13*1000000</f>
        <v>8774000000</v>
      </c>
      <c r="AG13" s="7">
        <f>'Gross Electricity GWh'!AG13*1000000</f>
        <v>-575000000</v>
      </c>
      <c r="AH13">
        <v>85.15</v>
      </c>
      <c r="AI13">
        <v>22.897634785322357</v>
      </c>
      <c r="AJ13">
        <v>14.037462437581841</v>
      </c>
      <c r="AK13">
        <v>5358783</v>
      </c>
      <c r="AL13">
        <v>57718.059570196143</v>
      </c>
      <c r="AM13">
        <v>265566018347.45493</v>
      </c>
      <c r="AN13">
        <v>50.289541288520432</v>
      </c>
      <c r="AO13" s="14">
        <v>3494.43</v>
      </c>
      <c r="AP13" s="23">
        <v>3.39</v>
      </c>
      <c r="AQ13" s="23">
        <v>32.630000000000003</v>
      </c>
      <c r="AR13" s="26">
        <v>6077.1261611285654</v>
      </c>
      <c r="AT13" s="29"/>
    </row>
    <row r="14" spans="1:46" x14ac:dyDescent="0.3">
      <c r="A14" s="5" t="s">
        <v>65</v>
      </c>
      <c r="B14" s="5" t="s">
        <v>82</v>
      </c>
      <c r="C14" s="7">
        <f>'Gross Electricity GWh'!C14*1000000</f>
        <v>39287000000</v>
      </c>
      <c r="D14" s="7">
        <f>'Gross Electricity GWh'!D14*1000000</f>
        <v>18257000000</v>
      </c>
      <c r="E14" s="7">
        <f>'Gross Electricity GWh'!E14*1000000</f>
        <v>0</v>
      </c>
      <c r="F14" s="7">
        <f>'Gross Electricity GWh'!F14*1000000</f>
        <v>0</v>
      </c>
      <c r="G14" s="7">
        <f>'Gross Electricity GWh'!G14*1000000</f>
        <v>0</v>
      </c>
      <c r="H14" s="7">
        <f>'Gross Electricity GWh'!H14*1000000</f>
        <v>9590000000</v>
      </c>
      <c r="I14" s="7">
        <f>'Gross Electricity GWh'!I14*1000000</f>
        <v>4015000000</v>
      </c>
      <c r="J14" s="7">
        <f>'Gross Electricity GWh'!J14*1000000</f>
        <v>0</v>
      </c>
      <c r="K14" s="7">
        <f>'Gross Electricity GWh'!K14*1000000</f>
        <v>1227000000</v>
      </c>
      <c r="L14" s="7">
        <f>'Gross Electricity GWh'!L14*1000000</f>
        <v>0</v>
      </c>
      <c r="M14" s="7">
        <f>'Gross Electricity GWh'!M14*1000000</f>
        <v>6789000000</v>
      </c>
      <c r="N14" s="7">
        <f>'Gross Electricity GWh'!N14*1000000</f>
        <v>32000000</v>
      </c>
      <c r="O14" s="7">
        <f>'Gross Electricity GWh'!O14*1000000</f>
        <v>0</v>
      </c>
      <c r="P14" s="7">
        <f>'Gross Electricity GWh'!P14*1000000</f>
        <v>4877000000</v>
      </c>
      <c r="Q14" s="7">
        <f>'Gross Electricity GWh'!Q14*1000000</f>
        <v>0</v>
      </c>
      <c r="R14" s="7">
        <f>'Gross Electricity GWh'!R14*1000000</f>
        <v>1000000</v>
      </c>
      <c r="S14" s="7">
        <f>'Gross Electricity GWh'!S14*1000000</f>
        <v>0</v>
      </c>
      <c r="T14" s="7" t="e">
        <f>'Gross Electricity GWh'!T14*1000000</f>
        <v>#VALUE!</v>
      </c>
      <c r="U14" s="7">
        <f>'Gross Electricity GWh'!U14*1000000</f>
        <v>878000000</v>
      </c>
      <c r="V14" s="7" t="e">
        <f>'Gross Electricity GWh'!V14*1000000</f>
        <v>#VALUE!</v>
      </c>
      <c r="W14" s="7">
        <f>'Gross Electricity GWh'!W14*1000000</f>
        <v>0</v>
      </c>
      <c r="X14" s="7">
        <f>'Gross Electricity GWh'!X14*1000000</f>
        <v>761000000</v>
      </c>
      <c r="Y14" s="7">
        <f>'Gross Electricity GWh'!Y14*1000000</f>
        <v>623000000</v>
      </c>
      <c r="Z14" s="7">
        <f>'Gross Electricity GWh'!Z14*1000000</f>
        <v>0</v>
      </c>
      <c r="AA14" s="7" t="e">
        <f>'Gross Electricity GWh'!AA14*1000000</f>
        <v>#VALUE!</v>
      </c>
      <c r="AB14" s="7">
        <f>'Gross Electricity GWh'!AB14*1000000</f>
        <v>0</v>
      </c>
      <c r="AC14" s="7">
        <f>'Gross Electricity GWh'!AC14*1000000</f>
        <v>1879000000</v>
      </c>
      <c r="AD14" s="7">
        <f>'Gross Electricity GWh'!AD14*1000000</f>
        <v>32485000000</v>
      </c>
      <c r="AE14" s="7">
        <f>'Gross Electricity GWh'!AE14*1000000</f>
        <v>8939000000</v>
      </c>
      <c r="AF14" s="7">
        <f>'Gross Electricity GWh'!AF14*1000000</f>
        <v>11010000000</v>
      </c>
      <c r="AG14" s="7">
        <f>'Gross Electricity GWh'!AG14*1000000</f>
        <v>-2071000000</v>
      </c>
      <c r="AH14">
        <v>85.25</v>
      </c>
      <c r="AI14">
        <v>22.655103407051222</v>
      </c>
      <c r="AJ14">
        <v>13.927172723254106</v>
      </c>
      <c r="AK14">
        <v>5375931</v>
      </c>
      <c r="AL14">
        <v>57796.611803407919</v>
      </c>
      <c r="AM14">
        <v>266778406866.57898</v>
      </c>
      <c r="AN14">
        <v>50.574886493178383</v>
      </c>
      <c r="AO14" s="15">
        <v>3189.34</v>
      </c>
      <c r="AP14" s="23">
        <v>2.61</v>
      </c>
      <c r="AQ14" s="23">
        <v>27.1</v>
      </c>
      <c r="AR14" s="26">
        <v>6048.0687541479729</v>
      </c>
      <c r="AT14" s="29"/>
    </row>
    <row r="15" spans="1:46" x14ac:dyDescent="0.3">
      <c r="A15" s="5" t="s">
        <v>65</v>
      </c>
      <c r="B15" s="5" t="s">
        <v>83</v>
      </c>
      <c r="C15" s="7">
        <f>'Gross Electricity GWh'!C15*1000000</f>
        <v>46186000000</v>
      </c>
      <c r="D15" s="7">
        <f>'Gross Electricity GWh'!D15*1000000</f>
        <v>25307000000</v>
      </c>
      <c r="E15" s="7">
        <f>'Gross Electricity GWh'!E15*1000000</f>
        <v>0</v>
      </c>
      <c r="F15" s="7">
        <f>'Gross Electricity GWh'!F15*1000000</f>
        <v>0</v>
      </c>
      <c r="G15" s="7">
        <f>'Gross Electricity GWh'!G15*1000000</f>
        <v>0</v>
      </c>
      <c r="H15" s="7">
        <f>'Gross Electricity GWh'!H15*1000000</f>
        <v>9764000000</v>
      </c>
      <c r="I15" s="7">
        <f>'Gross Electricity GWh'!I15*1000000</f>
        <v>2349000000</v>
      </c>
      <c r="J15" s="7">
        <f>'Gross Electricity GWh'!J15*1000000</f>
        <v>0</v>
      </c>
      <c r="K15" s="7">
        <f>'Gross Electricity GWh'!K15*1000000</f>
        <v>1808000000</v>
      </c>
      <c r="L15" s="7">
        <f>'Gross Electricity GWh'!L15*1000000</f>
        <v>0</v>
      </c>
      <c r="M15" s="7">
        <f>'Gross Electricity GWh'!M15*1000000</f>
        <v>8078000000</v>
      </c>
      <c r="N15" s="7">
        <f>'Gross Electricity GWh'!N15*1000000</f>
        <v>21000000</v>
      </c>
      <c r="O15" s="7">
        <f>'Gross Electricity GWh'!O15*1000000</f>
        <v>0</v>
      </c>
      <c r="P15" s="7">
        <f>'Gross Electricity GWh'!P15*1000000</f>
        <v>5561000000</v>
      </c>
      <c r="Q15" s="7">
        <f>'Gross Electricity GWh'!Q15*1000000</f>
        <v>0</v>
      </c>
      <c r="R15" s="7">
        <f>'Gross Electricity GWh'!R15*1000000</f>
        <v>2000000</v>
      </c>
      <c r="S15" s="7">
        <f>'Gross Electricity GWh'!S15*1000000</f>
        <v>0</v>
      </c>
      <c r="T15" s="7" t="e">
        <f>'Gross Electricity GWh'!T15*1000000</f>
        <v>#VALUE!</v>
      </c>
      <c r="U15" s="7">
        <f>'Gross Electricity GWh'!U15*1000000</f>
        <v>1401000000</v>
      </c>
      <c r="V15" s="7" t="e">
        <f>'Gross Electricity GWh'!V15*1000000</f>
        <v>#VALUE!</v>
      </c>
      <c r="W15" s="7">
        <f>'Gross Electricity GWh'!W15*1000000</f>
        <v>0</v>
      </c>
      <c r="X15" s="7">
        <f>'Gross Electricity GWh'!X15*1000000</f>
        <v>817000000</v>
      </c>
      <c r="Y15" s="7">
        <f>'Gross Electricity GWh'!Y15*1000000</f>
        <v>669000000</v>
      </c>
      <c r="Z15" s="7">
        <f>'Gross Electricity GWh'!Z15*1000000</f>
        <v>0</v>
      </c>
      <c r="AA15" s="7" t="e">
        <f>'Gross Electricity GWh'!AA15*1000000</f>
        <v>#VALUE!</v>
      </c>
      <c r="AB15" s="7">
        <f>'Gross Electricity GWh'!AB15*1000000</f>
        <v>0</v>
      </c>
      <c r="AC15" s="7">
        <f>'Gross Electricity GWh'!AC15*1000000</f>
        <v>2494000000</v>
      </c>
      <c r="AD15" s="7">
        <f>'Gross Electricity GWh'!AD15*1000000</f>
        <v>38089000000</v>
      </c>
      <c r="AE15" s="7">
        <f>'Gross Electricity GWh'!AE15*1000000</f>
        <v>7023000000</v>
      </c>
      <c r="AF15" s="7">
        <f>'Gross Electricity GWh'!AF15*1000000</f>
        <v>15568000000</v>
      </c>
      <c r="AG15" s="7">
        <f>'Gross Electricity GWh'!AG15*1000000</f>
        <v>-8545000000</v>
      </c>
      <c r="AH15">
        <v>85.36</v>
      </c>
      <c r="AI15">
        <v>22.169532785146842</v>
      </c>
      <c r="AJ15">
        <v>13.238299499311864</v>
      </c>
      <c r="AK15">
        <v>5390574</v>
      </c>
      <c r="AL15">
        <v>57893.855747478883</v>
      </c>
      <c r="AM15">
        <v>267955142394.95648</v>
      </c>
      <c r="AN15">
        <v>50.839800006044143</v>
      </c>
      <c r="AO15" s="14">
        <v>3325.61</v>
      </c>
      <c r="AP15" s="23">
        <v>3.41</v>
      </c>
      <c r="AQ15" s="23">
        <v>38.1</v>
      </c>
      <c r="AR15" s="26">
        <v>6004.1844183321809</v>
      </c>
      <c r="AT15" s="29"/>
    </row>
    <row r="16" spans="1:46" x14ac:dyDescent="0.3">
      <c r="A16" s="5" t="s">
        <v>65</v>
      </c>
      <c r="B16" s="5" t="s">
        <v>84</v>
      </c>
      <c r="C16" s="7">
        <f>'Gross Electricity GWh'!C16*1000000</f>
        <v>40430000000</v>
      </c>
      <c r="D16" s="7">
        <f>'Gross Electricity GWh'!D16*1000000</f>
        <v>18673000000</v>
      </c>
      <c r="E16" s="7">
        <f>'Gross Electricity GWh'!E16*1000000</f>
        <v>0</v>
      </c>
      <c r="F16" s="7">
        <f>'Gross Electricity GWh'!F16*1000000</f>
        <v>0</v>
      </c>
      <c r="G16" s="7">
        <f>'Gross Electricity GWh'!G16*1000000</f>
        <v>0</v>
      </c>
      <c r="H16" s="7">
        <f>'Gross Electricity GWh'!H16*1000000</f>
        <v>9941000000</v>
      </c>
      <c r="I16" s="7">
        <f>'Gross Electricity GWh'!I16*1000000</f>
        <v>1638000000</v>
      </c>
      <c r="J16" s="7">
        <f>'Gross Electricity GWh'!J16*1000000</f>
        <v>0</v>
      </c>
      <c r="K16" s="7">
        <f>'Gross Electricity GWh'!K16*1000000</f>
        <v>1399000000</v>
      </c>
      <c r="L16" s="7">
        <f>'Gross Electricity GWh'!L16*1000000</f>
        <v>0</v>
      </c>
      <c r="M16" s="7">
        <f>'Gross Electricity GWh'!M16*1000000</f>
        <v>9519000000</v>
      </c>
      <c r="N16" s="7">
        <f>'Gross Electricity GWh'!N16*1000000</f>
        <v>27000000</v>
      </c>
      <c r="O16" s="7">
        <f>'Gross Electricity GWh'!O16*1000000</f>
        <v>0</v>
      </c>
      <c r="P16" s="7">
        <f>'Gross Electricity GWh'!P16*1000000</f>
        <v>6583000000</v>
      </c>
      <c r="Q16" s="7">
        <f>'Gross Electricity GWh'!Q16*1000000</f>
        <v>0</v>
      </c>
      <c r="R16" s="7">
        <f>'Gross Electricity GWh'!R16*1000000</f>
        <v>2000000</v>
      </c>
      <c r="S16" s="7">
        <f>'Gross Electricity GWh'!S16*1000000</f>
        <v>0</v>
      </c>
      <c r="T16" s="7" t="e">
        <f>'Gross Electricity GWh'!T16*1000000</f>
        <v>#VALUE!</v>
      </c>
      <c r="U16" s="7">
        <f>'Gross Electricity GWh'!U16*1000000</f>
        <v>1834000000</v>
      </c>
      <c r="V16" s="7" t="e">
        <f>'Gross Electricity GWh'!V16*1000000</f>
        <v>#VALUE!</v>
      </c>
      <c r="W16" s="7">
        <f>'Gross Electricity GWh'!W16*1000000</f>
        <v>0</v>
      </c>
      <c r="X16" s="7">
        <f>'Gross Electricity GWh'!X16*1000000</f>
        <v>792000000</v>
      </c>
      <c r="Y16" s="7">
        <f>'Gross Electricity GWh'!Y16*1000000</f>
        <v>648000000</v>
      </c>
      <c r="Z16" s="7">
        <f>'Gross Electricity GWh'!Z16*1000000</f>
        <v>0</v>
      </c>
      <c r="AA16" s="7" t="e">
        <f>'Gross Electricity GWh'!AA16*1000000</f>
        <v>#VALUE!</v>
      </c>
      <c r="AB16" s="7">
        <f>'Gross Electricity GWh'!AB16*1000000</f>
        <v>0</v>
      </c>
      <c r="AC16" s="7">
        <f>'Gross Electricity GWh'!AC16*1000000</f>
        <v>2907000000</v>
      </c>
      <c r="AD16" s="7">
        <f>'Gross Electricity GWh'!AD16*1000000</f>
        <v>30900000000</v>
      </c>
      <c r="AE16" s="7">
        <f>'Gross Electricity GWh'!AE16*1000000</f>
        <v>8673000000</v>
      </c>
      <c r="AF16" s="7">
        <f>'Gross Electricity GWh'!AF16*1000000</f>
        <v>11545000000</v>
      </c>
      <c r="AG16" s="7">
        <f>'Gross Electricity GWh'!AG16*1000000</f>
        <v>-2872000000</v>
      </c>
      <c r="AH16">
        <v>85.566000000000003</v>
      </c>
      <c r="AI16">
        <v>22.137099473638305</v>
      </c>
      <c r="AJ16">
        <v>12.754089705591371</v>
      </c>
      <c r="AK16">
        <v>5404523</v>
      </c>
      <c r="AL16">
        <v>59347.621115011862</v>
      </c>
      <c r="AM16">
        <v>275394519939.12445</v>
      </c>
      <c r="AN16">
        <v>51.048390905886997</v>
      </c>
      <c r="AO16" s="15">
        <v>3309.22</v>
      </c>
      <c r="AP16" s="23">
        <v>3.78</v>
      </c>
      <c r="AQ16" s="23">
        <v>63.77</v>
      </c>
      <c r="AR16" s="26">
        <v>6101.0010247178197</v>
      </c>
      <c r="AT16" s="29"/>
    </row>
    <row r="17" spans="1:46" x14ac:dyDescent="0.3">
      <c r="A17" s="5" t="s">
        <v>65</v>
      </c>
      <c r="B17" s="5" t="s">
        <v>85</v>
      </c>
      <c r="C17" s="7">
        <f>'Gross Electricity GWh'!C17*1000000</f>
        <v>36246000000</v>
      </c>
      <c r="D17" s="7">
        <f>'Gross Electricity GWh'!D17*1000000</f>
        <v>15463000000</v>
      </c>
      <c r="E17" s="7">
        <f>'Gross Electricity GWh'!E17*1000000</f>
        <v>0</v>
      </c>
      <c r="F17" s="7">
        <f>'Gross Electricity GWh'!F17*1000000</f>
        <v>0</v>
      </c>
      <c r="G17" s="7">
        <f>'Gross Electricity GWh'!G17*1000000</f>
        <v>0</v>
      </c>
      <c r="H17" s="7">
        <f>'Gross Electricity GWh'!H17*1000000</f>
        <v>8780000000</v>
      </c>
      <c r="I17" s="7">
        <f>'Gross Electricity GWh'!I17*1000000</f>
        <v>1375000000</v>
      </c>
      <c r="J17" s="7">
        <f>'Gross Electricity GWh'!J17*1000000</f>
        <v>0</v>
      </c>
      <c r="K17" s="7">
        <f>'Gross Electricity GWh'!K17*1000000</f>
        <v>1190000000</v>
      </c>
      <c r="L17" s="7">
        <f>'Gross Electricity GWh'!L17*1000000</f>
        <v>0</v>
      </c>
      <c r="M17" s="7">
        <f>'Gross Electricity GWh'!M17*1000000</f>
        <v>9812000000</v>
      </c>
      <c r="N17" s="7">
        <f>'Gross Electricity GWh'!N17*1000000</f>
        <v>23000000</v>
      </c>
      <c r="O17" s="7">
        <f>'Gross Electricity GWh'!O17*1000000</f>
        <v>0</v>
      </c>
      <c r="P17" s="7">
        <f>'Gross Electricity GWh'!P17*1000000</f>
        <v>6614000000</v>
      </c>
      <c r="Q17" s="7">
        <f>'Gross Electricity GWh'!Q17*1000000</f>
        <v>0</v>
      </c>
      <c r="R17" s="7">
        <f>'Gross Electricity GWh'!R17*1000000</f>
        <v>2000000</v>
      </c>
      <c r="S17" s="7">
        <f>'Gross Electricity GWh'!S17*1000000</f>
        <v>0</v>
      </c>
      <c r="T17" s="7" t="e">
        <f>'Gross Electricity GWh'!T17*1000000</f>
        <v>#VALUE!</v>
      </c>
      <c r="U17" s="7">
        <f>'Gross Electricity GWh'!U17*1000000</f>
        <v>1894000000</v>
      </c>
      <c r="V17" s="7" t="e">
        <f>'Gross Electricity GWh'!V17*1000000</f>
        <v>#VALUE!</v>
      </c>
      <c r="W17" s="7">
        <f>'Gross Electricity GWh'!W17*1000000</f>
        <v>0</v>
      </c>
      <c r="X17" s="7">
        <f>'Gross Electricity GWh'!X17*1000000</f>
        <v>998000000</v>
      </c>
      <c r="Y17" s="7">
        <f>'Gross Electricity GWh'!Y17*1000000</f>
        <v>816000000</v>
      </c>
      <c r="Z17" s="7">
        <f>'Gross Electricity GWh'!Z17*1000000</f>
        <v>0</v>
      </c>
      <c r="AA17" s="7" t="e">
        <f>'Gross Electricity GWh'!AA17*1000000</f>
        <v>#VALUE!</v>
      </c>
      <c r="AB17" s="7">
        <f>'Gross Electricity GWh'!AB17*1000000</f>
        <v>0</v>
      </c>
      <c r="AC17" s="7">
        <f>'Gross Electricity GWh'!AC17*1000000</f>
        <v>3173000000</v>
      </c>
      <c r="AD17" s="7">
        <f>'Gross Electricity GWh'!AD17*1000000</f>
        <v>26434000000</v>
      </c>
      <c r="AE17" s="7">
        <f>'Gross Electricity GWh'!AE17*1000000</f>
        <v>12943000000</v>
      </c>
      <c r="AF17" s="7">
        <f>'Gross Electricity GWh'!AF17*1000000</f>
        <v>11574000000</v>
      </c>
      <c r="AG17" s="7">
        <f>'Gross Electricity GWh'!AG17*1000000</f>
        <v>1369000000</v>
      </c>
      <c r="AH17">
        <v>85.855999999999995</v>
      </c>
      <c r="AI17">
        <v>22.11186318862644</v>
      </c>
      <c r="AJ17">
        <v>12.042907482481301</v>
      </c>
      <c r="AK17">
        <v>5419432</v>
      </c>
      <c r="AL17">
        <v>60580.873498513647</v>
      </c>
      <c r="AM17">
        <v>281892753356.4823</v>
      </c>
      <c r="AN17">
        <v>51.190554902280795</v>
      </c>
      <c r="AO17" s="14">
        <v>3261.34</v>
      </c>
      <c r="AP17" s="23">
        <v>5.69</v>
      </c>
      <c r="AQ17" s="23">
        <v>54.49</v>
      </c>
      <c r="AR17" s="26">
        <v>6174.4477967842631</v>
      </c>
      <c r="AT17" s="29"/>
    </row>
    <row r="18" spans="1:46" x14ac:dyDescent="0.3">
      <c r="A18" s="5" t="s">
        <v>65</v>
      </c>
      <c r="B18" s="5" t="s">
        <v>86</v>
      </c>
      <c r="C18" s="7">
        <f>'Gross Electricity GWh'!C18*1000000</f>
        <v>45611000000</v>
      </c>
      <c r="D18" s="7">
        <f>'Gross Electricity GWh'!D18*1000000</f>
        <v>24566000000</v>
      </c>
      <c r="E18" s="7">
        <f>'Gross Electricity GWh'!E18*1000000</f>
        <v>0</v>
      </c>
      <c r="F18" s="7">
        <f>'Gross Electricity GWh'!F18*1000000</f>
        <v>0</v>
      </c>
      <c r="G18" s="7">
        <f>'Gross Electricity GWh'!G18*1000000</f>
        <v>0</v>
      </c>
      <c r="H18" s="7">
        <f>'Gross Electricity GWh'!H18*1000000</f>
        <v>9401000000</v>
      </c>
      <c r="I18" s="7">
        <f>'Gross Electricity GWh'!I18*1000000</f>
        <v>1619000000</v>
      </c>
      <c r="J18" s="7">
        <f>'Gross Electricity GWh'!J18*1000000</f>
        <v>0</v>
      </c>
      <c r="K18" s="7">
        <f>'Gross Electricity GWh'!K18*1000000</f>
        <v>1388000000</v>
      </c>
      <c r="L18" s="7">
        <f>'Gross Electricity GWh'!L18*1000000</f>
        <v>0</v>
      </c>
      <c r="M18" s="7">
        <f>'Gross Electricity GWh'!M18*1000000</f>
        <v>9201000000</v>
      </c>
      <c r="N18" s="7">
        <f>'Gross Electricity GWh'!N18*1000000</f>
        <v>23000000</v>
      </c>
      <c r="O18" s="7">
        <f>'Gross Electricity GWh'!O18*1000000</f>
        <v>0</v>
      </c>
      <c r="P18" s="7">
        <f>'Gross Electricity GWh'!P18*1000000</f>
        <v>6108000000</v>
      </c>
      <c r="Q18" s="7">
        <f>'Gross Electricity GWh'!Q18*1000000</f>
        <v>0</v>
      </c>
      <c r="R18" s="7">
        <f>'Gross Electricity GWh'!R18*1000000</f>
        <v>2000000</v>
      </c>
      <c r="S18" s="7">
        <f>'Gross Electricity GWh'!S18*1000000</f>
        <v>0</v>
      </c>
      <c r="T18" s="7" t="e">
        <f>'Gross Electricity GWh'!T18*1000000</f>
        <v>#VALUE!</v>
      </c>
      <c r="U18" s="7">
        <f>'Gross Electricity GWh'!U18*1000000</f>
        <v>1778000000</v>
      </c>
      <c r="V18" s="7" t="e">
        <f>'Gross Electricity GWh'!V18*1000000</f>
        <v>#VALUE!</v>
      </c>
      <c r="W18" s="7">
        <f>'Gross Electricity GWh'!W18*1000000</f>
        <v>0</v>
      </c>
      <c r="X18" s="7">
        <f>'Gross Electricity GWh'!X18*1000000</f>
        <v>1006000000</v>
      </c>
      <c r="Y18" s="7">
        <f>'Gross Electricity GWh'!Y18*1000000</f>
        <v>824000000</v>
      </c>
      <c r="Z18" s="7">
        <f>'Gross Electricity GWh'!Z18*1000000</f>
        <v>0</v>
      </c>
      <c r="AA18" s="7" t="e">
        <f>'Gross Electricity GWh'!AA18*1000000</f>
        <v>#VALUE!</v>
      </c>
      <c r="AB18" s="7">
        <f>'Gross Electricity GWh'!AB18*1000000</f>
        <v>0</v>
      </c>
      <c r="AC18" s="7">
        <f>'Gross Electricity GWh'!AC18*1000000</f>
        <v>3068000000</v>
      </c>
      <c r="AD18" s="7">
        <f>'Gross Electricity GWh'!AD18*1000000</f>
        <v>36410000000</v>
      </c>
      <c r="AE18" s="7">
        <f>'Gross Electricity GWh'!AE18*1000000</f>
        <v>6767000000</v>
      </c>
      <c r="AF18" s="7">
        <f>'Gross Electricity GWh'!AF18*1000000</f>
        <v>13702000000</v>
      </c>
      <c r="AG18" s="7">
        <f>'Gross Electricity GWh'!AG18*1000000</f>
        <v>-6935000000</v>
      </c>
      <c r="AH18">
        <v>86.097999999999999</v>
      </c>
      <c r="AI18">
        <v>22.685531095204944</v>
      </c>
      <c r="AJ18">
        <v>12.083346671190128</v>
      </c>
      <c r="AK18">
        <v>5437272</v>
      </c>
      <c r="AL18">
        <v>62686.579770115764</v>
      </c>
      <c r="AM18">
        <v>292651155607.72955</v>
      </c>
      <c r="AN18">
        <v>51.320867403408712</v>
      </c>
      <c r="AO18" s="15">
        <v>3084.26</v>
      </c>
      <c r="AP18" s="23">
        <v>7.77</v>
      </c>
      <c r="AQ18" s="23">
        <v>58.81</v>
      </c>
      <c r="AR18" s="26">
        <v>6213.7778221627641</v>
      </c>
      <c r="AT18" s="29"/>
    </row>
    <row r="19" spans="1:46" x14ac:dyDescent="0.3">
      <c r="A19" s="5" t="s">
        <v>65</v>
      </c>
      <c r="B19" s="5" t="s">
        <v>87</v>
      </c>
      <c r="C19" s="7">
        <f>'Gross Electricity GWh'!C19*1000000</f>
        <v>39316000000</v>
      </c>
      <c r="D19" s="7">
        <f>'Gross Electricity GWh'!D19*1000000</f>
        <v>19891000000</v>
      </c>
      <c r="E19" s="7">
        <f>'Gross Electricity GWh'!E19*1000000</f>
        <v>0</v>
      </c>
      <c r="F19" s="7">
        <f>'Gross Electricity GWh'!F19*1000000</f>
        <v>0</v>
      </c>
      <c r="G19" s="7">
        <f>'Gross Electricity GWh'!G19*1000000</f>
        <v>0</v>
      </c>
      <c r="H19" s="7">
        <f>'Gross Electricity GWh'!H19*1000000</f>
        <v>7037000000</v>
      </c>
      <c r="I19" s="7">
        <f>'Gross Electricity GWh'!I19*1000000</f>
        <v>1288000000</v>
      </c>
      <c r="J19" s="7">
        <f>'Gross Electricity GWh'!J19*1000000</f>
        <v>0</v>
      </c>
      <c r="K19" s="7">
        <f>'Gross Electricity GWh'!K19*1000000</f>
        <v>1060000000</v>
      </c>
      <c r="L19" s="7">
        <f>'Gross Electricity GWh'!L19*1000000</f>
        <v>0</v>
      </c>
      <c r="M19" s="7">
        <f>'Gross Electricity GWh'!M19*1000000</f>
        <v>10305000000</v>
      </c>
      <c r="N19" s="7">
        <f>'Gross Electricity GWh'!N19*1000000</f>
        <v>28000000</v>
      </c>
      <c r="O19" s="7">
        <f>'Gross Electricity GWh'!O19*1000000</f>
        <v>0</v>
      </c>
      <c r="P19" s="7">
        <f>'Gross Electricity GWh'!P19*1000000</f>
        <v>7171000000</v>
      </c>
      <c r="Q19" s="7">
        <f>'Gross Electricity GWh'!Q19*1000000</f>
        <v>0</v>
      </c>
      <c r="R19" s="7">
        <f>'Gross Electricity GWh'!R19*1000000</f>
        <v>2000000</v>
      </c>
      <c r="S19" s="7">
        <f>'Gross Electricity GWh'!S19*1000000</f>
        <v>0</v>
      </c>
      <c r="T19" s="7" t="e">
        <f>'Gross Electricity GWh'!T19*1000000</f>
        <v>#VALUE!</v>
      </c>
      <c r="U19" s="7">
        <f>'Gross Electricity GWh'!U19*1000000</f>
        <v>1828000000</v>
      </c>
      <c r="V19" s="7" t="e">
        <f>'Gross Electricity GWh'!V19*1000000</f>
        <v>#VALUE!</v>
      </c>
      <c r="W19" s="7">
        <f>'Gross Electricity GWh'!W19*1000000</f>
        <v>0</v>
      </c>
      <c r="X19" s="7">
        <f>'Gross Electricity GWh'!X19*1000000</f>
        <v>972000000</v>
      </c>
      <c r="Y19" s="7">
        <f>'Gross Electricity GWh'!Y19*1000000</f>
        <v>795000000</v>
      </c>
      <c r="Z19" s="7">
        <f>'Gross Electricity GWh'!Z19*1000000</f>
        <v>0</v>
      </c>
      <c r="AA19" s="7" t="e">
        <f>'Gross Electricity GWh'!AA19*1000000</f>
        <v>#VALUE!</v>
      </c>
      <c r="AB19" s="7">
        <f>'Gross Electricity GWh'!AB19*1000000</f>
        <v>0</v>
      </c>
      <c r="AC19" s="7">
        <f>'Gross Electricity GWh'!AC19*1000000</f>
        <v>3104000000</v>
      </c>
      <c r="AD19" s="7">
        <f>'Gross Electricity GWh'!AD19*1000000</f>
        <v>29011000000</v>
      </c>
      <c r="AE19" s="7">
        <f>'Gross Electricity GWh'!AE19*1000000</f>
        <v>10427000000</v>
      </c>
      <c r="AF19" s="7">
        <f>'Gross Electricity GWh'!AF19*1000000</f>
        <v>11377000000</v>
      </c>
      <c r="AG19" s="7">
        <f>'Gross Electricity GWh'!AG19*1000000</f>
        <v>-950000000</v>
      </c>
      <c r="AH19">
        <v>86.293000000000006</v>
      </c>
      <c r="AI19">
        <v>22.058308049512405</v>
      </c>
      <c r="AJ19">
        <v>11.959289435009424</v>
      </c>
      <c r="AK19">
        <v>5461438</v>
      </c>
      <c r="AL19">
        <v>63025.288841291418</v>
      </c>
      <c r="AM19">
        <v>295540131107.44751</v>
      </c>
      <c r="AN19">
        <v>51.481885203614638</v>
      </c>
      <c r="AO19" s="14">
        <v>3000.97</v>
      </c>
      <c r="AP19" s="23">
        <v>7.98</v>
      </c>
      <c r="AQ19" s="23">
        <v>82.83</v>
      </c>
      <c r="AR19" s="26">
        <v>6129.5212298787565</v>
      </c>
      <c r="AT19" s="29"/>
    </row>
    <row r="20" spans="1:46" x14ac:dyDescent="0.3">
      <c r="A20" s="5" t="s">
        <v>65</v>
      </c>
      <c r="B20" s="5" t="s">
        <v>88</v>
      </c>
      <c r="C20" s="7">
        <f>'Gross Electricity GWh'!C20*1000000</f>
        <v>36616000000</v>
      </c>
      <c r="D20" s="7">
        <f>'Gross Electricity GWh'!D20*1000000</f>
        <v>17462000000</v>
      </c>
      <c r="E20" s="7">
        <f>'Gross Electricity GWh'!E20*1000000</f>
        <v>0</v>
      </c>
      <c r="F20" s="7">
        <f>'Gross Electricity GWh'!F20*1000000</f>
        <v>0</v>
      </c>
      <c r="G20" s="7">
        <f>'Gross Electricity GWh'!G20*1000000</f>
        <v>0</v>
      </c>
      <c r="H20" s="7">
        <f>'Gross Electricity GWh'!H20*1000000</f>
        <v>7082000000</v>
      </c>
      <c r="I20" s="7">
        <f>'Gross Electricity GWh'!I20*1000000</f>
        <v>1121000000</v>
      </c>
      <c r="J20" s="7">
        <f>'Gross Electricity GWh'!J20*1000000</f>
        <v>0</v>
      </c>
      <c r="K20" s="7">
        <f>'Gross Electricity GWh'!K20*1000000</f>
        <v>898000000</v>
      </c>
      <c r="L20" s="7">
        <f>'Gross Electricity GWh'!L20*1000000</f>
        <v>0</v>
      </c>
      <c r="M20" s="7">
        <f>'Gross Electricity GWh'!M20*1000000</f>
        <v>10096000000</v>
      </c>
      <c r="N20" s="7">
        <f>'Gross Electricity GWh'!N20*1000000</f>
        <v>26000000</v>
      </c>
      <c r="O20" s="7">
        <f>'Gross Electricity GWh'!O20*1000000</f>
        <v>0</v>
      </c>
      <c r="P20" s="7">
        <f>'Gross Electricity GWh'!P20*1000000</f>
        <v>6928000000</v>
      </c>
      <c r="Q20" s="7">
        <f>'Gross Electricity GWh'!Q20*1000000</f>
        <v>0</v>
      </c>
      <c r="R20" s="7">
        <f>'Gross Electricity GWh'!R20*1000000</f>
        <v>3000000</v>
      </c>
      <c r="S20" s="7">
        <f>'Gross Electricity GWh'!S20*1000000</f>
        <v>0</v>
      </c>
      <c r="T20" s="7" t="e">
        <f>'Gross Electricity GWh'!T20*1000000</f>
        <v>#VALUE!</v>
      </c>
      <c r="U20" s="7">
        <f>'Gross Electricity GWh'!U20*1000000</f>
        <v>1803000000</v>
      </c>
      <c r="V20" s="7" t="e">
        <f>'Gross Electricity GWh'!V20*1000000</f>
        <v>#VALUE!</v>
      </c>
      <c r="W20" s="7">
        <f>'Gross Electricity GWh'!W20*1000000</f>
        <v>0</v>
      </c>
      <c r="X20" s="7">
        <f>'Gross Electricity GWh'!X20*1000000</f>
        <v>1045000000</v>
      </c>
      <c r="Y20" s="7">
        <f>'Gross Electricity GWh'!Y20*1000000</f>
        <v>855000000</v>
      </c>
      <c r="Z20" s="7">
        <f>'Gross Electricity GWh'!Z20*1000000</f>
        <v>0</v>
      </c>
      <c r="AA20" s="7" t="e">
        <f>'Gross Electricity GWh'!AA20*1000000</f>
        <v>#VALUE!</v>
      </c>
      <c r="AB20" s="7">
        <f>'Gross Electricity GWh'!AB20*1000000</f>
        <v>0</v>
      </c>
      <c r="AC20" s="7">
        <f>'Gross Electricity GWh'!AC20*1000000</f>
        <v>3139000000</v>
      </c>
      <c r="AD20" s="7">
        <f>'Gross Electricity GWh'!AD20*1000000</f>
        <v>26520000000</v>
      </c>
      <c r="AE20" s="7">
        <f>'Gross Electricity GWh'!AE20*1000000</f>
        <v>12815000000</v>
      </c>
      <c r="AF20" s="7">
        <f>'Gross Electricity GWh'!AF20*1000000</f>
        <v>11360000000</v>
      </c>
      <c r="AG20" s="7">
        <f>'Gross Electricity GWh'!AG20*1000000</f>
        <v>1455000000</v>
      </c>
      <c r="AH20">
        <v>86.486999999999995</v>
      </c>
      <c r="AI20">
        <v>22.608994359785363</v>
      </c>
      <c r="AJ20">
        <v>11.808780424469951</v>
      </c>
      <c r="AK20">
        <v>5493621</v>
      </c>
      <c r="AL20">
        <v>62394.683389855913</v>
      </c>
      <c r="AM20">
        <v>294307201429.91187</v>
      </c>
      <c r="AN20">
        <v>51.749144176880876</v>
      </c>
      <c r="AO20" s="15">
        <v>3019.35</v>
      </c>
      <c r="AP20" s="23">
        <v>12.94</v>
      </c>
      <c r="AQ20" s="23">
        <v>142.47999999999999</v>
      </c>
      <c r="AR20" s="26">
        <v>6029.3564926383442</v>
      </c>
      <c r="AT20" s="29"/>
    </row>
    <row r="21" spans="1:46" x14ac:dyDescent="0.3">
      <c r="A21" s="5" t="s">
        <v>65</v>
      </c>
      <c r="B21" s="5" t="s">
        <v>89</v>
      </c>
      <c r="C21" s="7">
        <f>'Gross Electricity GWh'!C21*1000000</f>
        <v>36383000000</v>
      </c>
      <c r="D21" s="7">
        <f>'Gross Electricity GWh'!D21*1000000</f>
        <v>17687000000</v>
      </c>
      <c r="E21" s="7">
        <f>'Gross Electricity GWh'!E21*1000000</f>
        <v>0</v>
      </c>
      <c r="F21" s="7">
        <f>'Gross Electricity GWh'!F21*1000000</f>
        <v>0</v>
      </c>
      <c r="G21" s="7">
        <f>'Gross Electricity GWh'!G21*1000000</f>
        <v>0</v>
      </c>
      <c r="H21" s="7">
        <f>'Gross Electricity GWh'!H21*1000000</f>
        <v>6671000000</v>
      </c>
      <c r="I21" s="7">
        <f>'Gross Electricity GWh'!I21*1000000</f>
        <v>1170000000</v>
      </c>
      <c r="J21" s="7">
        <f>'Gross Electricity GWh'!J21*1000000</f>
        <v>0</v>
      </c>
      <c r="K21" s="7">
        <f>'Gross Electricity GWh'!K21*1000000</f>
        <v>797000000</v>
      </c>
      <c r="L21" s="7">
        <f>'Gross Electricity GWh'!L21*1000000</f>
        <v>0</v>
      </c>
      <c r="M21" s="7">
        <f>'Gross Electricity GWh'!M21*1000000</f>
        <v>10063000000</v>
      </c>
      <c r="N21" s="7">
        <f>'Gross Electricity GWh'!N21*1000000</f>
        <v>19000000</v>
      </c>
      <c r="O21" s="7">
        <f>'Gross Electricity GWh'!O21*1000000</f>
        <v>0</v>
      </c>
      <c r="P21" s="7">
        <f>'Gross Electricity GWh'!P21*1000000</f>
        <v>6721000000</v>
      </c>
      <c r="Q21" s="7">
        <f>'Gross Electricity GWh'!Q21*1000000</f>
        <v>0</v>
      </c>
      <c r="R21" s="7">
        <f>'Gross Electricity GWh'!R21*1000000</f>
        <v>4000000</v>
      </c>
      <c r="S21" s="7">
        <f>'Gross Electricity GWh'!S21*1000000</f>
        <v>0</v>
      </c>
      <c r="T21" s="7" t="e">
        <f>'Gross Electricity GWh'!T21*1000000</f>
        <v>#VALUE!</v>
      </c>
      <c r="U21" s="7">
        <f>'Gross Electricity GWh'!U21*1000000</f>
        <v>1987000000</v>
      </c>
      <c r="V21" s="7" t="e">
        <f>'Gross Electricity GWh'!V21*1000000</f>
        <v>#VALUE!</v>
      </c>
      <c r="W21" s="7">
        <f>'Gross Electricity GWh'!W21*1000000</f>
        <v>0</v>
      </c>
      <c r="X21" s="7">
        <f>'Gross Electricity GWh'!X21*1000000</f>
        <v>969000000</v>
      </c>
      <c r="Y21" s="7">
        <f>'Gross Electricity GWh'!Y21*1000000</f>
        <v>792000000</v>
      </c>
      <c r="Z21" s="7">
        <f>'Gross Electricity GWh'!Z21*1000000</f>
        <v>0</v>
      </c>
      <c r="AA21" s="7" t="e">
        <f>'Gross Electricity GWh'!AA21*1000000</f>
        <v>#VALUE!</v>
      </c>
      <c r="AB21" s="7">
        <f>'Gross Electricity GWh'!AB21*1000000</f>
        <v>0</v>
      </c>
      <c r="AC21" s="7">
        <f>'Gross Electricity GWh'!AC21*1000000</f>
        <v>3319000000</v>
      </c>
      <c r="AD21" s="7">
        <f>'Gross Electricity GWh'!AD21*1000000</f>
        <v>26320000000</v>
      </c>
      <c r="AE21" s="7">
        <f>'Gross Electricity GWh'!AE21*1000000</f>
        <v>11208000000</v>
      </c>
      <c r="AF21" s="7">
        <f>'Gross Electricity GWh'!AF21*1000000</f>
        <v>10874000000</v>
      </c>
      <c r="AG21" s="7">
        <f>'Gross Electricity GWh'!AG21*1000000</f>
        <v>334000000</v>
      </c>
      <c r="AH21">
        <v>86.653999999999996</v>
      </c>
      <c r="AI21">
        <v>19.845960167191482</v>
      </c>
      <c r="AJ21">
        <v>11.160832778698232</v>
      </c>
      <c r="AK21">
        <v>5523095</v>
      </c>
      <c r="AL21">
        <v>58974.46713961332</v>
      </c>
      <c r="AM21">
        <v>279666951279.328</v>
      </c>
      <c r="AN21">
        <v>52.189026376221989</v>
      </c>
      <c r="AO21" s="14">
        <v>3230.76</v>
      </c>
      <c r="AP21" s="23">
        <v>8.51</v>
      </c>
      <c r="AQ21" s="23">
        <v>68.8</v>
      </c>
      <c r="AR21" s="26">
        <v>5693.365726603959</v>
      </c>
      <c r="AT21" s="29"/>
    </row>
    <row r="22" spans="1:46" x14ac:dyDescent="0.3">
      <c r="A22" s="5" t="s">
        <v>65</v>
      </c>
      <c r="B22" s="5" t="s">
        <v>90</v>
      </c>
      <c r="C22" s="7">
        <f>'Gross Electricity GWh'!C22*1000000</f>
        <v>38862096000</v>
      </c>
      <c r="D22" s="7">
        <f>'Gross Electricity GWh'!D22*1000000</f>
        <v>17006000000</v>
      </c>
      <c r="E22" s="7">
        <f>'Gross Electricity GWh'!E22*1000000</f>
        <v>0</v>
      </c>
      <c r="F22" s="7">
        <f>'Gross Electricity GWh'!F22*1000000</f>
        <v>0</v>
      </c>
      <c r="G22" s="7">
        <f>'Gross Electricity GWh'!G22*1000000</f>
        <v>0</v>
      </c>
      <c r="H22" s="7">
        <f>'Gross Electricity GWh'!H22*1000000</f>
        <v>7906000000</v>
      </c>
      <c r="I22" s="7">
        <f>'Gross Electricity GWh'!I22*1000000</f>
        <v>774000000</v>
      </c>
      <c r="J22" s="7">
        <f>'Gross Electricity GWh'!J22*1000000</f>
        <v>0</v>
      </c>
      <c r="K22" s="7">
        <f>'Gross Electricity GWh'!K22*1000000</f>
        <v>563000000</v>
      </c>
      <c r="L22" s="7">
        <f>'Gross Electricity GWh'!L22*1000000</f>
        <v>0</v>
      </c>
      <c r="M22" s="7">
        <f>'Gross Electricity GWh'!M22*1000000</f>
        <v>12429178000</v>
      </c>
      <c r="N22" s="7">
        <f>'Gross Electricity GWh'!N22*1000000</f>
        <v>20642000</v>
      </c>
      <c r="O22" s="7">
        <f>'Gross Electricity GWh'!O22*1000000</f>
        <v>0</v>
      </c>
      <c r="P22" s="7">
        <f>'Gross Electricity GWh'!P22*1000000</f>
        <v>7809422000</v>
      </c>
      <c r="Q22" s="7">
        <f>'Gross Electricity GWh'!Q22*1000000</f>
        <v>0</v>
      </c>
      <c r="R22" s="7">
        <f>'Gross Electricity GWh'!R22*1000000</f>
        <v>6027000</v>
      </c>
      <c r="S22" s="7">
        <f>'Gross Electricity GWh'!S22*1000000</f>
        <v>0</v>
      </c>
      <c r="T22" s="7" t="e">
        <f>'Gross Electricity GWh'!T22*1000000</f>
        <v>#VALUE!</v>
      </c>
      <c r="U22" s="7">
        <f>'Gross Electricity GWh'!U22*1000000</f>
        <v>3323861000</v>
      </c>
      <c r="V22" s="7" t="e">
        <f>'Gross Electricity GWh'!V22*1000000</f>
        <v>#VALUE!</v>
      </c>
      <c r="W22" s="7">
        <f>'Gross Electricity GWh'!W22*1000000</f>
        <v>0</v>
      </c>
      <c r="X22" s="7">
        <f>'Gross Electricity GWh'!X22*1000000</f>
        <v>912900000</v>
      </c>
      <c r="Y22" s="7">
        <f>'Gross Electricity GWh'!Y22*1000000</f>
        <v>746918000</v>
      </c>
      <c r="Z22" s="7">
        <f>'Gross Electricity GWh'!Z22*1000000</f>
        <v>0</v>
      </c>
      <c r="AA22" s="7" t="e">
        <f>'Gross Electricity GWh'!AA22*1000000</f>
        <v>#VALUE!</v>
      </c>
      <c r="AB22" s="7">
        <f>'Gross Electricity GWh'!AB22*1000000</f>
        <v>0</v>
      </c>
      <c r="AC22" s="7">
        <f>'Gross Electricity GWh'!AC22*1000000</f>
        <v>4593087000</v>
      </c>
      <c r="AD22" s="7">
        <f>'Gross Electricity GWh'!AD22*1000000</f>
        <v>26432918000</v>
      </c>
      <c r="AE22" s="7">
        <f>'Gross Electricity GWh'!AE22*1000000</f>
        <v>10599000000</v>
      </c>
      <c r="AF22" s="7">
        <f>'Gross Electricity GWh'!AF22*1000000</f>
        <v>11734000000</v>
      </c>
      <c r="AG22" s="7">
        <f>'Gross Electricity GWh'!AG22*1000000</f>
        <v>-1135000000</v>
      </c>
      <c r="AH22">
        <v>86.795000000000002</v>
      </c>
      <c r="AI22">
        <v>19.367935464412135</v>
      </c>
      <c r="AJ22">
        <v>10.876772692964657</v>
      </c>
      <c r="AK22">
        <v>5547683</v>
      </c>
      <c r="AL22">
        <v>59642.452866345382</v>
      </c>
      <c r="AM22">
        <v>284093791119.24023</v>
      </c>
      <c r="AN22">
        <v>52.787511911384811</v>
      </c>
      <c r="AO22" s="15">
        <v>3982.16</v>
      </c>
      <c r="AP22" s="23">
        <v>8.2899999999999991</v>
      </c>
      <c r="AQ22" s="23">
        <v>92.5</v>
      </c>
      <c r="AR22" s="26">
        <v>5778.6285984416918</v>
      </c>
      <c r="AT22" s="29"/>
    </row>
    <row r="23" spans="1:46" x14ac:dyDescent="0.3">
      <c r="A23" s="5" t="s">
        <v>65</v>
      </c>
      <c r="B23" s="5" t="s">
        <v>91</v>
      </c>
      <c r="C23" s="7">
        <f>'Gross Electricity GWh'!C23*1000000</f>
        <v>35229121000</v>
      </c>
      <c r="D23" s="7">
        <f>'Gross Electricity GWh'!D23*1000000</f>
        <v>13976000000</v>
      </c>
      <c r="E23" s="7">
        <f>'Gross Electricity GWh'!E23*1000000</f>
        <v>0</v>
      </c>
      <c r="F23" s="7">
        <f>'Gross Electricity GWh'!F23*1000000</f>
        <v>0</v>
      </c>
      <c r="G23" s="7">
        <f>'Gross Electricity GWh'!G23*1000000</f>
        <v>0</v>
      </c>
      <c r="H23" s="7">
        <f>'Gross Electricity GWh'!H23*1000000</f>
        <v>5841000000</v>
      </c>
      <c r="I23" s="7">
        <f>'Gross Electricity GWh'!I23*1000000</f>
        <v>453000000</v>
      </c>
      <c r="J23" s="7">
        <f>'Gross Electricity GWh'!J23*1000000</f>
        <v>0</v>
      </c>
      <c r="K23" s="7">
        <f>'Gross Electricity GWh'!K23*1000000</f>
        <v>258000000</v>
      </c>
      <c r="L23" s="7">
        <f>'Gross Electricity GWh'!L23*1000000</f>
        <v>0</v>
      </c>
      <c r="M23" s="7">
        <f>'Gross Electricity GWh'!M23*1000000</f>
        <v>14180853000</v>
      </c>
      <c r="N23" s="7">
        <f>'Gross Electricity GWh'!N23*1000000</f>
        <v>16868000</v>
      </c>
      <c r="O23" s="7">
        <f>'Gross Electricity GWh'!O23*1000000</f>
        <v>0</v>
      </c>
      <c r="P23" s="7">
        <f>'Gross Electricity GWh'!P23*1000000</f>
        <v>9774184000</v>
      </c>
      <c r="Q23" s="7">
        <f>'Gross Electricity GWh'!Q23*1000000</f>
        <v>0</v>
      </c>
      <c r="R23" s="7">
        <f>'Gross Electricity GWh'!R23*1000000</f>
        <v>14940000</v>
      </c>
      <c r="S23" s="7">
        <f>'Gross Electricity GWh'!S23*1000000</f>
        <v>0</v>
      </c>
      <c r="T23" s="7" t="e">
        <f>'Gross Electricity GWh'!T23*1000000</f>
        <v>#VALUE!</v>
      </c>
      <c r="U23" s="7">
        <f>'Gross Electricity GWh'!U23*1000000</f>
        <v>3077696000</v>
      </c>
      <c r="V23" s="7" t="e">
        <f>'Gross Electricity GWh'!V23*1000000</f>
        <v>#VALUE!</v>
      </c>
      <c r="W23" s="7">
        <f>'Gross Electricity GWh'!W23*1000000</f>
        <v>0</v>
      </c>
      <c r="X23" s="7">
        <f>'Gross Electricity GWh'!X23*1000000</f>
        <v>951216000</v>
      </c>
      <c r="Y23" s="7">
        <f>'Gross Electricity GWh'!Y23*1000000</f>
        <v>778268000</v>
      </c>
      <c r="Z23" s="7">
        <f>'Gross Electricity GWh'!Z23*1000000</f>
        <v>0</v>
      </c>
      <c r="AA23" s="7" t="e">
        <f>'Gross Electricity GWh'!AA23*1000000</f>
        <v>#VALUE!</v>
      </c>
      <c r="AB23" s="7">
        <f>'Gross Electricity GWh'!AB23*1000000</f>
        <v>0</v>
      </c>
      <c r="AC23" s="7">
        <f>'Gross Electricity GWh'!AC23*1000000</f>
        <v>4374861000</v>
      </c>
      <c r="AD23" s="7">
        <f>'Gross Electricity GWh'!AD23*1000000</f>
        <v>21048268000</v>
      </c>
      <c r="AE23" s="7">
        <f>'Gross Electricity GWh'!AE23*1000000</f>
        <v>11694000000</v>
      </c>
      <c r="AF23" s="7">
        <f>'Gross Electricity GWh'!AF23*1000000</f>
        <v>10374000000</v>
      </c>
      <c r="AG23" s="7">
        <f>'Gross Electricity GWh'!AG23*1000000</f>
        <v>1320000000</v>
      </c>
      <c r="AH23">
        <v>86.956999999999994</v>
      </c>
      <c r="AI23">
        <v>19.845923793888353</v>
      </c>
      <c r="AJ23">
        <v>10.97084350500419</v>
      </c>
      <c r="AK23">
        <v>5570572</v>
      </c>
      <c r="AL23">
        <v>60175.970366353278</v>
      </c>
      <c r="AM23">
        <v>287817703270.26099</v>
      </c>
      <c r="AN23">
        <v>53.517631078032124</v>
      </c>
      <c r="AO23" s="14">
        <v>3148.45</v>
      </c>
      <c r="AP23" s="23">
        <v>10.81</v>
      </c>
      <c r="AQ23" s="23">
        <v>124.83</v>
      </c>
      <c r="AR23" s="26">
        <v>5683.2583649698054</v>
      </c>
      <c r="AT23" s="29"/>
    </row>
    <row r="24" spans="1:46" x14ac:dyDescent="0.3">
      <c r="A24" s="5" t="s">
        <v>65</v>
      </c>
      <c r="B24" s="5" t="s">
        <v>92</v>
      </c>
      <c r="C24" s="7">
        <f>'Gross Electricity GWh'!C24*1000000</f>
        <v>30701118000</v>
      </c>
      <c r="D24" s="7">
        <f>'Gross Electricity GWh'!D24*1000000</f>
        <v>10539000000</v>
      </c>
      <c r="E24" s="7">
        <f>'Gross Electricity GWh'!E24*1000000</f>
        <v>0</v>
      </c>
      <c r="F24" s="7">
        <f>'Gross Electricity GWh'!F24*1000000</f>
        <v>0</v>
      </c>
      <c r="G24" s="7">
        <f>'Gross Electricity GWh'!G24*1000000</f>
        <v>0</v>
      </c>
      <c r="H24" s="7">
        <f>'Gross Electricity GWh'!H24*1000000</f>
        <v>4192000000</v>
      </c>
      <c r="I24" s="7">
        <f>'Gross Electricity GWh'!I24*1000000</f>
        <v>403000000</v>
      </c>
      <c r="J24" s="7">
        <f>'Gross Electricity GWh'!J24*1000000</f>
        <v>0</v>
      </c>
      <c r="K24" s="7">
        <f>'Gross Electricity GWh'!K24*1000000</f>
        <v>209000000</v>
      </c>
      <c r="L24" s="7">
        <f>'Gross Electricity GWh'!L24*1000000</f>
        <v>0</v>
      </c>
      <c r="M24" s="7">
        <f>'Gross Electricity GWh'!M24*1000000</f>
        <v>14837229000</v>
      </c>
      <c r="N24" s="7">
        <f>'Gross Electricity GWh'!N24*1000000</f>
        <v>17476000</v>
      </c>
      <c r="O24" s="7">
        <f>'Gross Electricity GWh'!O24*1000000</f>
        <v>0</v>
      </c>
      <c r="P24" s="7">
        <f>'Gross Electricity GWh'!P24*1000000</f>
        <v>10269940000</v>
      </c>
      <c r="Q24" s="7">
        <f>'Gross Electricity GWh'!Q24*1000000</f>
        <v>0</v>
      </c>
      <c r="R24" s="7">
        <f>'Gross Electricity GWh'!R24*1000000</f>
        <v>103861000</v>
      </c>
      <c r="S24" s="7">
        <f>'Gross Electricity GWh'!S24*1000000</f>
        <v>0</v>
      </c>
      <c r="T24" s="7" t="e">
        <f>'Gross Electricity GWh'!T24*1000000</f>
        <v>#VALUE!</v>
      </c>
      <c r="U24" s="7">
        <f>'Gross Electricity GWh'!U24*1000000</f>
        <v>3176307000</v>
      </c>
      <c r="V24" s="7" t="e">
        <f>'Gross Electricity GWh'!V24*1000000</f>
        <v>#VALUE!</v>
      </c>
      <c r="W24" s="7">
        <f>'Gross Electricity GWh'!W24*1000000</f>
        <v>0</v>
      </c>
      <c r="X24" s="7">
        <f>'Gross Electricity GWh'!X24*1000000</f>
        <v>892087000</v>
      </c>
      <c r="Y24" s="7">
        <f>'Gross Electricity GWh'!Y24*1000000</f>
        <v>729889000</v>
      </c>
      <c r="Z24" s="7">
        <f>'Gross Electricity GWh'!Z24*1000000</f>
        <v>0</v>
      </c>
      <c r="AA24" s="7" t="e">
        <f>'Gross Electricity GWh'!AA24*1000000</f>
        <v>#VALUE!</v>
      </c>
      <c r="AB24" s="7">
        <f>'Gross Electricity GWh'!AB24*1000000</f>
        <v>0</v>
      </c>
      <c r="AC24" s="7">
        <f>'Gross Electricity GWh'!AC24*1000000</f>
        <v>4445952000</v>
      </c>
      <c r="AD24" s="7">
        <f>'Gross Electricity GWh'!AD24*1000000</f>
        <v>15863889000</v>
      </c>
      <c r="AE24" s="7">
        <f>'Gross Electricity GWh'!AE24*1000000</f>
        <v>15920000000</v>
      </c>
      <c r="AF24" s="7">
        <f>'Gross Electricity GWh'!AF24*1000000</f>
        <v>10706000000</v>
      </c>
      <c r="AG24" s="7">
        <f>'Gross Electricity GWh'!AG24*1000000</f>
        <v>5214000000</v>
      </c>
      <c r="AH24">
        <v>87.141999999999996</v>
      </c>
      <c r="AI24">
        <v>19.850642154579358</v>
      </c>
      <c r="AJ24">
        <v>11.208563455151996</v>
      </c>
      <c r="AK24">
        <v>5591572</v>
      </c>
      <c r="AL24">
        <v>59946.713674005208</v>
      </c>
      <c r="AM24">
        <v>287802068095.36371</v>
      </c>
      <c r="AN24">
        <v>54.236929545964848</v>
      </c>
      <c r="AO24" s="15">
        <v>3424.15</v>
      </c>
      <c r="AP24" s="23">
        <v>12.07</v>
      </c>
      <c r="AQ24" s="23">
        <v>97.33</v>
      </c>
      <c r="AR24" s="26">
        <v>5576.4282288494824</v>
      </c>
      <c r="AT24" s="29"/>
    </row>
    <row r="25" spans="1:46" x14ac:dyDescent="0.3">
      <c r="A25" s="5" t="s">
        <v>65</v>
      </c>
      <c r="B25" s="5" t="s">
        <v>93</v>
      </c>
      <c r="C25" s="7">
        <f>'Gross Electricity GWh'!C25*1000000</f>
        <v>34742780000</v>
      </c>
      <c r="D25" s="7">
        <f>'Gross Electricity GWh'!D25*1000000</f>
        <v>14292000000</v>
      </c>
      <c r="E25" s="7">
        <f>'Gross Electricity GWh'!E25*1000000</f>
        <v>0</v>
      </c>
      <c r="F25" s="7">
        <f>'Gross Electricity GWh'!F25*1000000</f>
        <v>0</v>
      </c>
      <c r="G25" s="7">
        <f>'Gross Electricity GWh'!G25*1000000</f>
        <v>0</v>
      </c>
      <c r="H25" s="7">
        <f>'Gross Electricity GWh'!H25*1000000</f>
        <v>3417000000</v>
      </c>
      <c r="I25" s="7">
        <f>'Gross Electricity GWh'!I25*1000000</f>
        <v>351000000</v>
      </c>
      <c r="J25" s="7">
        <f>'Gross Electricity GWh'!J25*1000000</f>
        <v>0</v>
      </c>
      <c r="K25" s="7">
        <f>'Gross Electricity GWh'!K25*1000000</f>
        <v>169000000</v>
      </c>
      <c r="L25" s="7">
        <f>'Gross Electricity GWh'!L25*1000000</f>
        <v>0</v>
      </c>
      <c r="M25" s="7">
        <f>'Gross Electricity GWh'!M25*1000000</f>
        <v>15967728000</v>
      </c>
      <c r="N25" s="7">
        <f>'Gross Electricity GWh'!N25*1000000</f>
        <v>13419000</v>
      </c>
      <c r="O25" s="7">
        <f>'Gross Electricity GWh'!O25*1000000</f>
        <v>0</v>
      </c>
      <c r="P25" s="7">
        <f>'Gross Electricity GWh'!P25*1000000</f>
        <v>11123273000</v>
      </c>
      <c r="Q25" s="7">
        <f>'Gross Electricity GWh'!Q25*1000000</f>
        <v>0</v>
      </c>
      <c r="R25" s="7">
        <f>'Gross Electricity GWh'!R25*1000000</f>
        <v>517541000.00000006</v>
      </c>
      <c r="S25" s="7">
        <f>'Gross Electricity GWh'!S25*1000000</f>
        <v>0</v>
      </c>
      <c r="T25" s="7" t="e">
        <f>'Gross Electricity GWh'!T25*1000000</f>
        <v>#VALUE!</v>
      </c>
      <c r="U25" s="7">
        <f>'Gross Electricity GWh'!U25*1000000</f>
        <v>3056461000</v>
      </c>
      <c r="V25" s="7" t="e">
        <f>'Gross Electricity GWh'!V25*1000000</f>
        <v>#VALUE!</v>
      </c>
      <c r="W25" s="7">
        <f>'Gross Electricity GWh'!W25*1000000</f>
        <v>0</v>
      </c>
      <c r="X25" s="7">
        <f>'Gross Electricity GWh'!X25*1000000</f>
        <v>873953000</v>
      </c>
      <c r="Y25" s="7">
        <f>'Gross Electricity GWh'!Y25*1000000</f>
        <v>715052000</v>
      </c>
      <c r="Z25" s="7">
        <f>'Gross Electricity GWh'!Z25*1000000</f>
        <v>0</v>
      </c>
      <c r="AA25" s="7" t="e">
        <f>'Gross Electricity GWh'!AA25*1000000</f>
        <v>#VALUE!</v>
      </c>
      <c r="AB25" s="7">
        <f>'Gross Electricity GWh'!AB25*1000000</f>
        <v>0</v>
      </c>
      <c r="AC25" s="7">
        <f>'Gross Electricity GWh'!AC25*1000000</f>
        <v>4313495000</v>
      </c>
      <c r="AD25" s="7">
        <f>'Gross Electricity GWh'!AD25*1000000</f>
        <v>18775052000</v>
      </c>
      <c r="AE25" s="7">
        <f>'Gross Electricity GWh'!AE25*1000000</f>
        <v>11459000000</v>
      </c>
      <c r="AF25" s="7">
        <f>'Gross Electricity GWh'!AF25*1000000</f>
        <v>10377000000</v>
      </c>
      <c r="AG25" s="7">
        <f>'Gross Electricity GWh'!AG25*1000000</f>
        <v>1082000000</v>
      </c>
      <c r="AH25">
        <v>87.292000000000002</v>
      </c>
      <c r="AI25">
        <v>19.734359858156004</v>
      </c>
      <c r="AJ25">
        <v>11.799853708951916</v>
      </c>
      <c r="AK25">
        <v>5614932</v>
      </c>
      <c r="AL25">
        <v>60528.703914718251</v>
      </c>
      <c r="AM25">
        <v>291810211144.33691</v>
      </c>
      <c r="AN25">
        <v>54.757677961771222</v>
      </c>
      <c r="AO25" s="14">
        <v>3396.28</v>
      </c>
      <c r="AP25" s="23">
        <v>12.5</v>
      </c>
      <c r="AQ25" s="23">
        <v>86.63</v>
      </c>
      <c r="AR25" s="26">
        <v>5539.8712555893471</v>
      </c>
      <c r="AT25" s="29"/>
    </row>
    <row r="26" spans="1:46" x14ac:dyDescent="0.3">
      <c r="A26" s="5" t="s">
        <v>65</v>
      </c>
      <c r="B26" s="5" t="s">
        <v>94</v>
      </c>
      <c r="C26" s="7">
        <f>'Gross Electricity GWh'!C26*1000000</f>
        <v>32183620000</v>
      </c>
      <c r="D26" s="7">
        <f>'Gross Electricity GWh'!D26*1000000</f>
        <v>11064000000</v>
      </c>
      <c r="E26" s="7">
        <f>'Gross Electricity GWh'!E26*1000000</f>
        <v>0</v>
      </c>
      <c r="F26" s="7">
        <f>'Gross Electricity GWh'!F26*1000000</f>
        <v>0</v>
      </c>
      <c r="G26" s="7">
        <f>'Gross Electricity GWh'!G26*1000000</f>
        <v>0</v>
      </c>
      <c r="H26" s="7">
        <f>'Gross Electricity GWh'!H26*1000000</f>
        <v>2095755000</v>
      </c>
      <c r="I26" s="7">
        <f>'Gross Electricity GWh'!I26*1000000</f>
        <v>316000000</v>
      </c>
      <c r="J26" s="7">
        <f>'Gross Electricity GWh'!J26*1000000</f>
        <v>0</v>
      </c>
      <c r="K26" s="7">
        <f>'Gross Electricity GWh'!K26*1000000</f>
        <v>136000000</v>
      </c>
      <c r="L26" s="7">
        <f>'Gross Electricity GWh'!L26*1000000</f>
        <v>0</v>
      </c>
      <c r="M26" s="7">
        <f>'Gross Electricity GWh'!M26*1000000</f>
        <v>17983683000</v>
      </c>
      <c r="N26" s="7">
        <f>'Gross Electricity GWh'!N26*1000000</f>
        <v>15104000</v>
      </c>
      <c r="O26" s="7">
        <f>'Gross Electricity GWh'!O26*1000000</f>
        <v>0</v>
      </c>
      <c r="P26" s="7">
        <f>'Gross Electricity GWh'!P26*1000000</f>
        <v>13078504000</v>
      </c>
      <c r="Q26" s="7">
        <f>'Gross Electricity GWh'!Q26*1000000</f>
        <v>0</v>
      </c>
      <c r="R26" s="7">
        <f>'Gross Electricity GWh'!R26*1000000</f>
        <v>595518000</v>
      </c>
      <c r="S26" s="7">
        <f>'Gross Electricity GWh'!S26*1000000</f>
        <v>0</v>
      </c>
      <c r="T26" s="7" t="e">
        <f>'Gross Electricity GWh'!T26*1000000</f>
        <v>#VALUE!</v>
      </c>
      <c r="U26" s="7">
        <f>'Gross Electricity GWh'!U26*1000000</f>
        <v>2958613000</v>
      </c>
      <c r="V26" s="7" t="e">
        <f>'Gross Electricity GWh'!V26*1000000</f>
        <v>#VALUE!</v>
      </c>
      <c r="W26" s="7">
        <f>'Gross Electricity GWh'!W26*1000000</f>
        <v>0</v>
      </c>
      <c r="X26" s="7">
        <f>'Gross Electricity GWh'!X26*1000000</f>
        <v>885110000</v>
      </c>
      <c r="Y26" s="7">
        <f>'Gross Electricity GWh'!Y26*1000000</f>
        <v>724182000</v>
      </c>
      <c r="Z26" s="7">
        <f>'Gross Electricity GWh'!Z26*1000000</f>
        <v>0</v>
      </c>
      <c r="AA26" s="7" t="e">
        <f>'Gross Electricity GWh'!AA26*1000000</f>
        <v>#VALUE!</v>
      </c>
      <c r="AB26" s="7">
        <f>'Gross Electricity GWh'!AB26*1000000</f>
        <v>0</v>
      </c>
      <c r="AC26" s="7">
        <f>'Gross Electricity GWh'!AC26*1000000</f>
        <v>4300518000</v>
      </c>
      <c r="AD26" s="7">
        <f>'Gross Electricity GWh'!AD26*1000000</f>
        <v>14193976000</v>
      </c>
      <c r="AE26" s="7">
        <f>'Gross Electricity GWh'!AE26*1000000</f>
        <v>12702000000</v>
      </c>
      <c r="AF26" s="7">
        <f>'Gross Electricity GWh'!AF26*1000000</f>
        <v>9847000000</v>
      </c>
      <c r="AG26" s="7">
        <f>'Gross Electricity GWh'!AG26*1000000</f>
        <v>2855000000</v>
      </c>
      <c r="AH26">
        <v>87.41</v>
      </c>
      <c r="AI26">
        <v>19.40444793379779</v>
      </c>
      <c r="AJ26">
        <v>11.829390530436577</v>
      </c>
      <c r="AK26">
        <v>5643475</v>
      </c>
      <c r="AL26">
        <v>60992.212220474466</v>
      </c>
      <c r="AM26">
        <v>295539545041.06769</v>
      </c>
      <c r="AN26">
        <v>55.099423764578681</v>
      </c>
      <c r="AO26" s="15">
        <v>2834.98</v>
      </c>
      <c r="AP26" s="23">
        <v>10.72</v>
      </c>
      <c r="AQ26" s="23">
        <v>80.39</v>
      </c>
      <c r="AR26" s="26">
        <v>5453.2004020375398</v>
      </c>
      <c r="AT26" s="29"/>
    </row>
    <row r="27" spans="1:46" x14ac:dyDescent="0.3">
      <c r="A27" s="5" t="s">
        <v>65</v>
      </c>
      <c r="B27" s="5" t="s">
        <v>95</v>
      </c>
      <c r="C27" s="7">
        <f>'Gross Electricity GWh'!C27*1000000</f>
        <v>28940632000</v>
      </c>
      <c r="D27" s="7">
        <f>'Gross Electricity GWh'!D27*1000000</f>
        <v>7109878000</v>
      </c>
      <c r="E27" s="7">
        <f>'Gross Electricity GWh'!E27*1000000</f>
        <v>0</v>
      </c>
      <c r="F27" s="7">
        <f>'Gross Electricity GWh'!F27*1000000</f>
        <v>0</v>
      </c>
      <c r="G27" s="7">
        <f>'Gross Electricity GWh'!G27*1000000</f>
        <v>0</v>
      </c>
      <c r="H27" s="7">
        <f>'Gross Electricity GWh'!H27*1000000</f>
        <v>1824288000</v>
      </c>
      <c r="I27" s="7">
        <f>'Gross Electricity GWh'!I27*1000000</f>
        <v>317756000</v>
      </c>
      <c r="J27" s="7">
        <f>'Gross Electricity GWh'!J27*1000000</f>
        <v>0</v>
      </c>
      <c r="K27" s="7">
        <f>'Gross Electricity GWh'!K27*1000000</f>
        <v>146213000</v>
      </c>
      <c r="L27" s="7">
        <f>'Gross Electricity GWh'!L27*1000000</f>
        <v>0</v>
      </c>
      <c r="M27" s="7">
        <f>'Gross Electricity GWh'!M27*1000000</f>
        <v>18937051000</v>
      </c>
      <c r="N27" s="7">
        <f>'Gross Electricity GWh'!N27*1000000</f>
        <v>18030000</v>
      </c>
      <c r="O27" s="7">
        <f>'Gross Electricity GWh'!O27*1000000</f>
        <v>0</v>
      </c>
      <c r="P27" s="7">
        <f>'Gross Electricity GWh'!P27*1000000</f>
        <v>14133092000</v>
      </c>
      <c r="Q27" s="7">
        <f>'Gross Electricity GWh'!Q27*1000000</f>
        <v>0</v>
      </c>
      <c r="R27" s="7">
        <f>'Gross Electricity GWh'!R27*1000000</f>
        <v>604262000</v>
      </c>
      <c r="S27" s="7">
        <f>'Gross Electricity GWh'!S27*1000000</f>
        <v>0</v>
      </c>
      <c r="T27" s="7" t="e">
        <f>'Gross Electricity GWh'!T27*1000000</f>
        <v>#VALUE!</v>
      </c>
      <c r="U27" s="7">
        <f>'Gross Electricity GWh'!U27*1000000</f>
        <v>2796176000</v>
      </c>
      <c r="V27" s="7" t="e">
        <f>'Gross Electricity GWh'!V27*1000000</f>
        <v>#VALUE!</v>
      </c>
      <c r="W27" s="7">
        <f>'Gross Electricity GWh'!W27*1000000</f>
        <v>0</v>
      </c>
      <c r="X27" s="7">
        <f>'Gross Electricity GWh'!X27*1000000</f>
        <v>918696000</v>
      </c>
      <c r="Y27" s="7">
        <f>'Gross Electricity GWh'!Y27*1000000</f>
        <v>751659000</v>
      </c>
      <c r="Z27" s="7">
        <f>'Gross Electricity GWh'!Z27*1000000</f>
        <v>0</v>
      </c>
      <c r="AA27" s="7" t="e">
        <f>'Gross Electricity GWh'!AA27*1000000</f>
        <v>#VALUE!</v>
      </c>
      <c r="AB27" s="7">
        <f>'Gross Electricity GWh'!AB27*1000000</f>
        <v>0</v>
      </c>
      <c r="AC27" s="7">
        <f>'Gross Electricity GWh'!AC27*1000000</f>
        <v>4196966000.0000005</v>
      </c>
      <c r="AD27" s="7">
        <f>'Gross Electricity GWh'!AD27*1000000</f>
        <v>9988282000</v>
      </c>
      <c r="AE27" s="7">
        <f>'Gross Electricity GWh'!AE27*1000000</f>
        <v>15644747000</v>
      </c>
      <c r="AF27" s="7">
        <f>'Gross Electricity GWh'!AF27*1000000</f>
        <v>9733185000</v>
      </c>
      <c r="AG27" s="7">
        <f>'Gross Electricity GWh'!AG27*1000000</f>
        <v>5911562000</v>
      </c>
      <c r="AH27">
        <v>87.525999999999996</v>
      </c>
      <c r="AI27">
        <v>19.564442851108531</v>
      </c>
      <c r="AJ27">
        <v>12.484534308925014</v>
      </c>
      <c r="AK27">
        <v>5683483</v>
      </c>
      <c r="AL27">
        <v>61837.360777919748</v>
      </c>
      <c r="AM27">
        <v>301758922337.63733</v>
      </c>
      <c r="AN27">
        <v>55.326865164617999</v>
      </c>
      <c r="AO27" s="14">
        <v>3114.15</v>
      </c>
      <c r="AP27" s="23">
        <v>7.31</v>
      </c>
      <c r="AQ27" s="23">
        <v>60.85</v>
      </c>
      <c r="AR27" s="26">
        <v>5420.7945100644019</v>
      </c>
      <c r="AT27" s="29"/>
    </row>
    <row r="28" spans="1:46" x14ac:dyDescent="0.3">
      <c r="A28" s="5" t="s">
        <v>65</v>
      </c>
      <c r="B28" s="5" t="s">
        <v>96</v>
      </c>
      <c r="C28" s="7">
        <f>'Gross Electricity GWh'!C28*1000000</f>
        <v>30538406000</v>
      </c>
      <c r="D28" s="7">
        <f>'Gross Electricity GWh'!D28*1000000</f>
        <v>8865235000</v>
      </c>
      <c r="E28" s="7">
        <f>'Gross Electricity GWh'!E28*1000000</f>
        <v>0</v>
      </c>
      <c r="F28" s="7">
        <f>'Gross Electricity GWh'!F28*1000000</f>
        <v>0</v>
      </c>
      <c r="G28" s="7">
        <f>'Gross Electricity GWh'!G28*1000000</f>
        <v>0</v>
      </c>
      <c r="H28" s="7">
        <f>'Gross Electricity GWh'!H28*1000000</f>
        <v>2254877000</v>
      </c>
      <c r="I28" s="7">
        <f>'Gross Electricity GWh'!I28*1000000</f>
        <v>323939000</v>
      </c>
      <c r="J28" s="7">
        <f>'Gross Electricity GWh'!J28*1000000</f>
        <v>0</v>
      </c>
      <c r="K28" s="7">
        <f>'Gross Electricity GWh'!K28*1000000</f>
        <v>155365000</v>
      </c>
      <c r="L28" s="7">
        <f>'Gross Electricity GWh'!L28*1000000</f>
        <v>0</v>
      </c>
      <c r="M28" s="7">
        <f>'Gross Electricity GWh'!M28*1000000</f>
        <v>18390025000</v>
      </c>
      <c r="N28" s="7">
        <f>'Gross Electricity GWh'!N28*1000000</f>
        <v>19272000</v>
      </c>
      <c r="O28" s="7">
        <f>'Gross Electricity GWh'!O28*1000000</f>
        <v>0</v>
      </c>
      <c r="P28" s="7">
        <f>'Gross Electricity GWh'!P28*1000000</f>
        <v>12781731000</v>
      </c>
      <c r="Q28" s="7">
        <f>'Gross Electricity GWh'!Q28*1000000</f>
        <v>0</v>
      </c>
      <c r="R28" s="7">
        <f>'Gross Electricity GWh'!R28*1000000</f>
        <v>743780000</v>
      </c>
      <c r="S28" s="7">
        <f>'Gross Electricity GWh'!S28*1000000</f>
        <v>0</v>
      </c>
      <c r="T28" s="7" t="e">
        <f>'Gross Electricity GWh'!T28*1000000</f>
        <v>#VALUE!</v>
      </c>
      <c r="U28" s="7">
        <f>'Gross Electricity GWh'!U28*1000000</f>
        <v>3483213000</v>
      </c>
      <c r="V28" s="7" t="e">
        <f>'Gross Electricity GWh'!V28*1000000</f>
        <v>#VALUE!</v>
      </c>
      <c r="W28" s="7">
        <f>'Gross Electricity GWh'!W28*1000000</f>
        <v>0</v>
      </c>
      <c r="X28" s="7">
        <f>'Gross Electricity GWh'!X28*1000000</f>
        <v>860847000</v>
      </c>
      <c r="Y28" s="7">
        <f>'Gross Electricity GWh'!Y28*1000000</f>
        <v>704330000</v>
      </c>
      <c r="Z28" s="7">
        <f>'Gross Electricity GWh'!Z28*1000000</f>
        <v>0</v>
      </c>
      <c r="AA28" s="7" t="e">
        <f>'Gross Electricity GWh'!AA28*1000000</f>
        <v>#VALUE!</v>
      </c>
      <c r="AB28" s="7">
        <f>'Gross Electricity GWh'!AB28*1000000</f>
        <v>0</v>
      </c>
      <c r="AC28" s="7">
        <f>'Gross Electricity GWh'!AC28*1000000</f>
        <v>4901887000</v>
      </c>
      <c r="AD28" s="7">
        <f>'Gross Electricity GWh'!AD28*1000000</f>
        <v>12091736000</v>
      </c>
      <c r="AE28" s="7">
        <f>'Gross Electricity GWh'!AE28*1000000</f>
        <v>14976458000</v>
      </c>
      <c r="AF28" s="7">
        <f>'Gross Electricity GWh'!AF28*1000000</f>
        <v>9919365000</v>
      </c>
      <c r="AG28" s="7">
        <f>'Gross Electricity GWh'!AG28*1000000</f>
        <v>5057093000.000001</v>
      </c>
      <c r="AH28">
        <v>87.641999999999996</v>
      </c>
      <c r="AI28">
        <v>20.231962931996581</v>
      </c>
      <c r="AJ28">
        <v>12.940169210979125</v>
      </c>
      <c r="AK28">
        <v>5728010</v>
      </c>
      <c r="AL28">
        <v>63242.182868089534</v>
      </c>
      <c r="AM28">
        <v>311032111245.33496</v>
      </c>
      <c r="AN28">
        <v>55.563165922166412</v>
      </c>
      <c r="AO28" s="15">
        <v>3141.46</v>
      </c>
      <c r="AP28" s="23">
        <v>4.9000000000000004</v>
      </c>
      <c r="AQ28" s="23">
        <v>64.53</v>
      </c>
      <c r="AR28" s="26">
        <v>5428.4560625960894</v>
      </c>
      <c r="AT28" s="29"/>
    </row>
    <row r="29" spans="1:46" x14ac:dyDescent="0.3">
      <c r="A29" s="5" t="s">
        <v>65</v>
      </c>
      <c r="B29" s="5" t="s">
        <v>97</v>
      </c>
      <c r="C29" s="7">
        <f>'Gross Electricity GWh'!C29*1000000</f>
        <v>31022559000</v>
      </c>
      <c r="D29" s="7">
        <f>'Gross Electricity GWh'!D29*1000000</f>
        <v>6205663000</v>
      </c>
      <c r="E29" s="7">
        <f>'Gross Electricity GWh'!E29*1000000</f>
        <v>0</v>
      </c>
      <c r="F29" s="7">
        <f>'Gross Electricity GWh'!F29*1000000</f>
        <v>0</v>
      </c>
      <c r="G29" s="7">
        <f>'Gross Electricity GWh'!G29*1000000</f>
        <v>0</v>
      </c>
      <c r="H29" s="7">
        <f>'Gross Electricity GWh'!H29*1000000</f>
        <v>2017258000</v>
      </c>
      <c r="I29" s="7">
        <f>'Gross Electricity GWh'!I29*1000000</f>
        <v>278761000</v>
      </c>
      <c r="J29" s="7">
        <f>'Gross Electricity GWh'!J29*1000000</f>
        <v>0</v>
      </c>
      <c r="K29" s="7">
        <f>'Gross Electricity GWh'!K29*1000000</f>
        <v>122416000</v>
      </c>
      <c r="L29" s="7">
        <f>'Gross Electricity GWh'!L29*1000000</f>
        <v>0</v>
      </c>
      <c r="M29" s="7">
        <f>'Gross Electricity GWh'!M29*1000000</f>
        <v>21797914000</v>
      </c>
      <c r="N29" s="7">
        <f>'Gross Electricity GWh'!N29*1000000</f>
        <v>17871000</v>
      </c>
      <c r="O29" s="7">
        <f>'Gross Electricity GWh'!O29*1000000</f>
        <v>0</v>
      </c>
      <c r="P29" s="7">
        <f>'Gross Electricity GWh'!P29*1000000</f>
        <v>14780000000</v>
      </c>
      <c r="Q29" s="7">
        <f>'Gross Electricity GWh'!Q29*1000000</f>
        <v>0</v>
      </c>
      <c r="R29" s="7">
        <f>'Gross Electricity GWh'!R29*1000000</f>
        <v>751485000</v>
      </c>
      <c r="S29" s="7">
        <f>'Gross Electricity GWh'!S29*1000000</f>
        <v>0</v>
      </c>
      <c r="T29" s="7" t="e">
        <f>'Gross Electricity GWh'!T29*1000000</f>
        <v>#VALUE!</v>
      </c>
      <c r="U29" s="7">
        <f>'Gross Electricity GWh'!U29*1000000</f>
        <v>4796961000</v>
      </c>
      <c r="V29" s="7" t="e">
        <f>'Gross Electricity GWh'!V29*1000000</f>
        <v>#VALUE!</v>
      </c>
      <c r="W29" s="7">
        <f>'Gross Electricity GWh'!W29*1000000</f>
        <v>0</v>
      </c>
      <c r="X29" s="7">
        <f>'Gross Electricity GWh'!X29*1000000</f>
        <v>883621000</v>
      </c>
      <c r="Y29" s="7">
        <f>'Gross Electricity GWh'!Y29*1000000</f>
        <v>722963000</v>
      </c>
      <c r="Z29" s="7">
        <f>'Gross Electricity GWh'!Z29*1000000</f>
        <v>0</v>
      </c>
      <c r="AA29" s="7" t="e">
        <f>'Gross Electricity GWh'!AA29*1000000</f>
        <v>#VALUE!</v>
      </c>
      <c r="AB29" s="7">
        <f>'Gross Electricity GWh'!AB29*1000000</f>
        <v>0</v>
      </c>
      <c r="AC29" s="7">
        <f>'Gross Electricity GWh'!AC29*1000000</f>
        <v>6334633000</v>
      </c>
      <c r="AD29" s="7">
        <f>'Gross Electricity GWh'!AD29*1000000</f>
        <v>9138570000</v>
      </c>
      <c r="AE29" s="7">
        <f>'Gross Electricity GWh'!AE29*1000000</f>
        <v>15218109000</v>
      </c>
      <c r="AF29" s="7">
        <f>'Gross Electricity GWh'!AF29*1000000</f>
        <v>10655394000</v>
      </c>
      <c r="AG29" s="7">
        <f>'Gross Electricity GWh'!AG29*1000000</f>
        <v>4562715000</v>
      </c>
      <c r="AH29">
        <v>87.757000000000005</v>
      </c>
      <c r="AI29">
        <v>20.423625228471142</v>
      </c>
      <c r="AJ29">
        <v>13.014548384117514</v>
      </c>
      <c r="AK29">
        <v>5764980</v>
      </c>
      <c r="AL29">
        <v>64757.206691309191</v>
      </c>
      <c r="AM29">
        <v>320538736946.8797</v>
      </c>
      <c r="AN29">
        <v>55.889816208919576</v>
      </c>
      <c r="AO29" s="14">
        <v>3112.11</v>
      </c>
      <c r="AP29" s="23">
        <v>6.21</v>
      </c>
      <c r="AQ29" s="23">
        <v>91.81</v>
      </c>
      <c r="AR29" s="26">
        <v>5390.039336168059</v>
      </c>
      <c r="AT29" s="29"/>
    </row>
    <row r="30" spans="1:46" x14ac:dyDescent="0.3">
      <c r="A30" s="5" t="s">
        <v>65</v>
      </c>
      <c r="B30" s="5" t="s">
        <v>98</v>
      </c>
      <c r="C30" s="7">
        <f>'Gross Electricity GWh'!C30*1000000</f>
        <v>30370174000</v>
      </c>
      <c r="D30" s="7">
        <f>'Gross Electricity GWh'!D30*1000000</f>
        <v>6570418000</v>
      </c>
      <c r="E30" s="7">
        <f>'Gross Electricity GWh'!E30*1000000</f>
        <v>0</v>
      </c>
      <c r="F30" s="7">
        <f>'Gross Electricity GWh'!F30*1000000</f>
        <v>0</v>
      </c>
      <c r="G30" s="7">
        <f>'Gross Electricity GWh'!G30*1000000</f>
        <v>0</v>
      </c>
      <c r="H30" s="7">
        <f>'Gross Electricity GWh'!H30*1000000</f>
        <v>2071918000.0000002</v>
      </c>
      <c r="I30" s="7">
        <f>'Gross Electricity GWh'!I30*1000000</f>
        <v>263745999.99999997</v>
      </c>
      <c r="J30" s="7">
        <f>'Gross Electricity GWh'!J30*1000000</f>
        <v>0</v>
      </c>
      <c r="K30" s="7">
        <f>'Gross Electricity GWh'!K30*1000000</f>
        <v>95842000</v>
      </c>
      <c r="L30" s="7">
        <f>'Gross Electricity GWh'!L30*1000000</f>
        <v>0</v>
      </c>
      <c r="M30" s="7">
        <f>'Gross Electricity GWh'!M30*1000000</f>
        <v>20759881000</v>
      </c>
      <c r="N30" s="7">
        <f>'Gross Electricity GWh'!N30*1000000</f>
        <v>14862000</v>
      </c>
      <c r="O30" s="7">
        <f>'Gross Electricity GWh'!O30*1000000</f>
        <v>0</v>
      </c>
      <c r="P30" s="7">
        <f>'Gross Electricity GWh'!P30*1000000</f>
        <v>13901955000</v>
      </c>
      <c r="Q30" s="7">
        <f>'Gross Electricity GWh'!Q30*1000000</f>
        <v>0</v>
      </c>
      <c r="R30" s="7">
        <f>'Gross Electricity GWh'!R30*1000000</f>
        <v>952973000</v>
      </c>
      <c r="S30" s="7">
        <f>'Gross Electricity GWh'!S30*1000000</f>
        <v>0</v>
      </c>
      <c r="T30" s="7" t="e">
        <f>'Gross Electricity GWh'!T30*1000000</f>
        <v>#VALUE!</v>
      </c>
      <c r="U30" s="7">
        <f>'Gross Electricity GWh'!U30*1000000</f>
        <v>4416637000</v>
      </c>
      <c r="V30" s="7" t="e">
        <f>'Gross Electricity GWh'!V30*1000000</f>
        <v>#VALUE!</v>
      </c>
      <c r="W30" s="7">
        <f>'Gross Electricity GWh'!W30*1000000</f>
        <v>0</v>
      </c>
      <c r="X30" s="7">
        <f>'Gross Electricity GWh'!X30*1000000</f>
        <v>860702000</v>
      </c>
      <c r="Y30" s="7">
        <f>'Gross Electricity GWh'!Y30*1000000</f>
        <v>704211000</v>
      </c>
      <c r="Z30" s="7">
        <f>'Gross Electricity GWh'!Z30*1000000</f>
        <v>0</v>
      </c>
      <c r="AA30" s="7" t="e">
        <f>'Gross Electricity GWh'!AA30*1000000</f>
        <v>#VALUE!</v>
      </c>
      <c r="AB30" s="7">
        <f>'Gross Electricity GWh'!AB30*1000000</f>
        <v>0</v>
      </c>
      <c r="AC30" s="7">
        <f>'Gross Electricity GWh'!AC30*1000000</f>
        <v>6012978000</v>
      </c>
      <c r="AD30" s="7">
        <f>'Gross Electricity GWh'!AD30*1000000</f>
        <v>9487406000</v>
      </c>
      <c r="AE30" s="7">
        <f>'Gross Electricity GWh'!AE30*1000000</f>
        <v>15633609000</v>
      </c>
      <c r="AF30" s="7">
        <f>'Gross Electricity GWh'!AF30*1000000</f>
        <v>10409267000</v>
      </c>
      <c r="AG30" s="7">
        <f>'Gross Electricity GWh'!AG30*1000000</f>
        <v>5224342000.000001</v>
      </c>
      <c r="AH30">
        <v>87.873999999999995</v>
      </c>
      <c r="AI30">
        <v>20.575563628127309</v>
      </c>
      <c r="AJ30">
        <v>13.004327549494477</v>
      </c>
      <c r="AK30">
        <v>5793636</v>
      </c>
      <c r="AL30">
        <v>65635.441338663353</v>
      </c>
      <c r="AM30">
        <v>326500781458.7641</v>
      </c>
      <c r="AN30">
        <v>56.231462527845807</v>
      </c>
      <c r="AO30" s="15">
        <v>3048.54</v>
      </c>
      <c r="AP30" s="23">
        <v>8.41</v>
      </c>
      <c r="AQ30" s="23">
        <v>100.57</v>
      </c>
      <c r="AR30" s="26">
        <v>5336.453246094301</v>
      </c>
      <c r="AT30" s="29"/>
    </row>
    <row r="31" spans="1:46" x14ac:dyDescent="0.3">
      <c r="A31" s="5" t="s">
        <v>65</v>
      </c>
      <c r="B31" s="5" t="s">
        <v>99</v>
      </c>
      <c r="C31" s="7">
        <f>'Gross Electricity GWh'!C31*1000000</f>
        <v>29516955000</v>
      </c>
      <c r="D31" s="7">
        <f>'Gross Electricity GWh'!D31*1000000</f>
        <v>3311005000</v>
      </c>
      <c r="E31" s="7">
        <f>'Gross Electricity GWh'!E31*1000000</f>
        <v>0</v>
      </c>
      <c r="F31" s="7">
        <f>'Gross Electricity GWh'!F31*1000000</f>
        <v>0</v>
      </c>
      <c r="G31" s="7">
        <f>'Gross Electricity GWh'!G31*1000000</f>
        <v>0</v>
      </c>
      <c r="H31" s="7">
        <f>'Gross Electricity GWh'!H31*1000000</f>
        <v>2102248999.9999998</v>
      </c>
      <c r="I31" s="7">
        <f>'Gross Electricity GWh'!I31*1000000</f>
        <v>241809000</v>
      </c>
      <c r="J31" s="7">
        <f>'Gross Electricity GWh'!J31*1000000</f>
        <v>0</v>
      </c>
      <c r="K31" s="7">
        <f>'Gross Electricity GWh'!K31*1000000</f>
        <v>71570000</v>
      </c>
      <c r="L31" s="7">
        <f>'Gross Electricity GWh'!L31*1000000</f>
        <v>0</v>
      </c>
      <c r="M31" s="7">
        <f>'Gross Electricity GWh'!M31*1000000</f>
        <v>23073203000</v>
      </c>
      <c r="N31" s="7">
        <f>'Gross Electricity GWh'!N31*1000000</f>
        <v>16955000</v>
      </c>
      <c r="O31" s="7">
        <f>'Gross Electricity GWh'!O31*1000000</f>
        <v>0</v>
      </c>
      <c r="P31" s="7">
        <f>'Gross Electricity GWh'!P31*1000000</f>
        <v>16149833000</v>
      </c>
      <c r="Q31" s="7">
        <f>'Gross Electricity GWh'!Q31*1000000</f>
        <v>0</v>
      </c>
      <c r="R31" s="7">
        <f>'Gross Electricity GWh'!R31*1000000</f>
        <v>963269000</v>
      </c>
      <c r="S31" s="7">
        <f>'Gross Electricity GWh'!S31*1000000</f>
        <v>0</v>
      </c>
      <c r="T31" s="7" t="e">
        <f>'Gross Electricity GWh'!T31*1000000</f>
        <v>#VALUE!</v>
      </c>
      <c r="U31" s="7">
        <f>'Gross Electricity GWh'!U31*1000000</f>
        <v>4352818000</v>
      </c>
      <c r="V31" s="7" t="e">
        <f>'Gross Electricity GWh'!V31*1000000</f>
        <v>#VALUE!</v>
      </c>
      <c r="W31" s="7">
        <f>'Gross Electricity GWh'!W31*1000000</f>
        <v>0</v>
      </c>
      <c r="X31" s="7">
        <f>'Gross Electricity GWh'!X31*1000000</f>
        <v>963953000</v>
      </c>
      <c r="Y31" s="7">
        <f>'Gross Electricity GWh'!Y31*1000000</f>
        <v>788689000</v>
      </c>
      <c r="Z31" s="7">
        <f>'Gross Electricity GWh'!Z31*1000000</f>
        <v>0</v>
      </c>
      <c r="AA31" s="7" t="e">
        <f>'Gross Electricity GWh'!AA31*1000000</f>
        <v>#VALUE!</v>
      </c>
      <c r="AB31" s="7">
        <f>'Gross Electricity GWh'!AB31*1000000</f>
        <v>0</v>
      </c>
      <c r="AC31" s="7">
        <f>'Gross Electricity GWh'!AC31*1000000</f>
        <v>6117996000</v>
      </c>
      <c r="AD31" s="7">
        <f>'Gross Electricity GWh'!AD31*1000000</f>
        <v>6268902000</v>
      </c>
      <c r="AE31" s="7">
        <f>'Gross Electricity GWh'!AE31*1000000</f>
        <v>15981899000</v>
      </c>
      <c r="AF31" s="7">
        <f>'Gross Electricity GWh'!AF31*1000000</f>
        <v>10171042000</v>
      </c>
      <c r="AG31" s="7">
        <f>'Gross Electricity GWh'!AG31*1000000</f>
        <v>5810857000</v>
      </c>
      <c r="AH31">
        <v>87.994</v>
      </c>
      <c r="AI31">
        <v>20.640220052755414</v>
      </c>
      <c r="AJ31">
        <v>13.402427865920185</v>
      </c>
      <c r="AK31">
        <v>5814422</v>
      </c>
      <c r="AL31">
        <v>66520.070866780312</v>
      </c>
      <c r="AM31">
        <v>332088518914.50958</v>
      </c>
      <c r="AN31">
        <v>56.599964340676891</v>
      </c>
      <c r="AO31" s="20">
        <v>3026.8</v>
      </c>
      <c r="AP31" s="23">
        <v>5.3</v>
      </c>
      <c r="AQ31" s="23">
        <v>66.39</v>
      </c>
      <c r="AR31" s="26">
        <v>5288.5606734044577</v>
      </c>
      <c r="AT31" s="29"/>
    </row>
    <row r="32" spans="1:46" x14ac:dyDescent="0.3">
      <c r="A32" s="5" t="s">
        <v>65</v>
      </c>
      <c r="B32" s="5" t="s">
        <v>100</v>
      </c>
      <c r="C32" s="7">
        <f>'Gross Electricity GWh'!C32*1000000</f>
        <v>28728658000</v>
      </c>
      <c r="D32" s="7">
        <f>'Gross Electricity GWh'!D32*1000000</f>
        <v>3061706000</v>
      </c>
      <c r="E32" s="7">
        <f>'Gross Electricity GWh'!E32*1000000</f>
        <v>0</v>
      </c>
      <c r="F32" s="7">
        <f>'Gross Electricity GWh'!F32*1000000</f>
        <v>0</v>
      </c>
      <c r="G32" s="7">
        <f>'Gross Electricity GWh'!G32*1000000</f>
        <v>0</v>
      </c>
      <c r="H32" s="7">
        <f>'Gross Electricity GWh'!H32*1000000</f>
        <v>1184095000</v>
      </c>
      <c r="I32" s="7">
        <f>'Gross Electricity GWh'!I32*1000000</f>
        <v>262940999.99999997</v>
      </c>
      <c r="J32" s="7">
        <f>'Gross Electricity GWh'!J32*1000000</f>
        <v>0</v>
      </c>
      <c r="K32" s="7">
        <f>'Gross Electricity GWh'!K32*1000000</f>
        <v>90021000</v>
      </c>
      <c r="L32" s="7">
        <f>'Gross Electricity GWh'!L32*1000000</f>
        <v>0</v>
      </c>
      <c r="M32" s="7">
        <f>'Gross Electricity GWh'!M32*1000000</f>
        <v>23446867000</v>
      </c>
      <c r="N32" s="7">
        <f>'Gross Electricity GWh'!N32*1000000</f>
        <v>17064000</v>
      </c>
      <c r="O32" s="7">
        <f>'Gross Electricity GWh'!O32*1000000</f>
        <v>0</v>
      </c>
      <c r="P32" s="7">
        <f>'Gross Electricity GWh'!P32*1000000</f>
        <v>16330214000</v>
      </c>
      <c r="Q32" s="7">
        <f>'Gross Electricity GWh'!Q32*1000000</f>
        <v>0</v>
      </c>
      <c r="R32" s="7">
        <f>'Gross Electricity GWh'!R32*1000000</f>
        <v>1180532000</v>
      </c>
      <c r="S32" s="7">
        <f>'Gross Electricity GWh'!S32*1000000</f>
        <v>0</v>
      </c>
      <c r="T32" s="7" t="e">
        <f>'Gross Electricity GWh'!T32*1000000</f>
        <v>#VALUE!</v>
      </c>
      <c r="U32" s="7">
        <f>'Gross Electricity GWh'!U32*1000000</f>
        <v>4301626000</v>
      </c>
      <c r="V32" s="7" t="e">
        <f>'Gross Electricity GWh'!V32*1000000</f>
        <v>#VALUE!</v>
      </c>
      <c r="W32" s="7">
        <f>'Gross Electricity GWh'!W32*1000000</f>
        <v>0</v>
      </c>
      <c r="X32" s="7">
        <f>'Gross Electricity GWh'!X32*1000000</f>
        <v>944837000</v>
      </c>
      <c r="Y32" s="7">
        <f>'Gross Electricity GWh'!Y32*1000000</f>
        <v>773049000</v>
      </c>
      <c r="Z32" s="7">
        <f>'Gross Electricity GWh'!Z32*1000000</f>
        <v>0</v>
      </c>
      <c r="AA32" s="7" t="e">
        <f>'Gross Electricity GWh'!AA32*1000000</f>
        <v>#VALUE!</v>
      </c>
      <c r="AB32" s="7">
        <f>'Gross Electricity GWh'!AB32*1000000</f>
        <v>0</v>
      </c>
      <c r="AC32" s="7">
        <f>'Gross Electricity GWh'!AC32*1000000</f>
        <v>6085143000</v>
      </c>
      <c r="AD32" s="7">
        <f>'Gross Electricity GWh'!AD32*1000000</f>
        <v>5115705000</v>
      </c>
      <c r="AE32" s="7">
        <f>'Gross Electricity GWh'!AE32*1000000</f>
        <v>18593972000</v>
      </c>
      <c r="AF32" s="7">
        <f>'Gross Electricity GWh'!AF32*1000000</f>
        <v>11711401000</v>
      </c>
      <c r="AG32" s="7">
        <f>'Gross Electricity GWh'!AG32*1000000</f>
        <v>6882571000.0000019</v>
      </c>
      <c r="AH32">
        <v>88.116</v>
      </c>
      <c r="AI32">
        <v>19.555054406580567</v>
      </c>
      <c r="AJ32">
        <v>12.837108733560592</v>
      </c>
      <c r="AK32">
        <v>5831404</v>
      </c>
      <c r="AL32">
        <v>65145.674174267187</v>
      </c>
      <c r="AM32">
        <v>326176991303.12958</v>
      </c>
      <c r="AN32">
        <v>57.003764759983419</v>
      </c>
      <c r="AO32" s="21">
        <v>2921.4</v>
      </c>
      <c r="AP32" s="23">
        <v>3.59</v>
      </c>
      <c r="AQ32" s="23">
        <v>55.55</v>
      </c>
      <c r="AR32" s="26">
        <v>5185.7183916981467</v>
      </c>
      <c r="AT32" s="29"/>
    </row>
    <row r="33" spans="1:46" x14ac:dyDescent="0.3">
      <c r="A33" s="5" t="s">
        <v>65</v>
      </c>
      <c r="B33" s="5" t="s">
        <v>101</v>
      </c>
      <c r="C33" s="7">
        <f>'Gross Electricity GWh'!C33*1000000</f>
        <v>33050614999.999996</v>
      </c>
      <c r="D33" s="7">
        <f>'Gross Electricity GWh'!D33*1000000</f>
        <v>4365471000</v>
      </c>
      <c r="E33" s="7">
        <f>'Gross Electricity GWh'!E33*1000000</f>
        <v>0</v>
      </c>
      <c r="F33" s="7">
        <f>'Gross Electricity GWh'!F33*1000000</f>
        <v>0</v>
      </c>
      <c r="G33" s="7">
        <f>'Gross Electricity GWh'!G33*1000000</f>
        <v>0</v>
      </c>
      <c r="H33" s="7">
        <f>'Gross Electricity GWh'!H33*1000000</f>
        <v>1535814000</v>
      </c>
      <c r="I33" s="7">
        <f>'Gross Electricity GWh'!I33*1000000</f>
        <v>256858999.99999997</v>
      </c>
      <c r="J33" s="7">
        <f>'Gross Electricity GWh'!J33*1000000</f>
        <v>0</v>
      </c>
      <c r="K33" s="7">
        <f>'Gross Electricity GWh'!K33*1000000</f>
        <v>87430000</v>
      </c>
      <c r="L33" s="7">
        <f>'Gross Electricity GWh'!L33*1000000</f>
        <v>0</v>
      </c>
      <c r="M33" s="7">
        <f>'Gross Electricity GWh'!M33*1000000</f>
        <v>26097976000</v>
      </c>
      <c r="N33" s="7">
        <f>'Gross Electricity GWh'!N33*1000000</f>
        <v>16294000</v>
      </c>
      <c r="O33" s="7">
        <f>'Gross Electricity GWh'!O33*1000000</f>
        <v>0</v>
      </c>
      <c r="P33" s="7">
        <f>'Gross Electricity GWh'!P33*1000000</f>
        <v>16054467000</v>
      </c>
      <c r="Q33" s="7">
        <f>'Gross Electricity GWh'!Q33*1000000</f>
        <v>0</v>
      </c>
      <c r="R33" s="7">
        <f>'Gross Electricity GWh'!R33*1000000</f>
        <v>1308929000</v>
      </c>
      <c r="S33" s="7">
        <f>'Gross Electricity GWh'!S33*1000000</f>
        <v>0</v>
      </c>
      <c r="T33" s="7" t="e">
        <f>'Gross Electricity GWh'!T33*1000000</f>
        <v>#VALUE!</v>
      </c>
      <c r="U33" s="7">
        <f>'Gross Electricity GWh'!U33*1000000</f>
        <v>7132661000</v>
      </c>
      <c r="V33" s="7" t="e">
        <f>'Gross Electricity GWh'!V33*1000000</f>
        <v>#VALUE!</v>
      </c>
      <c r="W33" s="7">
        <f>'Gross Electricity GWh'!W33*1000000</f>
        <v>0</v>
      </c>
      <c r="X33" s="7">
        <f>'Gross Electricity GWh'!X33*1000000</f>
        <v>971050000</v>
      </c>
      <c r="Y33" s="7">
        <f>'Gross Electricity GWh'!Y33*1000000</f>
        <v>794495000</v>
      </c>
      <c r="Z33" s="7">
        <f>'Gross Electricity GWh'!Z33*1000000</f>
        <v>0</v>
      </c>
      <c r="AA33" s="7" t="e">
        <f>'Gross Electricity GWh'!AA33*1000000</f>
        <v>#VALUE!</v>
      </c>
      <c r="AB33" s="7">
        <f>'Gross Electricity GWh'!AB33*1000000</f>
        <v>0</v>
      </c>
      <c r="AC33" s="7">
        <f>'Gross Electricity GWh'!AC33*1000000</f>
        <v>9019118000</v>
      </c>
      <c r="AD33" s="7">
        <f>'Gross Electricity GWh'!AD33*1000000</f>
        <v>6651807000</v>
      </c>
      <c r="AE33" s="7">
        <f>'Gross Electricity GWh'!AE33*1000000</f>
        <v>20119850000</v>
      </c>
      <c r="AF33" s="7">
        <f>'Gross Electricity GWh'!AF33*1000000</f>
        <v>15251013000</v>
      </c>
      <c r="AG33" s="7">
        <f>'Gross Electricity GWh'!AG33*1000000</f>
        <v>4868836999.9999981</v>
      </c>
      <c r="AH33">
        <v>88.24</v>
      </c>
      <c r="AI33">
        <v>19.796771565732016</v>
      </c>
      <c r="AJ33">
        <v>12.739780527033748</v>
      </c>
      <c r="AK33">
        <v>5856733</v>
      </c>
      <c r="AL33">
        <v>69652.233008466268</v>
      </c>
      <c r="AM33">
        <v>350255593023.12207</v>
      </c>
      <c r="AN33">
        <v>57.287268469407216</v>
      </c>
      <c r="AO33" s="14">
        <v>3263.77</v>
      </c>
      <c r="AP33" s="23">
        <v>18.190000000000001</v>
      </c>
      <c r="AQ33" s="23">
        <v>138.37</v>
      </c>
      <c r="AR33" s="26">
        <v>5482.0570615050938</v>
      </c>
      <c r="AT33" s="29"/>
    </row>
    <row r="34" spans="1:46" x14ac:dyDescent="0.3">
      <c r="A34" s="5" t="s">
        <v>65</v>
      </c>
      <c r="B34" s="5" t="s">
        <v>102</v>
      </c>
      <c r="C34" s="7">
        <f>'Gross Electricity GWh'!C34*1000000</f>
        <v>35123888000</v>
      </c>
      <c r="D34" s="7">
        <f>'Gross Electricity GWh'!D34*1000000</f>
        <v>4429298000</v>
      </c>
      <c r="E34" s="7">
        <f>'Gross Electricity GWh'!E34*1000000</f>
        <v>0</v>
      </c>
      <c r="F34" s="7">
        <f>'Gross Electricity GWh'!F34*1000000</f>
        <v>0</v>
      </c>
      <c r="G34" s="7">
        <f>'Gross Electricity GWh'!G34*1000000</f>
        <v>0</v>
      </c>
      <c r="H34" s="7">
        <f>'Gross Electricity GWh'!H34*1000000</f>
        <v>1015201000</v>
      </c>
      <c r="I34" s="7">
        <f>'Gross Electricity GWh'!I34*1000000</f>
        <v>331792000</v>
      </c>
      <c r="J34" s="7">
        <f>'Gross Electricity GWh'!J34*1000000</f>
        <v>0</v>
      </c>
      <c r="K34" s="7">
        <f>'Gross Electricity GWh'!K34*1000000</f>
        <v>145861000</v>
      </c>
      <c r="L34" s="7">
        <f>'Gross Electricity GWh'!L34*1000000</f>
        <v>0</v>
      </c>
      <c r="M34" s="7">
        <f>'Gross Electricity GWh'!M34*1000000</f>
        <v>28512843000</v>
      </c>
      <c r="N34" s="7">
        <f>'Gross Electricity GWh'!N34*1000000</f>
        <v>14944000</v>
      </c>
      <c r="O34" s="7">
        <f>'Gross Electricity GWh'!O34*1000000</f>
        <v>0</v>
      </c>
      <c r="P34" s="7">
        <f>'Gross Electricity GWh'!P34*1000000</f>
        <v>19022239000</v>
      </c>
      <c r="Q34" s="7">
        <f>'Gross Electricity GWh'!Q34*1000000</f>
        <v>0</v>
      </c>
      <c r="R34" s="7">
        <f>'Gross Electricity GWh'!R34*1000000</f>
        <v>2202567000</v>
      </c>
      <c r="S34" s="7">
        <f>'Gross Electricity GWh'!S34*1000000</f>
        <v>0</v>
      </c>
      <c r="T34" s="7" t="e">
        <f>'Gross Electricity GWh'!T34*1000000</f>
        <v>#VALUE!</v>
      </c>
      <c r="U34" s="7">
        <f>'Gross Electricity GWh'!U34*1000000</f>
        <v>5678513000</v>
      </c>
      <c r="V34" s="7" t="e">
        <f>'Gross Electricity GWh'!V34*1000000</f>
        <v>#VALUE!</v>
      </c>
      <c r="W34" s="7">
        <f>'Gross Electricity GWh'!W34*1000000</f>
        <v>0</v>
      </c>
      <c r="X34" s="7">
        <f>'Gross Electricity GWh'!X34*1000000</f>
        <v>1020255000</v>
      </c>
      <c r="Y34" s="7">
        <f>'Gross Electricity GWh'!Y34*1000000</f>
        <v>834754000</v>
      </c>
      <c r="Z34" s="7">
        <f>'Gross Electricity GWh'!Z34*1000000</f>
        <v>0</v>
      </c>
      <c r="AA34" s="7" t="e">
        <f>'Gross Electricity GWh'!AA34*1000000</f>
        <v>#VALUE!</v>
      </c>
      <c r="AB34" s="7">
        <f>'Gross Electricity GWh'!AB34*1000000</f>
        <v>0</v>
      </c>
      <c r="AC34" s="7">
        <f>'Gross Electricity GWh'!AC34*1000000</f>
        <v>7548979000</v>
      </c>
      <c r="AD34" s="7">
        <f>'Gross Electricity GWh'!AD34*1000000</f>
        <v>6335159000</v>
      </c>
      <c r="AE34" s="7">
        <f>'Gross Electricity GWh'!AE34*1000000</f>
        <v>18752207000</v>
      </c>
      <c r="AF34" s="7">
        <f>'Gross Electricity GWh'!AF34*1000000</f>
        <v>17389516000</v>
      </c>
      <c r="AG34" s="7">
        <f>'Gross Electricity GWh'!AG34*1000000</f>
        <v>1362690999.9999988</v>
      </c>
      <c r="AH34">
        <v>88.367000000000004</v>
      </c>
      <c r="AI34">
        <v>20.835518394670771</v>
      </c>
      <c r="AJ34">
        <v>12.83473470080046</v>
      </c>
      <c r="AK34">
        <v>5903037</v>
      </c>
      <c r="AL34">
        <v>70170.224163323539</v>
      </c>
      <c r="AM34">
        <v>355650135472.96265</v>
      </c>
      <c r="AN34">
        <v>57.324288553803612</v>
      </c>
      <c r="AO34" s="15">
        <v>3019.14</v>
      </c>
      <c r="AP34" s="23">
        <v>49.03</v>
      </c>
      <c r="AQ34" s="23">
        <v>354.06</v>
      </c>
      <c r="AR34" s="26">
        <v>5184.4928485305154</v>
      </c>
      <c r="AT34" s="29"/>
    </row>
    <row r="35" spans="1:46" x14ac:dyDescent="0.3">
      <c r="A35" s="5" t="s">
        <v>65</v>
      </c>
      <c r="B35" s="5" t="s">
        <v>103</v>
      </c>
      <c r="C35" s="7">
        <f>'Gross Electricity GWh'!C35*1000000</f>
        <v>33732930000</v>
      </c>
      <c r="D35" s="7">
        <f>'Gross Electricity GWh'!D35*1000000</f>
        <v>2525079000</v>
      </c>
      <c r="E35" s="7">
        <f>'Gross Electricity GWh'!E35*1000000</f>
        <v>0</v>
      </c>
      <c r="F35" s="7">
        <f>'Gross Electricity GWh'!F35*1000000</f>
        <v>0</v>
      </c>
      <c r="G35" s="7">
        <f>'Gross Electricity GWh'!G35*1000000</f>
        <v>0</v>
      </c>
      <c r="H35" s="7">
        <f>'Gross Electricity GWh'!H35*1000000</f>
        <v>1000193000</v>
      </c>
      <c r="I35" s="7">
        <f>'Gross Electricity GWh'!I35*1000000</f>
        <v>239016000</v>
      </c>
      <c r="J35" s="7">
        <f>'Gross Electricity GWh'!J35*1000000</f>
        <v>0</v>
      </c>
      <c r="K35" s="7">
        <f>'Gross Electricity GWh'!K35*1000000</f>
        <v>72792000</v>
      </c>
      <c r="L35" s="7">
        <f>'Gross Electricity GWh'!L35*1000000</f>
        <v>0</v>
      </c>
      <c r="M35" s="7">
        <f>'Gross Electricity GWh'!M35*1000000</f>
        <v>29212913000</v>
      </c>
      <c r="N35" s="7">
        <f>'Gross Electricity GWh'!N35*1000000</f>
        <v>19628000</v>
      </c>
      <c r="O35" s="7">
        <f>'Gross Electricity GWh'!O35*1000000</f>
        <v>0</v>
      </c>
      <c r="P35" s="7">
        <f>'Gross Electricity GWh'!P35*1000000</f>
        <v>19393192000</v>
      </c>
      <c r="Q35" s="7">
        <f>'Gross Electricity GWh'!Q35*1000000</f>
        <v>0</v>
      </c>
      <c r="R35" s="7">
        <f>'Gross Electricity GWh'!R35*1000000</f>
        <v>3363278000</v>
      </c>
      <c r="S35" s="7">
        <f>'Gross Electricity GWh'!S35*1000000</f>
        <v>0</v>
      </c>
      <c r="T35" s="7" t="e">
        <f>'Gross Electricity GWh'!T35*1000000</f>
        <v>#VALUE!</v>
      </c>
      <c r="U35" s="7">
        <f>'Gross Electricity GWh'!U35*1000000</f>
        <v>4991506000</v>
      </c>
      <c r="V35" s="7" t="e">
        <f>'Gross Electricity GWh'!V35*1000000</f>
        <v>#VALUE!</v>
      </c>
      <c r="W35" s="7">
        <f>'Gross Electricity GWh'!W35*1000000</f>
        <v>0</v>
      </c>
      <c r="X35" s="7">
        <f>'Gross Electricity GWh'!X35*1000000</f>
        <v>923669000</v>
      </c>
      <c r="Y35" s="7">
        <f>'Gross Electricity GWh'!Y35*1000000</f>
        <v>755729000</v>
      </c>
      <c r="Z35" s="7">
        <f>'Gross Electricity GWh'!Z35*1000000</f>
        <v>0</v>
      </c>
      <c r="AA35" s="7" t="e">
        <f>'Gross Electricity GWh'!AA35*1000000</f>
        <v>#VALUE!</v>
      </c>
      <c r="AB35" s="7">
        <f>'Gross Electricity GWh'!AB35*1000000</f>
        <v>0</v>
      </c>
      <c r="AC35" s="7">
        <f>'Gross Electricity GWh'!AC35*1000000</f>
        <v>6755236000</v>
      </c>
      <c r="AD35" s="7">
        <f>'Gross Electricity GWh'!AD35*1000000</f>
        <v>4201595999.9999995</v>
      </c>
      <c r="AE35" s="7">
        <f>'Gross Electricity GWh'!AE35*1000000</f>
        <v>19830774000</v>
      </c>
      <c r="AF35" s="7">
        <f>'Gross Electricity GWh'!AF35*1000000</f>
        <v>16697509999.999998</v>
      </c>
      <c r="AG35" s="7">
        <f>'Gross Electricity GWh'!AG35*1000000</f>
        <v>3133264000.0000029</v>
      </c>
      <c r="AH35">
        <v>88.495000000000005</v>
      </c>
      <c r="AI35">
        <v>23.488565289401766</v>
      </c>
      <c r="AJ35">
        <v>15.959012242299957</v>
      </c>
      <c r="AK35">
        <v>5946952</v>
      </c>
      <c r="AL35">
        <v>71390.00246419193</v>
      </c>
      <c r="AM35">
        <v>364524261928.20319</v>
      </c>
      <c r="AN35">
        <v>57.398851167029129</v>
      </c>
      <c r="AO35" s="20">
        <v>3034.4</v>
      </c>
      <c r="AP35" s="23">
        <v>16.47</v>
      </c>
      <c r="AQ35" s="23">
        <v>162.66</v>
      </c>
      <c r="AR35" s="26">
        <v>5146.2081938968104</v>
      </c>
      <c r="AT35" s="29"/>
    </row>
    <row r="36" spans="1:46" x14ac:dyDescent="0.3">
      <c r="A36" s="5" t="s">
        <v>66</v>
      </c>
      <c r="B36" s="5" t="s">
        <v>70</v>
      </c>
      <c r="C36" s="7">
        <f>'Gross Electricity GWh'!C36*1000000</f>
        <v>54377455000</v>
      </c>
      <c r="D36" s="7">
        <f>'Gross Electricity GWh'!D36*1000000</f>
        <v>9662000000</v>
      </c>
      <c r="E36" s="7">
        <f>'Gross Electricity GWh'!E36*1000000</f>
        <v>376000000</v>
      </c>
      <c r="F36" s="7">
        <f>'Gross Electricity GWh'!F36*1000000</f>
        <v>2774000000</v>
      </c>
      <c r="G36" s="7">
        <f>'Gross Electricity GWh'!G36*1000000</f>
        <v>0</v>
      </c>
      <c r="H36" s="7">
        <f>'Gross Electricity GWh'!H36*1000000</f>
        <v>4655000000</v>
      </c>
      <c r="I36" s="7">
        <f>'Gross Electricity GWh'!I36*1000000</f>
        <v>1679000000</v>
      </c>
      <c r="J36" s="7">
        <f>'Gross Electricity GWh'!J36*1000000</f>
        <v>0</v>
      </c>
      <c r="K36" s="7">
        <f>'Gross Electricity GWh'!K36*1000000</f>
        <v>1610000000</v>
      </c>
      <c r="L36" s="7">
        <f>'Gross Electricity GWh'!L36*1000000</f>
        <v>0</v>
      </c>
      <c r="M36" s="7">
        <f>'Gross Electricity GWh'!M36*1000000</f>
        <v>16015455000</v>
      </c>
      <c r="N36" s="7">
        <f>'Gross Electricity GWh'!N36*1000000</f>
        <v>10859000000</v>
      </c>
      <c r="O36" s="7">
        <f>'Gross Electricity GWh'!O36*1000000</f>
        <v>0</v>
      </c>
      <c r="P36" s="7">
        <f>'Gross Electricity GWh'!P36*1000000</f>
        <v>0</v>
      </c>
      <c r="Q36" s="7">
        <f>'Gross Electricity GWh'!Q36*1000000</f>
        <v>0</v>
      </c>
      <c r="R36" s="7">
        <f>'Gross Electricity GWh'!R36*1000000</f>
        <v>455000</v>
      </c>
      <c r="S36" s="7">
        <f>'Gross Electricity GWh'!S36*1000000</f>
        <v>0</v>
      </c>
      <c r="T36" s="7" t="e">
        <f>'Gross Electricity GWh'!T36*1000000</f>
        <v>#VALUE!</v>
      </c>
      <c r="U36" s="7">
        <f>'Gross Electricity GWh'!U36*1000000</f>
        <v>5156000000</v>
      </c>
      <c r="V36" s="7" t="e">
        <f>'Gross Electricity GWh'!V36*1000000</f>
        <v>#VALUE!</v>
      </c>
      <c r="W36" s="7">
        <f>'Gross Electricity GWh'!W36*1000000</f>
        <v>0</v>
      </c>
      <c r="X36" s="7">
        <f>'Gross Electricity GWh'!X36*1000000</f>
        <v>0</v>
      </c>
      <c r="Y36" s="7">
        <f>'Gross Electricity GWh'!Y36*1000000</f>
        <v>0</v>
      </c>
      <c r="Z36" s="7">
        <f>'Gross Electricity GWh'!Z36*1000000</f>
        <v>19216000000</v>
      </c>
      <c r="AA36" s="7" t="e">
        <f>'Gross Electricity GWh'!AA36*1000000</f>
        <v>#VALUE!</v>
      </c>
      <c r="AB36" s="7">
        <f>'Gross Electricity GWh'!AB36*1000000</f>
        <v>0</v>
      </c>
      <c r="AC36" s="7">
        <f>'Gross Electricity GWh'!AC36*1000000</f>
        <v>5156000000</v>
      </c>
      <c r="AD36" s="7">
        <f>'Gross Electricity GWh'!AD36*1000000</f>
        <v>19146000000</v>
      </c>
      <c r="AE36" s="7">
        <f>'Gross Electricity GWh'!AE36*1000000</f>
        <v>11007000000</v>
      </c>
      <c r="AF36" s="7">
        <f>'Gross Electricity GWh'!AF36*1000000</f>
        <v>364000000</v>
      </c>
      <c r="AG36" s="7">
        <f>'Gross Electricity GWh'!AG36*1000000</f>
        <v>10643000000</v>
      </c>
      <c r="AH36">
        <v>79.367000000000004</v>
      </c>
      <c r="AI36">
        <v>29.222549580053649</v>
      </c>
      <c r="AJ36">
        <v>19.508816674728465</v>
      </c>
      <c r="AK36">
        <v>4986431</v>
      </c>
      <c r="AL36">
        <v>38750.072537975582</v>
      </c>
      <c r="AM36">
        <v>156033016834.37494</v>
      </c>
      <c r="AN36">
        <v>48.592486506846704</v>
      </c>
      <c r="AO36" s="15">
        <v>5455.81</v>
      </c>
      <c r="AP36" s="23">
        <v>2.02</v>
      </c>
      <c r="AQ36" s="23">
        <v>31.11</v>
      </c>
      <c r="AR36" s="26">
        <v>11820.678897280295</v>
      </c>
      <c r="AT36" s="29"/>
    </row>
    <row r="37" spans="1:46" x14ac:dyDescent="0.3">
      <c r="A37" s="5" t="s">
        <v>66</v>
      </c>
      <c r="B37" s="5" t="s">
        <v>71</v>
      </c>
      <c r="C37" s="7">
        <f>'Gross Electricity GWh'!C37*1000000</f>
        <v>57985520000</v>
      </c>
      <c r="D37" s="7">
        <f>'Gross Electricity GWh'!D37*1000000</f>
        <v>9790000000</v>
      </c>
      <c r="E37" s="7">
        <f>'Gross Electricity GWh'!E37*1000000</f>
        <v>430000000</v>
      </c>
      <c r="F37" s="7">
        <f>'Gross Electricity GWh'!F37*1000000</f>
        <v>4035000000</v>
      </c>
      <c r="G37" s="7">
        <f>'Gross Electricity GWh'!G37*1000000</f>
        <v>0</v>
      </c>
      <c r="H37" s="7">
        <f>'Gross Electricity GWh'!H37*1000000</f>
        <v>4954000000</v>
      </c>
      <c r="I37" s="7">
        <f>'Gross Electricity GWh'!I37*1000000</f>
        <v>1069000000</v>
      </c>
      <c r="J37" s="7">
        <f>'Gross Electricity GWh'!J37*1000000</f>
        <v>0</v>
      </c>
      <c r="K37" s="7">
        <f>'Gross Electricity GWh'!K37*1000000</f>
        <v>1049000000</v>
      </c>
      <c r="L37" s="7">
        <f>'Gross Electricity GWh'!L37*1000000</f>
        <v>0</v>
      </c>
      <c r="M37" s="7">
        <f>'Gross Electricity GWh'!M37*1000000</f>
        <v>18196520000</v>
      </c>
      <c r="N37" s="7">
        <f>'Gross Electricity GWh'!N37*1000000</f>
        <v>13197000000</v>
      </c>
      <c r="O37" s="7">
        <f>'Gross Electricity GWh'!O37*1000000</f>
        <v>0</v>
      </c>
      <c r="P37" s="7">
        <f>'Gross Electricity GWh'!P37*1000000</f>
        <v>0</v>
      </c>
      <c r="Q37" s="7">
        <f>'Gross Electricity GWh'!Q37*1000000</f>
        <v>0</v>
      </c>
      <c r="R37" s="7">
        <f>'Gross Electricity GWh'!R37*1000000</f>
        <v>520000</v>
      </c>
      <c r="S37" s="7">
        <f>'Gross Electricity GWh'!S37*1000000</f>
        <v>0</v>
      </c>
      <c r="T37" s="7" t="e">
        <f>'Gross Electricity GWh'!T37*1000000</f>
        <v>#VALUE!</v>
      </c>
      <c r="U37" s="7">
        <f>'Gross Electricity GWh'!U37*1000000</f>
        <v>4999000000</v>
      </c>
      <c r="V37" s="7" t="e">
        <f>'Gross Electricity GWh'!V37*1000000</f>
        <v>#VALUE!</v>
      </c>
      <c r="W37" s="7">
        <f>'Gross Electricity GWh'!W37*1000000</f>
        <v>0</v>
      </c>
      <c r="X37" s="7">
        <f>'Gross Electricity GWh'!X37*1000000</f>
        <v>0</v>
      </c>
      <c r="Y37" s="7">
        <f>'Gross Electricity GWh'!Y37*1000000</f>
        <v>0</v>
      </c>
      <c r="Z37" s="7">
        <f>'Gross Electricity GWh'!Z37*1000000</f>
        <v>19511000000</v>
      </c>
      <c r="AA37" s="7" t="e">
        <f>'Gross Electricity GWh'!AA37*1000000</f>
        <v>#VALUE!</v>
      </c>
      <c r="AB37" s="7">
        <f>'Gross Electricity GWh'!AB37*1000000</f>
        <v>0</v>
      </c>
      <c r="AC37" s="7">
        <f>'Gross Electricity GWh'!AC37*1000000</f>
        <v>4999000000</v>
      </c>
      <c r="AD37" s="7">
        <f>'Gross Electricity GWh'!AD37*1000000</f>
        <v>20278000000</v>
      </c>
      <c r="AE37" s="7">
        <f>'Gross Electricity GWh'!AE37*1000000</f>
        <v>7931000000</v>
      </c>
      <c r="AF37" s="7">
        <f>'Gross Electricity GWh'!AF37*1000000</f>
        <v>641000000</v>
      </c>
      <c r="AG37" s="7">
        <f>'Gross Electricity GWh'!AG37*1000000</f>
        <v>7290000000</v>
      </c>
      <c r="AH37">
        <v>79.843000000000004</v>
      </c>
      <c r="AI37">
        <v>26.509267888578229</v>
      </c>
      <c r="AJ37">
        <v>17.156236696466582</v>
      </c>
      <c r="AK37">
        <v>5013740</v>
      </c>
      <c r="AL37">
        <v>36272.684007328789</v>
      </c>
      <c r="AM37">
        <v>146857345228.90619</v>
      </c>
      <c r="AN37">
        <v>48.7791112079152</v>
      </c>
      <c r="AO37" s="14">
        <v>5637.68</v>
      </c>
      <c r="AP37" s="23">
        <v>2.3199999999999998</v>
      </c>
      <c r="AQ37" s="23">
        <v>31.94</v>
      </c>
      <c r="AR37" s="26">
        <v>11785.014784926543</v>
      </c>
      <c r="AT37" s="29"/>
    </row>
    <row r="38" spans="1:46" x14ac:dyDescent="0.3">
      <c r="A38" s="5" t="s">
        <v>66</v>
      </c>
      <c r="B38" s="5" t="s">
        <v>72</v>
      </c>
      <c r="C38" s="7">
        <f>'Gross Electricity GWh'!C38*1000000</f>
        <v>57724594000</v>
      </c>
      <c r="D38" s="7">
        <f>'Gross Electricity GWh'!D38*1000000</f>
        <v>7661000000</v>
      </c>
      <c r="E38" s="7">
        <f>'Gross Electricity GWh'!E38*1000000</f>
        <v>483000000</v>
      </c>
      <c r="F38" s="7">
        <f>'Gross Electricity GWh'!F38*1000000</f>
        <v>3691000000</v>
      </c>
      <c r="G38" s="7">
        <f>'Gross Electricity GWh'!G38*1000000</f>
        <v>0</v>
      </c>
      <c r="H38" s="7">
        <f>'Gross Electricity GWh'!H38*1000000</f>
        <v>5179000000</v>
      </c>
      <c r="I38" s="7">
        <f>'Gross Electricity GWh'!I38*1000000</f>
        <v>1391000000</v>
      </c>
      <c r="J38" s="7">
        <f>'Gross Electricity GWh'!J38*1000000</f>
        <v>0</v>
      </c>
      <c r="K38" s="7">
        <f>'Gross Electricity GWh'!K38*1000000</f>
        <v>1335000000</v>
      </c>
      <c r="L38" s="7">
        <f>'Gross Electricity GWh'!L38*1000000</f>
        <v>0</v>
      </c>
      <c r="M38" s="7">
        <f>'Gross Electricity GWh'!M38*1000000</f>
        <v>20059594000</v>
      </c>
      <c r="N38" s="7">
        <f>'Gross Electricity GWh'!N38*1000000</f>
        <v>15107000000</v>
      </c>
      <c r="O38" s="7">
        <f>'Gross Electricity GWh'!O38*1000000</f>
        <v>0</v>
      </c>
      <c r="P38" s="7">
        <f>'Gross Electricity GWh'!P38*1000000</f>
        <v>2000000</v>
      </c>
      <c r="Q38" s="7">
        <f>'Gross Electricity GWh'!Q38*1000000</f>
        <v>0</v>
      </c>
      <c r="R38" s="7">
        <f>'Gross Electricity GWh'!R38*1000000</f>
        <v>594000</v>
      </c>
      <c r="S38" s="7">
        <f>'Gross Electricity GWh'!S38*1000000</f>
        <v>0</v>
      </c>
      <c r="T38" s="7" t="e">
        <f>'Gross Electricity GWh'!T38*1000000</f>
        <v>#VALUE!</v>
      </c>
      <c r="U38" s="7">
        <f>'Gross Electricity GWh'!U38*1000000</f>
        <v>4950000000</v>
      </c>
      <c r="V38" s="7" t="e">
        <f>'Gross Electricity GWh'!V38*1000000</f>
        <v>#VALUE!</v>
      </c>
      <c r="W38" s="7">
        <f>'Gross Electricity GWh'!W38*1000000</f>
        <v>0</v>
      </c>
      <c r="X38" s="7">
        <f>'Gross Electricity GWh'!X38*1000000</f>
        <v>0</v>
      </c>
      <c r="Y38" s="7">
        <f>'Gross Electricity GWh'!Y38*1000000</f>
        <v>0</v>
      </c>
      <c r="Z38" s="7">
        <f>'Gross Electricity GWh'!Z38*1000000</f>
        <v>19260000000</v>
      </c>
      <c r="AA38" s="7" t="e">
        <f>'Gross Electricity GWh'!AA38*1000000</f>
        <v>#VALUE!</v>
      </c>
      <c r="AB38" s="7">
        <f>'Gross Electricity GWh'!AB38*1000000</f>
        <v>0</v>
      </c>
      <c r="AC38" s="7">
        <f>'Gross Electricity GWh'!AC38*1000000</f>
        <v>4950000000</v>
      </c>
      <c r="AD38" s="7">
        <f>'Gross Electricity GWh'!AD38*1000000</f>
        <v>18405000000</v>
      </c>
      <c r="AE38" s="7">
        <f>'Gross Electricity GWh'!AE38*1000000</f>
        <v>9067000000</v>
      </c>
      <c r="AF38" s="7">
        <f>'Gross Electricity GWh'!AF38*1000000</f>
        <v>673000000</v>
      </c>
      <c r="AG38" s="7">
        <f>'Gross Electricity GWh'!AG38*1000000</f>
        <v>8394000000</v>
      </c>
      <c r="AH38">
        <v>80.128</v>
      </c>
      <c r="AI38">
        <v>26.256693322010712</v>
      </c>
      <c r="AJ38">
        <v>18.104404028967046</v>
      </c>
      <c r="AK38">
        <v>5041992</v>
      </c>
      <c r="AL38">
        <v>34875.042107291134</v>
      </c>
      <c r="AM38">
        <v>141994350229.29681</v>
      </c>
      <c r="AN38">
        <v>48.95154724329894</v>
      </c>
      <c r="AO38" s="15">
        <v>5574.83</v>
      </c>
      <c r="AP38" s="23">
        <v>1.97</v>
      </c>
      <c r="AQ38" s="23">
        <v>29.6</v>
      </c>
      <c r="AR38" s="26">
        <v>11852.061617930167</v>
      </c>
      <c r="AT38" s="29"/>
    </row>
    <row r="39" spans="1:46" x14ac:dyDescent="0.3">
      <c r="A39" s="5" t="s">
        <v>66</v>
      </c>
      <c r="B39" s="5" t="s">
        <v>73</v>
      </c>
      <c r="C39" s="7">
        <f>'Gross Electricity GWh'!C39*1000000</f>
        <v>61078672000</v>
      </c>
      <c r="D39" s="7">
        <f>'Gross Electricity GWh'!D39*1000000</f>
        <v>9843000000</v>
      </c>
      <c r="E39" s="7">
        <f>'Gross Electricity GWh'!E39*1000000</f>
        <v>612000000</v>
      </c>
      <c r="F39" s="7">
        <f>'Gross Electricity GWh'!F39*1000000</f>
        <v>4301000000</v>
      </c>
      <c r="G39" s="7">
        <f>'Gross Electricity GWh'!G39*1000000</f>
        <v>0</v>
      </c>
      <c r="H39" s="7">
        <f>'Gross Electricity GWh'!H39*1000000</f>
        <v>5554000000</v>
      </c>
      <c r="I39" s="7">
        <f>'Gross Electricity GWh'!I39*1000000</f>
        <v>1402000000</v>
      </c>
      <c r="J39" s="7">
        <f>'Gross Electricity GWh'!J39*1000000</f>
        <v>0</v>
      </c>
      <c r="K39" s="7">
        <f>'Gross Electricity GWh'!K39*1000000</f>
        <v>1384000000</v>
      </c>
      <c r="L39" s="7">
        <f>'Gross Electricity GWh'!L39*1000000</f>
        <v>0</v>
      </c>
      <c r="M39" s="7">
        <f>'Gross Electricity GWh'!M39*1000000</f>
        <v>19438672000</v>
      </c>
      <c r="N39" s="7">
        <f>'Gross Electricity GWh'!N39*1000000</f>
        <v>13476000000</v>
      </c>
      <c r="O39" s="7">
        <f>'Gross Electricity GWh'!O39*1000000</f>
        <v>0</v>
      </c>
      <c r="P39" s="7">
        <f>'Gross Electricity GWh'!P39*1000000</f>
        <v>4000000</v>
      </c>
      <c r="Q39" s="7">
        <f>'Gross Electricity GWh'!Q39*1000000</f>
        <v>0</v>
      </c>
      <c r="R39" s="7">
        <f>'Gross Electricity GWh'!R39*1000000</f>
        <v>672000</v>
      </c>
      <c r="S39" s="7">
        <f>'Gross Electricity GWh'!S39*1000000</f>
        <v>0</v>
      </c>
      <c r="T39" s="7" t="e">
        <f>'Gross Electricity GWh'!T39*1000000</f>
        <v>#VALUE!</v>
      </c>
      <c r="U39" s="7">
        <f>'Gross Electricity GWh'!U39*1000000</f>
        <v>5958000000</v>
      </c>
      <c r="V39" s="7" t="e">
        <f>'Gross Electricity GWh'!V39*1000000</f>
        <v>#VALUE!</v>
      </c>
      <c r="W39" s="7">
        <f>'Gross Electricity GWh'!W39*1000000</f>
        <v>0</v>
      </c>
      <c r="X39" s="7">
        <f>'Gross Electricity GWh'!X39*1000000</f>
        <v>0</v>
      </c>
      <c r="Y39" s="7">
        <f>'Gross Electricity GWh'!Y39*1000000</f>
        <v>0</v>
      </c>
      <c r="Z39" s="7">
        <f>'Gross Electricity GWh'!Z39*1000000</f>
        <v>19928000000</v>
      </c>
      <c r="AA39" s="7" t="e">
        <f>'Gross Electricity GWh'!AA39*1000000</f>
        <v>#VALUE!</v>
      </c>
      <c r="AB39" s="7">
        <f>'Gross Electricity GWh'!AB39*1000000</f>
        <v>0</v>
      </c>
      <c r="AC39" s="7">
        <f>'Gross Electricity GWh'!AC39*1000000</f>
        <v>5958000000</v>
      </c>
      <c r="AD39" s="7">
        <f>'Gross Electricity GWh'!AD39*1000000</f>
        <v>21712000000</v>
      </c>
      <c r="AE39" s="7">
        <f>'Gross Electricity GWh'!AE39*1000000</f>
        <v>8013000000</v>
      </c>
      <c r="AF39" s="7">
        <f>'Gross Electricity GWh'!AF39*1000000</f>
        <v>429000000</v>
      </c>
      <c r="AG39" s="7">
        <f>'Gross Electricity GWh'!AG39*1000000</f>
        <v>7584000000</v>
      </c>
      <c r="AH39">
        <v>80.409000000000006</v>
      </c>
      <c r="AI39">
        <v>26.989837635790209</v>
      </c>
      <c r="AJ39">
        <v>19.856325195654716</v>
      </c>
      <c r="AK39">
        <v>5066447</v>
      </c>
      <c r="AL39">
        <v>34436.057123909151</v>
      </c>
      <c r="AM39">
        <v>140887056364.45306</v>
      </c>
      <c r="AN39">
        <v>49.179965361265744</v>
      </c>
      <c r="AO39" s="14">
        <v>5834.75</v>
      </c>
      <c r="AP39" s="23">
        <v>2.1</v>
      </c>
      <c r="AQ39" s="23">
        <v>26.44</v>
      </c>
      <c r="AR39" s="26">
        <v>12290.072356865086</v>
      </c>
      <c r="AT39" s="29"/>
    </row>
    <row r="40" spans="1:46" x14ac:dyDescent="0.3">
      <c r="A40" s="5" t="s">
        <v>66</v>
      </c>
      <c r="B40" s="5" t="s">
        <v>74</v>
      </c>
      <c r="C40" s="7">
        <f>'Gross Electricity GWh'!C40*1000000</f>
        <v>65630751000.000008</v>
      </c>
      <c r="D40" s="7">
        <f>'Gross Electricity GWh'!D40*1000000</f>
        <v>13985000000</v>
      </c>
      <c r="E40" s="7">
        <f>'Gross Electricity GWh'!E40*1000000</f>
        <v>628000000</v>
      </c>
      <c r="F40" s="7">
        <f>'Gross Electricity GWh'!F40*1000000</f>
        <v>5190000000</v>
      </c>
      <c r="G40" s="7">
        <f>'Gross Electricity GWh'!G40*1000000</f>
        <v>0</v>
      </c>
      <c r="H40" s="7">
        <f>'Gross Electricity GWh'!H40*1000000</f>
        <v>6430000000</v>
      </c>
      <c r="I40" s="7">
        <f>'Gross Electricity GWh'!I40*1000000</f>
        <v>1711000000</v>
      </c>
      <c r="J40" s="7">
        <f>'Gross Electricity GWh'!J40*1000000</f>
        <v>0</v>
      </c>
      <c r="K40" s="7">
        <f>'Gross Electricity GWh'!K40*1000000</f>
        <v>1649000000</v>
      </c>
      <c r="L40" s="7">
        <f>'Gross Electricity GWh'!L40*1000000</f>
        <v>0</v>
      </c>
      <c r="M40" s="7">
        <f>'Gross Electricity GWh'!M40*1000000</f>
        <v>18259751000</v>
      </c>
      <c r="N40" s="7">
        <f>'Gross Electricity GWh'!N40*1000000</f>
        <v>11787000000</v>
      </c>
      <c r="O40" s="7">
        <f>'Gross Electricity GWh'!O40*1000000</f>
        <v>0</v>
      </c>
      <c r="P40" s="7">
        <f>'Gross Electricity GWh'!P40*1000000</f>
        <v>7000000</v>
      </c>
      <c r="Q40" s="7">
        <f>'Gross Electricity GWh'!Q40*1000000</f>
        <v>0</v>
      </c>
      <c r="R40" s="7">
        <f>'Gross Electricity GWh'!R40*1000000</f>
        <v>751000</v>
      </c>
      <c r="S40" s="7">
        <f>'Gross Electricity GWh'!S40*1000000</f>
        <v>0</v>
      </c>
      <c r="T40" s="7" t="e">
        <f>'Gross Electricity GWh'!T40*1000000</f>
        <v>#VALUE!</v>
      </c>
      <c r="U40" s="7">
        <f>'Gross Electricity GWh'!U40*1000000</f>
        <v>6465000000</v>
      </c>
      <c r="V40" s="7" t="e">
        <f>'Gross Electricity GWh'!V40*1000000</f>
        <v>#VALUE!</v>
      </c>
      <c r="W40" s="7">
        <f>'Gross Electricity GWh'!W40*1000000</f>
        <v>0</v>
      </c>
      <c r="X40" s="7">
        <f>'Gross Electricity GWh'!X40*1000000</f>
        <v>0</v>
      </c>
      <c r="Y40" s="7">
        <f>'Gross Electricity GWh'!Y40*1000000</f>
        <v>0</v>
      </c>
      <c r="Z40" s="7">
        <f>'Gross Electricity GWh'!Z40*1000000</f>
        <v>19427000000</v>
      </c>
      <c r="AA40" s="7" t="e">
        <f>'Gross Electricity GWh'!AA40*1000000</f>
        <v>#VALUE!</v>
      </c>
      <c r="AB40" s="7">
        <f>'Gross Electricity GWh'!AB40*1000000</f>
        <v>0</v>
      </c>
      <c r="AC40" s="7">
        <f>'Gross Electricity GWh'!AC40*1000000</f>
        <v>6465000000</v>
      </c>
      <c r="AD40" s="7">
        <f>'Gross Electricity GWh'!AD40*1000000</f>
        <v>27944000000</v>
      </c>
      <c r="AE40" s="7">
        <f>'Gross Electricity GWh'!AE40*1000000</f>
        <v>7171000000</v>
      </c>
      <c r="AF40" s="7">
        <f>'Gross Electricity GWh'!AF40*1000000</f>
        <v>630000000</v>
      </c>
      <c r="AG40" s="7">
        <f>'Gross Electricity GWh'!AG40*1000000</f>
        <v>6541000000</v>
      </c>
      <c r="AH40">
        <v>80.688000000000002</v>
      </c>
      <c r="AI40">
        <v>28.252763497561943</v>
      </c>
      <c r="AJ40">
        <v>21.014716589810913</v>
      </c>
      <c r="AK40">
        <v>5088333</v>
      </c>
      <c r="AL40">
        <v>35647.242054243638</v>
      </c>
      <c r="AM40">
        <v>146472344255.85931</v>
      </c>
      <c r="AN40">
        <v>49.486394484877103</v>
      </c>
      <c r="AO40" s="15">
        <v>5869.06</v>
      </c>
      <c r="AP40" s="23">
        <v>1.94</v>
      </c>
      <c r="AQ40" s="23">
        <v>29.5</v>
      </c>
      <c r="AR40" s="26">
        <v>12784.540689018897</v>
      </c>
      <c r="AT40" s="29"/>
    </row>
    <row r="41" spans="1:46" x14ac:dyDescent="0.3">
      <c r="A41" s="5" t="s">
        <v>66</v>
      </c>
      <c r="B41" s="5" t="s">
        <v>75</v>
      </c>
      <c r="C41" s="7">
        <f>'Gross Electricity GWh'!C41*1000000</f>
        <v>64034837000</v>
      </c>
      <c r="D41" s="7">
        <f>'Gross Electricity GWh'!D41*1000000</f>
        <v>11074000000</v>
      </c>
      <c r="E41" s="7">
        <f>'Gross Electricity GWh'!E41*1000000</f>
        <v>577000000</v>
      </c>
      <c r="F41" s="7">
        <f>'Gross Electricity GWh'!F41*1000000</f>
        <v>5542000000</v>
      </c>
      <c r="G41" s="7">
        <f>'Gross Electricity GWh'!G41*1000000</f>
        <v>0</v>
      </c>
      <c r="H41" s="7">
        <f>'Gross Electricity GWh'!H41*1000000</f>
        <v>6634000000</v>
      </c>
      <c r="I41" s="7">
        <f>'Gross Electricity GWh'!I41*1000000</f>
        <v>1447000000</v>
      </c>
      <c r="J41" s="7">
        <f>'Gross Electricity GWh'!J41*1000000</f>
        <v>0</v>
      </c>
      <c r="K41" s="7">
        <f>'Gross Electricity GWh'!K41*1000000</f>
        <v>1406000000</v>
      </c>
      <c r="L41" s="7">
        <f>'Gross Electricity GWh'!L41*1000000</f>
        <v>0</v>
      </c>
      <c r="M41" s="7">
        <f>'Gross Electricity GWh'!M41*1000000</f>
        <v>19544837000</v>
      </c>
      <c r="N41" s="7">
        <f>'Gross Electricity GWh'!N41*1000000</f>
        <v>12925000000</v>
      </c>
      <c r="O41" s="7">
        <f>'Gross Electricity GWh'!O41*1000000</f>
        <v>0</v>
      </c>
      <c r="P41" s="7">
        <f>'Gross Electricity GWh'!P41*1000000</f>
        <v>11000000</v>
      </c>
      <c r="Q41" s="7">
        <f>'Gross Electricity GWh'!Q41*1000000</f>
        <v>0</v>
      </c>
      <c r="R41" s="7">
        <f>'Gross Electricity GWh'!R41*1000000</f>
        <v>837000</v>
      </c>
      <c r="S41" s="7">
        <f>'Gross Electricity GWh'!S41*1000000</f>
        <v>0</v>
      </c>
      <c r="T41" s="7" t="e">
        <f>'Gross Electricity GWh'!T41*1000000</f>
        <v>#VALUE!</v>
      </c>
      <c r="U41" s="7">
        <f>'Gross Electricity GWh'!U41*1000000</f>
        <v>6608000000</v>
      </c>
      <c r="V41" s="7" t="e">
        <f>'Gross Electricity GWh'!V41*1000000</f>
        <v>#VALUE!</v>
      </c>
      <c r="W41" s="7">
        <f>'Gross Electricity GWh'!W41*1000000</f>
        <v>0</v>
      </c>
      <c r="X41" s="7">
        <f>'Gross Electricity GWh'!X41*1000000</f>
        <v>0</v>
      </c>
      <c r="Y41" s="7">
        <f>'Gross Electricity GWh'!Y41*1000000</f>
        <v>0</v>
      </c>
      <c r="Z41" s="7">
        <f>'Gross Electricity GWh'!Z41*1000000</f>
        <v>19216000000</v>
      </c>
      <c r="AA41" s="7" t="e">
        <f>'Gross Electricity GWh'!AA41*1000000</f>
        <v>#VALUE!</v>
      </c>
      <c r="AB41" s="7">
        <f>'Gross Electricity GWh'!AB41*1000000</f>
        <v>0</v>
      </c>
      <c r="AC41" s="7">
        <f>'Gross Electricity GWh'!AC41*1000000</f>
        <v>6608000000</v>
      </c>
      <c r="AD41" s="7">
        <f>'Gross Electricity GWh'!AD41*1000000</f>
        <v>25274000000</v>
      </c>
      <c r="AE41" s="7">
        <f>'Gross Electricity GWh'!AE41*1000000</f>
        <v>8501000000</v>
      </c>
      <c r="AF41" s="7">
        <f>'Gross Electricity GWh'!AF41*1000000</f>
        <v>96000000</v>
      </c>
      <c r="AG41" s="7">
        <f>'Gross Electricity GWh'!AG41*1000000</f>
        <v>8405000000</v>
      </c>
      <c r="AH41">
        <v>80.962999999999994</v>
      </c>
      <c r="AI41">
        <v>29.519369451723648</v>
      </c>
      <c r="AJ41">
        <v>22.2540475755175</v>
      </c>
      <c r="AK41">
        <v>5107790</v>
      </c>
      <c r="AL41">
        <v>37015.137046821052</v>
      </c>
      <c r="AM41">
        <v>152674521314.45306</v>
      </c>
      <c r="AN41">
        <v>49.803133383328415</v>
      </c>
      <c r="AO41" s="14">
        <v>5648.63</v>
      </c>
      <c r="AP41" s="23">
        <v>2.1800000000000002</v>
      </c>
      <c r="AQ41" s="23">
        <v>35.590000000000003</v>
      </c>
      <c r="AR41" s="26">
        <v>12768.144295282269</v>
      </c>
      <c r="AT41" s="29"/>
    </row>
    <row r="42" spans="1:46" x14ac:dyDescent="0.3">
      <c r="A42" s="5" t="s">
        <v>66</v>
      </c>
      <c r="B42" s="5" t="s">
        <v>76</v>
      </c>
      <c r="C42" s="7">
        <f>'Gross Electricity GWh'!C42*1000000</f>
        <v>69372982000</v>
      </c>
      <c r="D42" s="7">
        <f>'Gross Electricity GWh'!D42*1000000</f>
        <v>15117000000</v>
      </c>
      <c r="E42" s="7">
        <f>'Gross Electricity GWh'!E42*1000000</f>
        <v>395000000</v>
      </c>
      <c r="F42" s="7">
        <f>'Gross Electricity GWh'!F42*1000000</f>
        <v>6536000000</v>
      </c>
      <c r="G42" s="7">
        <f>'Gross Electricity GWh'!G42*1000000</f>
        <v>0</v>
      </c>
      <c r="H42" s="7">
        <f>'Gross Electricity GWh'!H42*1000000</f>
        <v>8512000000</v>
      </c>
      <c r="I42" s="7">
        <f>'Gross Electricity GWh'!I42*1000000</f>
        <v>1322000000</v>
      </c>
      <c r="J42" s="7">
        <f>'Gross Electricity GWh'!J42*1000000</f>
        <v>0</v>
      </c>
      <c r="K42" s="7">
        <f>'Gross Electricity GWh'!K42*1000000</f>
        <v>1185000000</v>
      </c>
      <c r="L42" s="7">
        <f>'Gross Electricity GWh'!L42*1000000</f>
        <v>0</v>
      </c>
      <c r="M42" s="7">
        <f>'Gross Electricity GWh'!M42*1000000</f>
        <v>17760982000</v>
      </c>
      <c r="N42" s="7">
        <f>'Gross Electricity GWh'!N42*1000000</f>
        <v>11860000000</v>
      </c>
      <c r="O42" s="7">
        <f>'Gross Electricity GWh'!O42*1000000</f>
        <v>0</v>
      </c>
      <c r="P42" s="7">
        <f>'Gross Electricity GWh'!P42*1000000</f>
        <v>11000000</v>
      </c>
      <c r="Q42" s="7">
        <f>'Gross Electricity GWh'!Q42*1000000</f>
        <v>0</v>
      </c>
      <c r="R42" s="7">
        <f>'Gross Electricity GWh'!R42*1000000</f>
        <v>982000</v>
      </c>
      <c r="S42" s="7">
        <f>'Gross Electricity GWh'!S42*1000000</f>
        <v>0</v>
      </c>
      <c r="T42" s="7" t="e">
        <f>'Gross Electricity GWh'!T42*1000000</f>
        <v>#VALUE!</v>
      </c>
      <c r="U42" s="7">
        <f>'Gross Electricity GWh'!U42*1000000</f>
        <v>5866000000</v>
      </c>
      <c r="V42" s="7" t="e">
        <f>'Gross Electricity GWh'!V42*1000000</f>
        <v>#VALUE!</v>
      </c>
      <c r="W42" s="7">
        <f>'Gross Electricity GWh'!W42*1000000</f>
        <v>254000000</v>
      </c>
      <c r="X42" s="7">
        <f>'Gross Electricity GWh'!X42*1000000</f>
        <v>0</v>
      </c>
      <c r="Y42" s="7">
        <f>'Gross Electricity GWh'!Y42*1000000</f>
        <v>254000000</v>
      </c>
      <c r="Z42" s="7">
        <f>'Gross Electricity GWh'!Z42*1000000</f>
        <v>19476000000</v>
      </c>
      <c r="AA42" s="7" t="e">
        <f>'Gross Electricity GWh'!AA42*1000000</f>
        <v>#VALUE!</v>
      </c>
      <c r="AB42" s="7">
        <f>'Gross Electricity GWh'!AB42*1000000</f>
        <v>0</v>
      </c>
      <c r="AC42" s="7">
        <f>'Gross Electricity GWh'!AC42*1000000</f>
        <v>5889000000</v>
      </c>
      <c r="AD42" s="7">
        <f>'Gross Electricity GWh'!AD42*1000000</f>
        <v>32136000000</v>
      </c>
      <c r="AE42" s="7">
        <f>'Gross Electricity GWh'!AE42*1000000</f>
        <v>5367000000</v>
      </c>
      <c r="AF42" s="7">
        <f>'Gross Electricity GWh'!AF42*1000000</f>
        <v>1706000000</v>
      </c>
      <c r="AG42" s="7">
        <f>'Gross Electricity GWh'!AG42*1000000</f>
        <v>3661000000</v>
      </c>
      <c r="AH42">
        <v>81.222999999999999</v>
      </c>
      <c r="AI42">
        <v>28.870235445247456</v>
      </c>
      <c r="AJ42">
        <v>21.415613324573187</v>
      </c>
      <c r="AK42">
        <v>5124573</v>
      </c>
      <c r="AL42">
        <v>38245.209989276998</v>
      </c>
      <c r="AM42">
        <v>158266466283.20306</v>
      </c>
      <c r="AN42">
        <v>49.99174610793866</v>
      </c>
      <c r="AO42" s="15">
        <v>5877.82</v>
      </c>
      <c r="AP42" s="23">
        <v>2.29</v>
      </c>
      <c r="AQ42" s="23">
        <v>33.200000000000003</v>
      </c>
      <c r="AR42" s="26">
        <v>12976.885960384696</v>
      </c>
      <c r="AT42" s="29"/>
    </row>
    <row r="43" spans="1:46" x14ac:dyDescent="0.3">
      <c r="A43" s="5" t="s">
        <v>66</v>
      </c>
      <c r="B43" s="5" t="s">
        <v>77</v>
      </c>
      <c r="C43" s="7">
        <f>'Gross Electricity GWh'!C43*1000000</f>
        <v>69176208000</v>
      </c>
      <c r="D43" s="7">
        <f>'Gross Electricity GWh'!D43*1000000</f>
        <v>12844000000</v>
      </c>
      <c r="E43" s="7">
        <f>'Gross Electricity GWh'!E43*1000000</f>
        <v>327000000</v>
      </c>
      <c r="F43" s="7">
        <f>'Gross Electricity GWh'!F43*1000000</f>
        <v>6408000000</v>
      </c>
      <c r="G43" s="7">
        <f>'Gross Electricity GWh'!G43*1000000</f>
        <v>0</v>
      </c>
      <c r="H43" s="7">
        <f>'Gross Electricity GWh'!H43*1000000</f>
        <v>6884000000</v>
      </c>
      <c r="I43" s="7">
        <f>'Gross Electricity GWh'!I43*1000000</f>
        <v>1378000000</v>
      </c>
      <c r="J43" s="7">
        <f>'Gross Electricity GWh'!J43*1000000</f>
        <v>0</v>
      </c>
      <c r="K43" s="7">
        <f>'Gross Electricity GWh'!K43*1000000</f>
        <v>1269000000</v>
      </c>
      <c r="L43" s="7">
        <f>'Gross Electricity GWh'!L43*1000000</f>
        <v>0</v>
      </c>
      <c r="M43" s="7">
        <f>'Gross Electricity GWh'!M43*1000000</f>
        <v>20151208000</v>
      </c>
      <c r="N43" s="7">
        <f>'Gross Electricity GWh'!N43*1000000</f>
        <v>12242000000</v>
      </c>
      <c r="O43" s="7">
        <f>'Gross Electricity GWh'!O43*1000000</f>
        <v>0</v>
      </c>
      <c r="P43" s="7">
        <f>'Gross Electricity GWh'!P43*1000000</f>
        <v>17000000</v>
      </c>
      <c r="Q43" s="7">
        <f>'Gross Electricity GWh'!Q43*1000000</f>
        <v>0</v>
      </c>
      <c r="R43" s="7">
        <f>'Gross Electricity GWh'!R43*1000000</f>
        <v>1208000</v>
      </c>
      <c r="S43" s="7">
        <f>'Gross Electricity GWh'!S43*1000000</f>
        <v>0</v>
      </c>
      <c r="T43" s="7" t="e">
        <f>'Gross Electricity GWh'!T43*1000000</f>
        <v>#VALUE!</v>
      </c>
      <c r="U43" s="7">
        <f>'Gross Electricity GWh'!U43*1000000</f>
        <v>7868000000</v>
      </c>
      <c r="V43" s="7" t="e">
        <f>'Gross Electricity GWh'!V43*1000000</f>
        <v>#VALUE!</v>
      </c>
      <c r="W43" s="7">
        <f>'Gross Electricity GWh'!W43*1000000</f>
        <v>290000000</v>
      </c>
      <c r="X43" s="7">
        <f>'Gross Electricity GWh'!X43*1000000</f>
        <v>0</v>
      </c>
      <c r="Y43" s="7">
        <f>'Gross Electricity GWh'!Y43*1000000</f>
        <v>290000000</v>
      </c>
      <c r="Z43" s="7">
        <f>'Gross Electricity GWh'!Z43*1000000</f>
        <v>20894000000</v>
      </c>
      <c r="AA43" s="7" t="e">
        <f>'Gross Electricity GWh'!AA43*1000000</f>
        <v>#VALUE!</v>
      </c>
      <c r="AB43" s="7">
        <f>'Gross Electricity GWh'!AB43*1000000</f>
        <v>0</v>
      </c>
      <c r="AC43" s="7">
        <f>'Gross Electricity GWh'!AC43*1000000</f>
        <v>7891000000</v>
      </c>
      <c r="AD43" s="7">
        <f>'Gross Electricity GWh'!AD43*1000000</f>
        <v>28131000000</v>
      </c>
      <c r="AE43" s="7">
        <f>'Gross Electricity GWh'!AE43*1000000</f>
        <v>8103000000</v>
      </c>
      <c r="AF43" s="7">
        <f>'Gross Electricity GWh'!AF43*1000000</f>
        <v>450000000</v>
      </c>
      <c r="AG43" s="7">
        <f>'Gross Electricity GWh'!AG43*1000000</f>
        <v>7653000000</v>
      </c>
      <c r="AH43">
        <v>81.465999999999994</v>
      </c>
      <c r="AI43">
        <v>29.038315698241306</v>
      </c>
      <c r="AJ43">
        <v>21.666787042721459</v>
      </c>
      <c r="AK43">
        <v>5139835</v>
      </c>
      <c r="AL43">
        <v>40571.194906161305</v>
      </c>
      <c r="AM43">
        <v>168391880923.04681</v>
      </c>
      <c r="AN43">
        <v>49.978757190603439</v>
      </c>
      <c r="AO43" s="14">
        <v>5735.31</v>
      </c>
      <c r="AP43" s="23">
        <v>2.23</v>
      </c>
      <c r="AQ43" s="23">
        <v>31.7</v>
      </c>
      <c r="AR43" s="26">
        <v>13714.837192676814</v>
      </c>
      <c r="AT43" s="29"/>
    </row>
    <row r="44" spans="1:46" x14ac:dyDescent="0.3">
      <c r="A44" s="5" t="s">
        <v>66</v>
      </c>
      <c r="B44" s="5" t="s">
        <v>78</v>
      </c>
      <c r="C44" s="7">
        <f>'Gross Electricity GWh'!C44*1000000</f>
        <v>70167292000</v>
      </c>
      <c r="D44" s="7">
        <f>'Gross Electricity GWh'!D44*1000000</f>
        <v>7940000000</v>
      </c>
      <c r="E44" s="7">
        <f>'Gross Electricity GWh'!E44*1000000</f>
        <v>655000000</v>
      </c>
      <c r="F44" s="7">
        <f>'Gross Electricity GWh'!F44*1000000</f>
        <v>4936000000</v>
      </c>
      <c r="G44" s="7">
        <f>'Gross Electricity GWh'!G44*1000000</f>
        <v>0</v>
      </c>
      <c r="H44" s="7">
        <f>'Gross Electricity GWh'!H44*1000000</f>
        <v>8823000000</v>
      </c>
      <c r="I44" s="7">
        <f>'Gross Electricity GWh'!I44*1000000</f>
        <v>1193000000</v>
      </c>
      <c r="J44" s="7">
        <f>'Gross Electricity GWh'!J44*1000000</f>
        <v>0</v>
      </c>
      <c r="K44" s="7">
        <f>'Gross Electricity GWh'!K44*1000000</f>
        <v>1105000000</v>
      </c>
      <c r="L44" s="7">
        <f>'Gross Electricity GWh'!L44*1000000</f>
        <v>0</v>
      </c>
      <c r="M44" s="7">
        <f>'Gross Electricity GWh'!M44*1000000</f>
        <v>24408292000</v>
      </c>
      <c r="N44" s="7">
        <f>'Gross Electricity GWh'!N44*1000000</f>
        <v>15051000000</v>
      </c>
      <c r="O44" s="7">
        <f>'Gross Electricity GWh'!O44*1000000</f>
        <v>0</v>
      </c>
      <c r="P44" s="7">
        <f>'Gross Electricity GWh'!P44*1000000</f>
        <v>23000000</v>
      </c>
      <c r="Q44" s="7">
        <f>'Gross Electricity GWh'!Q44*1000000</f>
        <v>0</v>
      </c>
      <c r="R44" s="7">
        <f>'Gross Electricity GWh'!R44*1000000</f>
        <v>1292000</v>
      </c>
      <c r="S44" s="7">
        <f>'Gross Electricity GWh'!S44*1000000</f>
        <v>0</v>
      </c>
      <c r="T44" s="7" t="e">
        <f>'Gross Electricity GWh'!T44*1000000</f>
        <v>#VALUE!</v>
      </c>
      <c r="U44" s="7">
        <f>'Gross Electricity GWh'!U44*1000000</f>
        <v>9303000000</v>
      </c>
      <c r="V44" s="7" t="e">
        <f>'Gross Electricity GWh'!V44*1000000</f>
        <v>#VALUE!</v>
      </c>
      <c r="W44" s="7">
        <f>'Gross Electricity GWh'!W44*1000000</f>
        <v>359000000</v>
      </c>
      <c r="X44" s="7">
        <f>'Gross Electricity GWh'!X44*1000000</f>
        <v>0</v>
      </c>
      <c r="Y44" s="7">
        <f>'Gross Electricity GWh'!Y44*1000000</f>
        <v>359000000</v>
      </c>
      <c r="Z44" s="7">
        <f>'Gross Electricity GWh'!Z44*1000000</f>
        <v>21853000000</v>
      </c>
      <c r="AA44" s="7" t="e">
        <f>'Gross Electricity GWh'!AA44*1000000</f>
        <v>#VALUE!</v>
      </c>
      <c r="AB44" s="7">
        <f>'Gross Electricity GWh'!AB44*1000000</f>
        <v>0</v>
      </c>
      <c r="AC44" s="7">
        <f>'Gross Electricity GWh'!AC44*1000000</f>
        <v>9333000000</v>
      </c>
      <c r="AD44" s="7">
        <f>'Gross Electricity GWh'!AD44*1000000</f>
        <v>23906000000</v>
      </c>
      <c r="AE44" s="7">
        <f>'Gross Electricity GWh'!AE44*1000000</f>
        <v>9582000000</v>
      </c>
      <c r="AF44" s="7">
        <f>'Gross Electricity GWh'!AF44*1000000</f>
        <v>276000000</v>
      </c>
      <c r="AG44" s="7">
        <f>'Gross Electricity GWh'!AG44*1000000</f>
        <v>9306000000</v>
      </c>
      <c r="AH44">
        <v>81.706999999999994</v>
      </c>
      <c r="AI44">
        <v>30.540309388778635</v>
      </c>
      <c r="AJ44">
        <v>22.918517657413791</v>
      </c>
      <c r="AK44">
        <v>5153498</v>
      </c>
      <c r="AL44">
        <v>42670.62791035547</v>
      </c>
      <c r="AM44">
        <v>177576428631.64053</v>
      </c>
      <c r="AN44">
        <v>49.740819127780817</v>
      </c>
      <c r="AO44" s="15">
        <v>6007.95</v>
      </c>
      <c r="AP44" s="23">
        <v>2</v>
      </c>
      <c r="AQ44" s="23">
        <v>26.43</v>
      </c>
      <c r="AR44" s="26">
        <v>14132.730709208434</v>
      </c>
      <c r="AT44" s="29"/>
    </row>
    <row r="45" spans="1:46" x14ac:dyDescent="0.3">
      <c r="A45" s="5" t="s">
        <v>66</v>
      </c>
      <c r="B45" s="5" t="s">
        <v>79</v>
      </c>
      <c r="C45" s="7">
        <f>'Gross Electricity GWh'!C45*1000000</f>
        <v>69457417000</v>
      </c>
      <c r="D45" s="7">
        <f>'Gross Electricity GWh'!D45*1000000</f>
        <v>8947000000</v>
      </c>
      <c r="E45" s="7">
        <f>'Gross Electricity GWh'!E45*1000000</f>
        <v>674000000</v>
      </c>
      <c r="F45" s="7">
        <f>'Gross Electricity GWh'!F45*1000000</f>
        <v>4871000000</v>
      </c>
      <c r="G45" s="7">
        <f>'Gross Electricity GWh'!G45*1000000</f>
        <v>0</v>
      </c>
      <c r="H45" s="7">
        <f>'Gross Electricity GWh'!H45*1000000</f>
        <v>9537000000</v>
      </c>
      <c r="I45" s="7">
        <f>'Gross Electricity GWh'!I45*1000000</f>
        <v>928000000</v>
      </c>
      <c r="J45" s="7">
        <f>'Gross Electricity GWh'!J45*1000000</f>
        <v>0</v>
      </c>
      <c r="K45" s="7">
        <f>'Gross Electricity GWh'!K45*1000000</f>
        <v>821000000</v>
      </c>
      <c r="L45" s="7">
        <f>'Gross Electricity GWh'!L45*1000000</f>
        <v>0</v>
      </c>
      <c r="M45" s="7">
        <f>'Gross Electricity GWh'!M45*1000000</f>
        <v>21193417000</v>
      </c>
      <c r="N45" s="7">
        <f>'Gross Electricity GWh'!N45*1000000</f>
        <v>12780000000</v>
      </c>
      <c r="O45" s="7">
        <f>'Gross Electricity GWh'!O45*1000000</f>
        <v>0</v>
      </c>
      <c r="P45" s="7">
        <f>'Gross Electricity GWh'!P45*1000000</f>
        <v>49000000</v>
      </c>
      <c r="Q45" s="7">
        <f>'Gross Electricity GWh'!Q45*1000000</f>
        <v>0</v>
      </c>
      <c r="R45" s="7">
        <f>'Gross Electricity GWh'!R45*1000000</f>
        <v>1417000</v>
      </c>
      <c r="S45" s="7">
        <f>'Gross Electricity GWh'!S45*1000000</f>
        <v>0</v>
      </c>
      <c r="T45" s="7" t="e">
        <f>'Gross Electricity GWh'!T45*1000000</f>
        <v>#VALUE!</v>
      </c>
      <c r="U45" s="7">
        <f>'Gross Electricity GWh'!U45*1000000</f>
        <v>8341000000</v>
      </c>
      <c r="V45" s="7" t="e">
        <f>'Gross Electricity GWh'!V45*1000000</f>
        <v>#VALUE!</v>
      </c>
      <c r="W45" s="7">
        <f>'Gross Electricity GWh'!W45*1000000</f>
        <v>333000000</v>
      </c>
      <c r="X45" s="7">
        <f>'Gross Electricity GWh'!X45*1000000</f>
        <v>0</v>
      </c>
      <c r="Y45" s="7">
        <f>'Gross Electricity GWh'!Y45*1000000</f>
        <v>333000000</v>
      </c>
      <c r="Z45" s="7">
        <f>'Gross Electricity GWh'!Z45*1000000</f>
        <v>22974000000</v>
      </c>
      <c r="AA45" s="7" t="e">
        <f>'Gross Electricity GWh'!AA45*1000000</f>
        <v>#VALUE!</v>
      </c>
      <c r="AB45" s="7">
        <f>'Gross Electricity GWh'!AB45*1000000</f>
        <v>0</v>
      </c>
      <c r="AC45" s="7">
        <f>'Gross Electricity GWh'!AC45*1000000</f>
        <v>8363000000</v>
      </c>
      <c r="AD45" s="7">
        <f>'Gross Electricity GWh'!AD45*1000000</f>
        <v>25290000000</v>
      </c>
      <c r="AE45" s="7">
        <f>'Gross Electricity GWh'!AE45*1000000</f>
        <v>11356000000</v>
      </c>
      <c r="AF45" s="7">
        <f>'Gross Electricity GWh'!AF45*1000000</f>
        <v>232000000</v>
      </c>
      <c r="AG45" s="7">
        <f>'Gross Electricity GWh'!AG45*1000000</f>
        <v>11124000000</v>
      </c>
      <c r="AH45">
        <v>81.945999999999998</v>
      </c>
      <c r="AI45">
        <v>30.442595044448652</v>
      </c>
      <c r="AJ45">
        <v>22.831946283336485</v>
      </c>
      <c r="AK45">
        <v>5165474</v>
      </c>
      <c r="AL45">
        <v>44440.288639748476</v>
      </c>
      <c r="AM45">
        <v>185370756688.28116</v>
      </c>
      <c r="AN45">
        <v>49.488400009955335</v>
      </c>
      <c r="AO45" s="14">
        <v>5667.04</v>
      </c>
      <c r="AP45" s="23">
        <v>1.78</v>
      </c>
      <c r="AQ45" s="23">
        <v>24.05</v>
      </c>
      <c r="AR45" s="26">
        <v>14376.608930543196</v>
      </c>
      <c r="AT45" s="29"/>
    </row>
    <row r="46" spans="1:46" x14ac:dyDescent="0.3">
      <c r="A46" s="5" t="s">
        <v>66</v>
      </c>
      <c r="B46" s="5" t="s">
        <v>80</v>
      </c>
      <c r="C46" s="7">
        <f>'Gross Electricity GWh'!C46*1000000</f>
        <v>69974903000</v>
      </c>
      <c r="D46" s="7">
        <f>'Gross Electricity GWh'!D46*1000000</f>
        <v>8487000000</v>
      </c>
      <c r="E46" s="7">
        <f>'Gross Electricity GWh'!E46*1000000</f>
        <v>685000000</v>
      </c>
      <c r="F46" s="7">
        <f>'Gross Electricity GWh'!F46*1000000</f>
        <v>3965000000</v>
      </c>
      <c r="G46" s="7">
        <f>'Gross Electricity GWh'!G46*1000000</f>
        <v>0</v>
      </c>
      <c r="H46" s="7">
        <f>'Gross Electricity GWh'!H46*1000000</f>
        <v>10131000000</v>
      </c>
      <c r="I46" s="7">
        <f>'Gross Electricity GWh'!I46*1000000</f>
        <v>587000000</v>
      </c>
      <c r="J46" s="7">
        <f>'Gross Electricity GWh'!J46*1000000</f>
        <v>0</v>
      </c>
      <c r="K46" s="7">
        <f>'Gross Electricity GWh'!K46*1000000</f>
        <v>554000000</v>
      </c>
      <c r="L46" s="7">
        <f>'Gross Electricity GWh'!L46*1000000</f>
        <v>1000000</v>
      </c>
      <c r="M46" s="7">
        <f>'Gross Electricity GWh'!M46*1000000</f>
        <v>23378601000</v>
      </c>
      <c r="N46" s="7">
        <f>'Gross Electricity GWh'!N46*1000000</f>
        <v>14660000000</v>
      </c>
      <c r="O46" s="7">
        <f>'Gross Electricity GWh'!O46*1000000</f>
        <v>0</v>
      </c>
      <c r="P46" s="7">
        <f>'Gross Electricity GWh'!P46*1000000</f>
        <v>78000000</v>
      </c>
      <c r="Q46" s="7">
        <f>'Gross Electricity GWh'!Q46*1000000</f>
        <v>0</v>
      </c>
      <c r="R46" s="7">
        <f>'Gross Electricity GWh'!R46*1000000</f>
        <v>1576000</v>
      </c>
      <c r="S46" s="7">
        <f>'Gross Electricity GWh'!S46*1000000</f>
        <v>0</v>
      </c>
      <c r="T46" s="7" t="e">
        <f>'Gross Electricity GWh'!T46*1000000</f>
        <v>#VALUE!</v>
      </c>
      <c r="U46" s="7">
        <f>'Gross Electricity GWh'!U46*1000000</f>
        <v>8501526000</v>
      </c>
      <c r="V46" s="7" t="e">
        <f>'Gross Electricity GWh'!V46*1000000</f>
        <v>#VALUE!</v>
      </c>
      <c r="W46" s="7">
        <f>'Gross Electricity GWh'!W46*1000000</f>
        <v>30433000</v>
      </c>
      <c r="X46" s="7">
        <f>'Gross Electricity GWh'!X46*1000000</f>
        <v>106355000</v>
      </c>
      <c r="Y46" s="7">
        <f>'Gross Electricity GWh'!Y46*1000000</f>
        <v>72302000</v>
      </c>
      <c r="Z46" s="7">
        <f>'Gross Electricity GWh'!Z46*1000000</f>
        <v>22479000000</v>
      </c>
      <c r="AA46" s="7" t="e">
        <f>'Gross Electricity GWh'!AA46*1000000</f>
        <v>#VALUE!</v>
      </c>
      <c r="AB46" s="7">
        <f>'Gross Electricity GWh'!AB46*1000000</f>
        <v>0</v>
      </c>
      <c r="AC46" s="7">
        <f>'Gross Electricity GWh'!AC46*1000000</f>
        <v>8639025000</v>
      </c>
      <c r="AD46" s="7">
        <f>'Gross Electricity GWh'!AD46*1000000</f>
        <v>23927302000</v>
      </c>
      <c r="AE46" s="7">
        <f>'Gross Electricity GWh'!AE46*1000000</f>
        <v>12206000000</v>
      </c>
      <c r="AF46" s="7">
        <f>'Gross Electricity GWh'!AF46*1000000</f>
        <v>326000000</v>
      </c>
      <c r="AG46" s="7">
        <f>'Gross Electricity GWh'!AG46*1000000</f>
        <v>11880000000</v>
      </c>
      <c r="AH46">
        <v>82.183000000000007</v>
      </c>
      <c r="AI46">
        <v>31.60295044945962</v>
      </c>
      <c r="AJ46">
        <v>24.1601044095435</v>
      </c>
      <c r="AK46">
        <v>5176209</v>
      </c>
      <c r="AL46">
        <v>46899.798177510012</v>
      </c>
      <c r="AM46">
        <v>196036504105.85928</v>
      </c>
      <c r="AN46">
        <v>49.410248794389375</v>
      </c>
      <c r="AO46" s="15">
        <v>5211.6899999999996</v>
      </c>
      <c r="AP46" s="23">
        <v>3.32</v>
      </c>
      <c r="AQ46" s="23">
        <v>30.98</v>
      </c>
      <c r="AR46" s="26">
        <v>14621.704787551364</v>
      </c>
      <c r="AT46" s="29"/>
    </row>
    <row r="47" spans="1:46" x14ac:dyDescent="0.3">
      <c r="A47" s="5" t="s">
        <v>66</v>
      </c>
      <c r="B47" s="5" t="s">
        <v>81</v>
      </c>
      <c r="C47" s="7">
        <f>'Gross Electricity GWh'!C47*1000000</f>
        <v>74487387000</v>
      </c>
      <c r="D47" s="7">
        <f>'Gross Electricity GWh'!D47*1000000</f>
        <v>10614000000</v>
      </c>
      <c r="E47" s="7">
        <f>'Gross Electricity GWh'!E47*1000000</f>
        <v>645000000</v>
      </c>
      <c r="F47" s="7">
        <f>'Gross Electricity GWh'!F47*1000000</f>
        <v>6256000000</v>
      </c>
      <c r="G47" s="7">
        <f>'Gross Electricity GWh'!G47*1000000</f>
        <v>0</v>
      </c>
      <c r="H47" s="7">
        <f>'Gross Electricity GWh'!H47*1000000</f>
        <v>11690000000</v>
      </c>
      <c r="I47" s="7">
        <f>'Gross Electricity GWh'!I47*1000000</f>
        <v>664000000</v>
      </c>
      <c r="J47" s="7">
        <f>'Gross Electricity GWh'!J47*1000000</f>
        <v>0</v>
      </c>
      <c r="K47" s="7">
        <f>'Gross Electricity GWh'!K47*1000000</f>
        <v>613000000</v>
      </c>
      <c r="L47" s="7">
        <f>'Gross Electricity GWh'!L47*1000000</f>
        <v>0</v>
      </c>
      <c r="M47" s="7">
        <f>'Gross Electricity GWh'!M47*1000000</f>
        <v>21548567000</v>
      </c>
      <c r="N47" s="7">
        <f>'Gross Electricity GWh'!N47*1000000</f>
        <v>13205000000</v>
      </c>
      <c r="O47" s="7">
        <f>'Gross Electricity GWh'!O47*1000000</f>
        <v>0</v>
      </c>
      <c r="P47" s="7">
        <f>'Gross Electricity GWh'!P47*1000000</f>
        <v>70000000</v>
      </c>
      <c r="Q47" s="7">
        <f>'Gross Electricity GWh'!Q47*1000000</f>
        <v>0</v>
      </c>
      <c r="R47" s="7">
        <f>'Gross Electricity GWh'!R47*1000000</f>
        <v>1715000</v>
      </c>
      <c r="S47" s="7">
        <f>'Gross Electricity GWh'!S47*1000000</f>
        <v>0</v>
      </c>
      <c r="T47" s="7" t="e">
        <f>'Gross Electricity GWh'!T47*1000000</f>
        <v>#VALUE!</v>
      </c>
      <c r="U47" s="7">
        <f>'Gross Electricity GWh'!U47*1000000</f>
        <v>8092492000</v>
      </c>
      <c r="V47" s="7" t="e">
        <f>'Gross Electricity GWh'!V47*1000000</f>
        <v>#VALUE!</v>
      </c>
      <c r="W47" s="7">
        <f>'Gross Electricity GWh'!W47*1000000</f>
        <v>54803000</v>
      </c>
      <c r="X47" s="7">
        <f>'Gross Electricity GWh'!X47*1000000</f>
        <v>150880000</v>
      </c>
      <c r="Y47" s="7">
        <f>'Gross Electricity GWh'!Y47*1000000</f>
        <v>116820000</v>
      </c>
      <c r="Z47" s="7">
        <f>'Gross Electricity GWh'!Z47*1000000</f>
        <v>22773000000</v>
      </c>
      <c r="AA47" s="7" t="e">
        <f>'Gross Electricity GWh'!AA47*1000000</f>
        <v>#VALUE!</v>
      </c>
      <c r="AB47" s="7">
        <f>'Gross Electricity GWh'!AB47*1000000</f>
        <v>0</v>
      </c>
      <c r="AC47" s="7">
        <f>'Gross Electricity GWh'!AC47*1000000</f>
        <v>8271852000.000001</v>
      </c>
      <c r="AD47" s="7">
        <f>'Gross Electricity GWh'!AD47*1000000</f>
        <v>29985820000</v>
      </c>
      <c r="AE47" s="7">
        <f>'Gross Electricity GWh'!AE47*1000000</f>
        <v>11769000000</v>
      </c>
      <c r="AF47" s="7">
        <f>'Gross Electricity GWh'!AF47*1000000</f>
        <v>1810000000</v>
      </c>
      <c r="AG47" s="7">
        <f>'Gross Electricity GWh'!AG47*1000000</f>
        <v>9959000000</v>
      </c>
      <c r="AH47">
        <v>82.367999999999995</v>
      </c>
      <c r="AI47">
        <v>30.949499699197169</v>
      </c>
      <c r="AJ47">
        <v>23.604378582838333</v>
      </c>
      <c r="AK47">
        <v>5188008</v>
      </c>
      <c r="AL47">
        <v>48028.596178897176</v>
      </c>
      <c r="AM47">
        <v>201212381740.62491</v>
      </c>
      <c r="AN47">
        <v>49.430606324983415</v>
      </c>
      <c r="AO47" s="14">
        <v>5766.64</v>
      </c>
      <c r="AP47" s="23">
        <v>3.58</v>
      </c>
      <c r="AQ47" s="23">
        <v>34.47</v>
      </c>
      <c r="AR47" s="26">
        <v>14916.322454055971</v>
      </c>
      <c r="AT47" s="29"/>
    </row>
    <row r="48" spans="1:46" x14ac:dyDescent="0.3">
      <c r="A48" s="5" t="s">
        <v>66</v>
      </c>
      <c r="B48" s="5" t="s">
        <v>82</v>
      </c>
      <c r="C48" s="7">
        <f>'Gross Electricity GWh'!C48*1000000</f>
        <v>74957177000</v>
      </c>
      <c r="D48" s="7">
        <f>'Gross Electricity GWh'!D48*1000000</f>
        <v>12706000000</v>
      </c>
      <c r="E48" s="7">
        <f>'Gross Electricity GWh'!E48*1000000</f>
        <v>639000000</v>
      </c>
      <c r="F48" s="7">
        <f>'Gross Electricity GWh'!F48*1000000</f>
        <v>6604000000</v>
      </c>
      <c r="G48" s="7">
        <f>'Gross Electricity GWh'!G48*1000000</f>
        <v>0</v>
      </c>
      <c r="H48" s="7">
        <f>'Gross Electricity GWh'!H48*1000000</f>
        <v>11625000000</v>
      </c>
      <c r="I48" s="7">
        <f>'Gross Electricity GWh'!I48*1000000</f>
        <v>893000000</v>
      </c>
      <c r="J48" s="7">
        <f>'Gross Electricity GWh'!J48*1000000</f>
        <v>0</v>
      </c>
      <c r="K48" s="7">
        <f>'Gross Electricity GWh'!K48*1000000</f>
        <v>804000000</v>
      </c>
      <c r="L48" s="7">
        <f>'Gross Electricity GWh'!L48*1000000</f>
        <v>8000000</v>
      </c>
      <c r="M48" s="7">
        <f>'Gross Electricity GWh'!M48*1000000</f>
        <v>19830679000</v>
      </c>
      <c r="N48" s="7">
        <f>'Gross Electricity GWh'!N48*1000000</f>
        <v>10776000000</v>
      </c>
      <c r="O48" s="7">
        <f>'Gross Electricity GWh'!O48*1000000</f>
        <v>0</v>
      </c>
      <c r="P48" s="7">
        <f>'Gross Electricity GWh'!P48*1000000</f>
        <v>64000000</v>
      </c>
      <c r="Q48" s="7">
        <f>'Gross Electricity GWh'!Q48*1000000</f>
        <v>0</v>
      </c>
      <c r="R48" s="7">
        <f>'Gross Electricity GWh'!R48*1000000</f>
        <v>1865000</v>
      </c>
      <c r="S48" s="7">
        <f>'Gross Electricity GWh'!S48*1000000</f>
        <v>0</v>
      </c>
      <c r="T48" s="7" t="e">
        <f>'Gross Electricity GWh'!T48*1000000</f>
        <v>#VALUE!</v>
      </c>
      <c r="U48" s="7">
        <f>'Gross Electricity GWh'!U48*1000000</f>
        <v>8810594000</v>
      </c>
      <c r="V48" s="7" t="e">
        <f>'Gross Electricity GWh'!V48*1000000</f>
        <v>#VALUE!</v>
      </c>
      <c r="W48" s="7">
        <f>'Gross Electricity GWh'!W48*1000000</f>
        <v>64995999.999999993</v>
      </c>
      <c r="X48" s="7">
        <f>'Gross Electricity GWh'!X48*1000000</f>
        <v>144344000</v>
      </c>
      <c r="Y48" s="7">
        <f>'Gross Electricity GWh'!Y48*1000000</f>
        <v>127498000</v>
      </c>
      <c r="Z48" s="7">
        <f>'Gross Electricity GWh'!Z48*1000000</f>
        <v>22295000000</v>
      </c>
      <c r="AA48" s="7" t="e">
        <f>'Gross Electricity GWh'!AA48*1000000</f>
        <v>#VALUE!</v>
      </c>
      <c r="AB48" s="7">
        <f>'Gross Electricity GWh'!AB48*1000000</f>
        <v>0</v>
      </c>
      <c r="AC48" s="7">
        <f>'Gross Electricity GWh'!AC48*1000000</f>
        <v>8988814000</v>
      </c>
      <c r="AD48" s="7">
        <f>'Gross Electricity GWh'!AD48*1000000</f>
        <v>32594498000</v>
      </c>
      <c r="AE48" s="7">
        <f>'Gross Electricity GWh'!AE48*1000000</f>
        <v>13464000000</v>
      </c>
      <c r="AF48" s="7">
        <f>'Gross Electricity GWh'!AF48*1000000</f>
        <v>1539000000</v>
      </c>
      <c r="AG48" s="7">
        <f>'Gross Electricity GWh'!AG48*1000000</f>
        <v>11925000000</v>
      </c>
      <c r="AH48">
        <v>82.503</v>
      </c>
      <c r="AI48">
        <v>30.119240097008891</v>
      </c>
      <c r="AJ48">
        <v>22.874562112638102</v>
      </c>
      <c r="AK48">
        <v>5200598</v>
      </c>
      <c r="AL48">
        <v>48720.762191433241</v>
      </c>
      <c r="AM48">
        <v>204607491185.93744</v>
      </c>
      <c r="AN48">
        <v>49.509965562039646</v>
      </c>
      <c r="AO48" s="15">
        <v>5736.48</v>
      </c>
      <c r="AP48" s="23">
        <v>2.74</v>
      </c>
      <c r="AQ48" s="23">
        <v>28.39</v>
      </c>
      <c r="AR48" s="26">
        <v>15322.084082125386</v>
      </c>
      <c r="AT48" s="29"/>
    </row>
    <row r="49" spans="1:46" x14ac:dyDescent="0.3">
      <c r="A49" s="5" t="s">
        <v>66</v>
      </c>
      <c r="B49" s="5" t="s">
        <v>83</v>
      </c>
      <c r="C49" s="7">
        <f>'Gross Electricity GWh'!C49*1000000</f>
        <v>84327350000</v>
      </c>
      <c r="D49" s="7">
        <f>'Gross Electricity GWh'!D49*1000000</f>
        <v>19248000000</v>
      </c>
      <c r="E49" s="7">
        <f>'Gross Electricity GWh'!E49*1000000</f>
        <v>693000000</v>
      </c>
      <c r="F49" s="7">
        <f>'Gross Electricity GWh'!F49*1000000</f>
        <v>7344000000</v>
      </c>
      <c r="G49" s="7">
        <f>'Gross Electricity GWh'!G49*1000000</f>
        <v>0</v>
      </c>
      <c r="H49" s="7">
        <f>'Gross Electricity GWh'!H49*1000000</f>
        <v>13848000000</v>
      </c>
      <c r="I49" s="7">
        <f>'Gross Electricity GWh'!I49*1000000</f>
        <v>969000000</v>
      </c>
      <c r="J49" s="7">
        <f>'Gross Electricity GWh'!J49*1000000</f>
        <v>0</v>
      </c>
      <c r="K49" s="7">
        <f>'Gross Electricity GWh'!K49*1000000</f>
        <v>887000000</v>
      </c>
      <c r="L49" s="7">
        <f>'Gross Electricity GWh'!L49*1000000</f>
        <v>4000000</v>
      </c>
      <c r="M49" s="7">
        <f>'Gross Electricity GWh'!M49*1000000</f>
        <v>19065383000</v>
      </c>
      <c r="N49" s="7">
        <f>'Gross Electricity GWh'!N49*1000000</f>
        <v>9591000000</v>
      </c>
      <c r="O49" s="7">
        <f>'Gross Electricity GWh'!O49*1000000</f>
        <v>0</v>
      </c>
      <c r="P49" s="7">
        <f>'Gross Electricity GWh'!P49*1000000</f>
        <v>93000000</v>
      </c>
      <c r="Q49" s="7">
        <f>'Gross Electricity GWh'!Q49*1000000</f>
        <v>0</v>
      </c>
      <c r="R49" s="7">
        <f>'Gross Electricity GWh'!R49*1000000</f>
        <v>2097000</v>
      </c>
      <c r="S49" s="7">
        <f>'Gross Electricity GWh'!S49*1000000</f>
        <v>0</v>
      </c>
      <c r="T49" s="7" t="e">
        <f>'Gross Electricity GWh'!T49*1000000</f>
        <v>#VALUE!</v>
      </c>
      <c r="U49" s="7">
        <f>'Gross Electricity GWh'!U49*1000000</f>
        <v>9156085000</v>
      </c>
      <c r="V49" s="7" t="e">
        <f>'Gross Electricity GWh'!V49*1000000</f>
        <v>#VALUE!</v>
      </c>
      <c r="W49" s="7">
        <f>'Gross Electricity GWh'!W49*1000000</f>
        <v>88331000</v>
      </c>
      <c r="X49" s="7">
        <f>'Gross Electricity GWh'!X49*1000000</f>
        <v>183085000</v>
      </c>
      <c r="Y49" s="7">
        <f>'Gross Electricity GWh'!Y49*1000000</f>
        <v>181967000</v>
      </c>
      <c r="Z49" s="7">
        <f>'Gross Electricity GWh'!Z49*1000000</f>
        <v>22731000000</v>
      </c>
      <c r="AA49" s="7" t="e">
        <f>'Gross Electricity GWh'!AA49*1000000</f>
        <v>#VALUE!</v>
      </c>
      <c r="AB49" s="7">
        <f>'Gross Electricity GWh'!AB49*1000000</f>
        <v>0</v>
      </c>
      <c r="AC49" s="7">
        <f>'Gross Electricity GWh'!AC49*1000000</f>
        <v>9379286000</v>
      </c>
      <c r="AD49" s="7">
        <f>'Gross Electricity GWh'!AD49*1000000</f>
        <v>42283967000</v>
      </c>
      <c r="AE49" s="7">
        <f>'Gross Electricity GWh'!AE49*1000000</f>
        <v>11882000000</v>
      </c>
      <c r="AF49" s="7">
        <f>'Gross Electricity GWh'!AF49*1000000</f>
        <v>7030000000</v>
      </c>
      <c r="AG49" s="7">
        <f>'Gross Electricity GWh'!AG49*1000000</f>
        <v>4852000000</v>
      </c>
      <c r="AH49">
        <v>82.638000000000005</v>
      </c>
      <c r="AI49">
        <v>29.535837167301633</v>
      </c>
      <c r="AJ49">
        <v>21.952489552711022</v>
      </c>
      <c r="AK49">
        <v>5213014</v>
      </c>
      <c r="AL49">
        <v>49582.552057353649</v>
      </c>
      <c r="AM49">
        <v>208723784010.15619</v>
      </c>
      <c r="AN49">
        <v>49.641054758489517</v>
      </c>
      <c r="AO49" s="20">
        <v>5665.7</v>
      </c>
      <c r="AP49" s="23">
        <v>3.53</v>
      </c>
      <c r="AQ49" s="23">
        <v>39.450000000000003</v>
      </c>
      <c r="AR49" s="26">
        <v>15512.714935906306</v>
      </c>
      <c r="AT49" s="29"/>
    </row>
    <row r="50" spans="1:46" x14ac:dyDescent="0.3">
      <c r="A50" s="5" t="s">
        <v>66</v>
      </c>
      <c r="B50" s="5" t="s">
        <v>84</v>
      </c>
      <c r="C50" s="7">
        <f>'Gross Electricity GWh'!C50*1000000</f>
        <v>85845372000</v>
      </c>
      <c r="D50" s="7">
        <f>'Gross Electricity GWh'!D50*1000000</f>
        <v>16497000000</v>
      </c>
      <c r="E50" s="7">
        <f>'Gross Electricity GWh'!E50*1000000</f>
        <v>638000000</v>
      </c>
      <c r="F50" s="7">
        <f>'Gross Electricity GWh'!F50*1000000</f>
        <v>6542000000</v>
      </c>
      <c r="G50" s="7">
        <f>'Gross Electricity GWh'!G50*1000000</f>
        <v>0</v>
      </c>
      <c r="H50" s="7">
        <f>'Gross Electricity GWh'!H50*1000000</f>
        <v>12747000000</v>
      </c>
      <c r="I50" s="7">
        <f>'Gross Electricity GWh'!I50*1000000</f>
        <v>615000000</v>
      </c>
      <c r="J50" s="7">
        <f>'Gross Electricity GWh'!J50*1000000</f>
        <v>0</v>
      </c>
      <c r="K50" s="7">
        <f>'Gross Electricity GWh'!K50*1000000</f>
        <v>573000000</v>
      </c>
      <c r="L50" s="7">
        <f>'Gross Electricity GWh'!L50*1000000</f>
        <v>5000000</v>
      </c>
      <c r="M50" s="7">
        <f>'Gross Electricity GWh'!M50*1000000</f>
        <v>25631877000</v>
      </c>
      <c r="N50" s="7">
        <f>'Gross Electricity GWh'!N50*1000000</f>
        <v>15069615000</v>
      </c>
      <c r="O50" s="7">
        <f>'Gross Electricity GWh'!O50*1000000</f>
        <v>0</v>
      </c>
      <c r="P50" s="7">
        <f>'Gross Electricity GWh'!P50*1000000</f>
        <v>120344000</v>
      </c>
      <c r="Q50" s="7">
        <f>'Gross Electricity GWh'!Q50*1000000</f>
        <v>0</v>
      </c>
      <c r="R50" s="7">
        <f>'Gross Electricity GWh'!R50*1000000</f>
        <v>2361000</v>
      </c>
      <c r="S50" s="7">
        <f>'Gross Electricity GWh'!S50*1000000</f>
        <v>0</v>
      </c>
      <c r="T50" s="7" t="e">
        <f>'Gross Electricity GWh'!T50*1000000</f>
        <v>#VALUE!</v>
      </c>
      <c r="U50" s="7">
        <f>'Gross Electricity GWh'!U50*1000000</f>
        <v>10173901000</v>
      </c>
      <c r="V50" s="7" t="e">
        <f>'Gross Electricity GWh'!V50*1000000</f>
        <v>#VALUE!</v>
      </c>
      <c r="W50" s="7">
        <f>'Gross Electricity GWh'!W50*1000000</f>
        <v>89057000</v>
      </c>
      <c r="X50" s="7">
        <f>'Gross Electricity GWh'!X50*1000000</f>
        <v>227517000</v>
      </c>
      <c r="Y50" s="7">
        <f>'Gross Electricity GWh'!Y50*1000000</f>
        <v>201495000</v>
      </c>
      <c r="Z50" s="7">
        <f>'Gross Electricity GWh'!Z50*1000000</f>
        <v>22716000000</v>
      </c>
      <c r="AA50" s="7" t="e">
        <f>'Gross Electricity GWh'!AA50*1000000</f>
        <v>#VALUE!</v>
      </c>
      <c r="AB50" s="7">
        <f>'Gross Electricity GWh'!AB50*1000000</f>
        <v>0</v>
      </c>
      <c r="AC50" s="7">
        <f>'Gross Electricity GWh'!AC50*1000000</f>
        <v>10439557000</v>
      </c>
      <c r="AD50" s="7">
        <f>'Gross Electricity GWh'!AD50*1000000</f>
        <v>37240495000</v>
      </c>
      <c r="AE50" s="7">
        <f>'Gross Electricity GWh'!AE50*1000000</f>
        <v>11667000000</v>
      </c>
      <c r="AF50" s="7">
        <f>'Gross Electricity GWh'!AF50*1000000</f>
        <v>6797000000</v>
      </c>
      <c r="AG50" s="7">
        <f>'Gross Electricity GWh'!AG50*1000000</f>
        <v>4870000000</v>
      </c>
      <c r="AH50">
        <v>82.772000000000006</v>
      </c>
      <c r="AI50">
        <v>29.376153608708528</v>
      </c>
      <c r="AJ50">
        <v>21.545158465676796</v>
      </c>
      <c r="AK50">
        <v>5228172</v>
      </c>
      <c r="AL50">
        <v>51419.009198268082</v>
      </c>
      <c r="AM50">
        <v>217083963641.01556</v>
      </c>
      <c r="AN50">
        <v>49.853934510150353</v>
      </c>
      <c r="AO50" s="15">
        <v>5561.61</v>
      </c>
      <c r="AP50" s="23">
        <v>3.88</v>
      </c>
      <c r="AQ50" s="23">
        <v>65.39</v>
      </c>
      <c r="AR50" s="26">
        <v>15898.290916340633</v>
      </c>
      <c r="AT50" s="29"/>
    </row>
    <row r="51" spans="1:46" x14ac:dyDescent="0.3">
      <c r="A51" s="5" t="s">
        <v>66</v>
      </c>
      <c r="B51" s="5" t="s">
        <v>85</v>
      </c>
      <c r="C51" s="7">
        <f>'Gross Electricity GWh'!C51*1000000</f>
        <v>70583575000</v>
      </c>
      <c r="D51" s="7">
        <f>'Gross Electricity GWh'!D51*1000000</f>
        <v>6497000000</v>
      </c>
      <c r="E51" s="7">
        <f>'Gross Electricity GWh'!E51*1000000</f>
        <v>690000000</v>
      </c>
      <c r="F51" s="7">
        <f>'Gross Electricity GWh'!F51*1000000</f>
        <v>4501000000</v>
      </c>
      <c r="G51" s="7">
        <f>'Gross Electricity GWh'!G51*1000000</f>
        <v>0</v>
      </c>
      <c r="H51" s="7">
        <f>'Gross Electricity GWh'!H51*1000000</f>
        <v>11231000000</v>
      </c>
      <c r="I51" s="7">
        <f>'Gross Electricity GWh'!I51*1000000</f>
        <v>500000000</v>
      </c>
      <c r="J51" s="7">
        <f>'Gross Electricity GWh'!J51*1000000</f>
        <v>0</v>
      </c>
      <c r="K51" s="7">
        <f>'Gross Electricity GWh'!K51*1000000</f>
        <v>458000000</v>
      </c>
      <c r="L51" s="7">
        <f>'Gross Electricity GWh'!L51*1000000</f>
        <v>2000000</v>
      </c>
      <c r="M51" s="7">
        <f>'Gross Electricity GWh'!M51*1000000</f>
        <v>23468789000</v>
      </c>
      <c r="N51" s="7">
        <f>'Gross Electricity GWh'!N51*1000000</f>
        <v>13784000000</v>
      </c>
      <c r="O51" s="7">
        <f>'Gross Electricity GWh'!O51*1000000</f>
        <v>0</v>
      </c>
      <c r="P51" s="7">
        <f>'Gross Electricity GWh'!P51*1000000</f>
        <v>169942000</v>
      </c>
      <c r="Q51" s="7">
        <f>'Gross Electricity GWh'!Q51*1000000</f>
        <v>0</v>
      </c>
      <c r="R51" s="7">
        <f>'Gross Electricity GWh'!R51*1000000</f>
        <v>2631000</v>
      </c>
      <c r="S51" s="7">
        <f>'Gross Electricity GWh'!S51*1000000</f>
        <v>0</v>
      </c>
      <c r="T51" s="7" t="e">
        <f>'Gross Electricity GWh'!T51*1000000</f>
        <v>#VALUE!</v>
      </c>
      <c r="U51" s="7">
        <f>'Gross Electricity GWh'!U51*1000000</f>
        <v>9213127000</v>
      </c>
      <c r="V51" s="7" t="e">
        <f>'Gross Electricity GWh'!V51*1000000</f>
        <v>#VALUE!</v>
      </c>
      <c r="W51" s="7">
        <f>'Gross Electricity GWh'!W51*1000000</f>
        <v>56536000</v>
      </c>
      <c r="X51" s="7">
        <f>'Gross Electricity GWh'!X51*1000000</f>
        <v>265750999.99999997</v>
      </c>
      <c r="Y51" s="7">
        <f>'Gross Electricity GWh'!Y51*1000000</f>
        <v>176786000</v>
      </c>
      <c r="Z51" s="7">
        <f>'Gross Electricity GWh'!Z51*1000000</f>
        <v>23271000000</v>
      </c>
      <c r="AA51" s="7" t="e">
        <f>'Gross Electricity GWh'!AA51*1000000</f>
        <v>#VALUE!</v>
      </c>
      <c r="AB51" s="7">
        <f>'Gross Electricity GWh'!AB51*1000000</f>
        <v>0</v>
      </c>
      <c r="AC51" s="7">
        <f>'Gross Electricity GWh'!AC51*1000000</f>
        <v>9512216000</v>
      </c>
      <c r="AD51" s="7">
        <f>'Gross Electricity GWh'!AD51*1000000</f>
        <v>23595786000</v>
      </c>
      <c r="AE51" s="7">
        <f>'Gross Electricity GWh'!AE51*1000000</f>
        <v>17948000000</v>
      </c>
      <c r="AF51" s="7">
        <f>'Gross Electricity GWh'!AF51*1000000</f>
        <v>933000000</v>
      </c>
      <c r="AG51" s="7">
        <f>'Gross Electricity GWh'!AG51*1000000</f>
        <v>17015000000</v>
      </c>
      <c r="AH51">
        <v>82.905000000000001</v>
      </c>
      <c r="AI51">
        <v>29.255584030704579</v>
      </c>
      <c r="AJ51">
        <v>21.21810209757934</v>
      </c>
      <c r="AK51">
        <v>5246096</v>
      </c>
      <c r="AL51">
        <v>52666.514896366083</v>
      </c>
      <c r="AM51">
        <v>223113056688.67181</v>
      </c>
      <c r="AN51">
        <v>49.915227719235574</v>
      </c>
      <c r="AO51" s="14">
        <v>5295.38</v>
      </c>
      <c r="AP51" s="23">
        <v>5.77</v>
      </c>
      <c r="AQ51" s="23">
        <v>55.22</v>
      </c>
      <c r="AR51" s="26">
        <v>15392.779734576763</v>
      </c>
      <c r="AT51" s="29"/>
    </row>
    <row r="52" spans="1:46" x14ac:dyDescent="0.3">
      <c r="A52" s="5" t="s">
        <v>66</v>
      </c>
      <c r="B52" s="5" t="s">
        <v>86</v>
      </c>
      <c r="C52" s="7">
        <f>'Gross Electricity GWh'!C52*1000000</f>
        <v>82312332000</v>
      </c>
      <c r="D52" s="7">
        <f>'Gross Electricity GWh'!D52*1000000</f>
        <v>16331000000</v>
      </c>
      <c r="E52" s="7">
        <f>'Gross Electricity GWh'!E52*1000000</f>
        <v>755000000</v>
      </c>
      <c r="F52" s="7">
        <f>'Gross Electricity GWh'!F52*1000000</f>
        <v>6665000000</v>
      </c>
      <c r="G52" s="7">
        <f>'Gross Electricity GWh'!G52*1000000</f>
        <v>0</v>
      </c>
      <c r="H52" s="7">
        <f>'Gross Electricity GWh'!H52*1000000</f>
        <v>12323000000</v>
      </c>
      <c r="I52" s="7">
        <f>'Gross Electricity GWh'!I52*1000000</f>
        <v>481000000</v>
      </c>
      <c r="J52" s="7">
        <f>'Gross Electricity GWh'!J52*1000000</f>
        <v>0</v>
      </c>
      <c r="K52" s="7">
        <f>'Gross Electricity GWh'!K52*1000000</f>
        <v>446000000</v>
      </c>
      <c r="L52" s="7">
        <f>'Gross Electricity GWh'!L52*1000000</f>
        <v>2000000</v>
      </c>
      <c r="M52" s="7">
        <f>'Gross Electricity GWh'!M52*1000000</f>
        <v>22466651000</v>
      </c>
      <c r="N52" s="7">
        <f>'Gross Electricity GWh'!N52*1000000</f>
        <v>11493691000</v>
      </c>
      <c r="O52" s="7">
        <f>'Gross Electricity GWh'!O52*1000000</f>
        <v>0</v>
      </c>
      <c r="P52" s="7">
        <f>'Gross Electricity GWh'!P52*1000000</f>
        <v>155641000</v>
      </c>
      <c r="Q52" s="7">
        <f>'Gross Electricity GWh'!Q52*1000000</f>
        <v>0</v>
      </c>
      <c r="R52" s="7">
        <f>'Gross Electricity GWh'!R52*1000000</f>
        <v>3379000</v>
      </c>
      <c r="S52" s="7">
        <f>'Gross Electricity GWh'!S52*1000000</f>
        <v>0</v>
      </c>
      <c r="T52" s="7" t="e">
        <f>'Gross Electricity GWh'!T52*1000000</f>
        <v>#VALUE!</v>
      </c>
      <c r="U52" s="7">
        <f>'Gross Electricity GWh'!U52*1000000</f>
        <v>10549557000</v>
      </c>
      <c r="V52" s="7" t="e">
        <f>'Gross Electricity GWh'!V52*1000000</f>
        <v>#VALUE!</v>
      </c>
      <c r="W52" s="7">
        <f>'Gross Electricity GWh'!W52*1000000</f>
        <v>45450000</v>
      </c>
      <c r="X52" s="7">
        <f>'Gross Electricity GWh'!X52*1000000</f>
        <v>223181000</v>
      </c>
      <c r="Y52" s="7">
        <f>'Gross Electricity GWh'!Y52*1000000</f>
        <v>134681000</v>
      </c>
      <c r="Z52" s="7">
        <f>'Gross Electricity GWh'!Z52*1000000</f>
        <v>22906000000</v>
      </c>
      <c r="AA52" s="7" t="e">
        <f>'Gross Electricity GWh'!AA52*1000000</f>
        <v>#VALUE!</v>
      </c>
      <c r="AB52" s="7">
        <f>'Gross Electricity GWh'!AB52*1000000</f>
        <v>0</v>
      </c>
      <c r="AC52" s="7">
        <f>'Gross Electricity GWh'!AC52*1000000</f>
        <v>10813940000</v>
      </c>
      <c r="AD52" s="7">
        <f>'Gross Electricity GWh'!AD52*1000000</f>
        <v>36689681000</v>
      </c>
      <c r="AE52" s="7">
        <f>'Gross Electricity GWh'!AE52*1000000</f>
        <v>14118000000</v>
      </c>
      <c r="AF52" s="7">
        <f>'Gross Electricity GWh'!AF52*1000000</f>
        <v>2717000000</v>
      </c>
      <c r="AG52" s="7">
        <f>'Gross Electricity GWh'!AG52*1000000</f>
        <v>11401000000</v>
      </c>
      <c r="AH52">
        <v>83.037000000000006</v>
      </c>
      <c r="AI52">
        <v>30.247424231029559</v>
      </c>
      <c r="AJ52">
        <v>21.815215693534114</v>
      </c>
      <c r="AK52">
        <v>5266268</v>
      </c>
      <c r="AL52">
        <v>54573.64046647145</v>
      </c>
      <c r="AM52">
        <v>232081249383.59366</v>
      </c>
      <c r="AN52">
        <v>50.149229219959423</v>
      </c>
      <c r="AO52" s="15">
        <v>5442.56</v>
      </c>
      <c r="AP52" s="23">
        <v>7.85</v>
      </c>
      <c r="AQ52" s="23">
        <v>59.39</v>
      </c>
      <c r="AR52" s="26">
        <v>16337.186024756427</v>
      </c>
      <c r="AT52" s="29"/>
    </row>
    <row r="53" spans="1:46" x14ac:dyDescent="0.3">
      <c r="A53" s="5" t="s">
        <v>66</v>
      </c>
      <c r="B53" s="5" t="s">
        <v>87</v>
      </c>
      <c r="C53" s="7">
        <f>'Gross Electricity GWh'!C53*1000000</f>
        <v>81246346000</v>
      </c>
      <c r="D53" s="7">
        <f>'Gross Electricity GWh'!D53*1000000</f>
        <v>13956000000</v>
      </c>
      <c r="E53" s="7">
        <f>'Gross Electricity GWh'!E53*1000000</f>
        <v>684000000</v>
      </c>
      <c r="F53" s="7">
        <f>'Gross Electricity GWh'!F53*1000000</f>
        <v>7414000000</v>
      </c>
      <c r="G53" s="7">
        <f>'Gross Electricity GWh'!G53*1000000</f>
        <v>0</v>
      </c>
      <c r="H53" s="7">
        <f>'Gross Electricity GWh'!H53*1000000</f>
        <v>10557000000</v>
      </c>
      <c r="I53" s="7">
        <f>'Gross Electricity GWh'!I53*1000000</f>
        <v>469000000</v>
      </c>
      <c r="J53" s="7">
        <f>'Gross Electricity GWh'!J53*1000000</f>
        <v>0</v>
      </c>
      <c r="K53" s="7">
        <f>'Gross Electricity GWh'!K53*1000000</f>
        <v>422000000</v>
      </c>
      <c r="L53" s="7">
        <f>'Gross Electricity GWh'!L53*1000000</f>
        <v>0</v>
      </c>
      <c r="M53" s="7">
        <f>'Gross Electricity GWh'!M53*1000000</f>
        <v>24324302000</v>
      </c>
      <c r="N53" s="7">
        <f>'Gross Electricity GWh'!N53*1000000</f>
        <v>14177206000</v>
      </c>
      <c r="O53" s="7">
        <f>'Gross Electricity GWh'!O53*1000000</f>
        <v>0</v>
      </c>
      <c r="P53" s="7">
        <f>'Gross Electricity GWh'!P53*1000000</f>
        <v>188408000</v>
      </c>
      <c r="Q53" s="7">
        <f>'Gross Electricity GWh'!Q53*1000000</f>
        <v>0</v>
      </c>
      <c r="R53" s="7">
        <f>'Gross Electricity GWh'!R53*1000000</f>
        <v>3811000</v>
      </c>
      <c r="S53" s="7">
        <f>'Gross Electricity GWh'!S53*1000000</f>
        <v>0</v>
      </c>
      <c r="T53" s="7" t="e">
        <f>'Gross Electricity GWh'!T53*1000000</f>
        <v>#VALUE!</v>
      </c>
      <c r="U53" s="7">
        <f>'Gross Electricity GWh'!U53*1000000</f>
        <v>9626771000</v>
      </c>
      <c r="V53" s="7" t="e">
        <f>'Gross Electricity GWh'!V53*1000000</f>
        <v>#VALUE!</v>
      </c>
      <c r="W53" s="7">
        <f>'Gross Electricity GWh'!W53*1000000</f>
        <v>46948000</v>
      </c>
      <c r="X53" s="7">
        <f>'Gross Electricity GWh'!X53*1000000</f>
        <v>287765000</v>
      </c>
      <c r="Y53" s="7">
        <f>'Gross Electricity GWh'!Y53*1000000</f>
        <v>167044000</v>
      </c>
      <c r="Z53" s="7">
        <f>'Gross Electricity GWh'!Z53*1000000</f>
        <v>23423000000</v>
      </c>
      <c r="AA53" s="7" t="e">
        <f>'Gross Electricity GWh'!AA53*1000000</f>
        <v>#VALUE!</v>
      </c>
      <c r="AB53" s="7">
        <f>'Gross Electricity GWh'!AB53*1000000</f>
        <v>0</v>
      </c>
      <c r="AC53" s="7">
        <f>'Gross Electricity GWh'!AC53*1000000</f>
        <v>9954877000</v>
      </c>
      <c r="AD53" s="7">
        <f>'Gross Electricity GWh'!AD53*1000000</f>
        <v>33247044000</v>
      </c>
      <c r="AE53" s="7">
        <f>'Gross Electricity GWh'!AE53*1000000</f>
        <v>15419000000</v>
      </c>
      <c r="AF53" s="7">
        <f>'Gross Electricity GWh'!AF53*1000000</f>
        <v>2862000000</v>
      </c>
      <c r="AG53" s="7">
        <f>'Gross Electricity GWh'!AG53*1000000</f>
        <v>12557000000</v>
      </c>
      <c r="AH53">
        <v>83.168000000000006</v>
      </c>
      <c r="AI53">
        <v>30.672140875338798</v>
      </c>
      <c r="AJ53">
        <v>22.13152000171069</v>
      </c>
      <c r="AK53">
        <v>5288720</v>
      </c>
      <c r="AL53">
        <v>57229.041762554749</v>
      </c>
      <c r="AM53">
        <v>244411266137.10925</v>
      </c>
      <c r="AN53">
        <v>50.293697732602347</v>
      </c>
      <c r="AO53" s="14">
        <v>5321.96</v>
      </c>
      <c r="AP53" s="23">
        <v>8.1199999999999992</v>
      </c>
      <c r="AQ53" s="23">
        <v>84.32</v>
      </c>
      <c r="AR53" s="26">
        <v>16277.284421687373</v>
      </c>
      <c r="AT53" s="29"/>
    </row>
    <row r="54" spans="1:46" x14ac:dyDescent="0.3">
      <c r="A54" s="5" t="s">
        <v>66</v>
      </c>
      <c r="B54" s="5" t="s">
        <v>88</v>
      </c>
      <c r="C54" s="7">
        <f>'Gross Electricity GWh'!C54*1000000</f>
        <v>77433340000</v>
      </c>
      <c r="D54" s="7">
        <f>'Gross Electricity GWh'!D54*1000000</f>
        <v>8512000000</v>
      </c>
      <c r="E54" s="7">
        <f>'Gross Electricity GWh'!E54*1000000</f>
        <v>690000000</v>
      </c>
      <c r="F54" s="7">
        <f>'Gross Electricity GWh'!F54*1000000</f>
        <v>5211000000</v>
      </c>
      <c r="G54" s="7">
        <f>'Gross Electricity GWh'!G54*1000000</f>
        <v>0</v>
      </c>
      <c r="H54" s="7">
        <f>'Gross Electricity GWh'!H54*1000000</f>
        <v>11029000000</v>
      </c>
      <c r="I54" s="7">
        <f>'Gross Electricity GWh'!I54*1000000</f>
        <v>653000000</v>
      </c>
      <c r="J54" s="7">
        <f>'Gross Electricity GWh'!J54*1000000</f>
        <v>0</v>
      </c>
      <c r="K54" s="7">
        <f>'Gross Electricity GWh'!K54*1000000</f>
        <v>567000000</v>
      </c>
      <c r="L54" s="7">
        <f>'Gross Electricity GWh'!L54*1000000</f>
        <v>1000000</v>
      </c>
      <c r="M54" s="7">
        <f>'Gross Electricity GWh'!M54*1000000</f>
        <v>27781234000</v>
      </c>
      <c r="N54" s="7">
        <f>'Gross Electricity GWh'!N54*1000000</f>
        <v>17112132000.000002</v>
      </c>
      <c r="O54" s="7">
        <f>'Gross Electricity GWh'!O54*1000000</f>
        <v>0</v>
      </c>
      <c r="P54" s="7">
        <f>'Gross Electricity GWh'!P54*1000000</f>
        <v>260519999.99999997</v>
      </c>
      <c r="Q54" s="7">
        <f>'Gross Electricity GWh'!Q54*1000000</f>
        <v>0</v>
      </c>
      <c r="R54" s="7">
        <f>'Gross Electricity GWh'!R54*1000000</f>
        <v>3944000</v>
      </c>
      <c r="S54" s="7">
        <f>'Gross Electricity GWh'!S54*1000000</f>
        <v>0</v>
      </c>
      <c r="T54" s="7" t="e">
        <f>'Gross Electricity GWh'!T54*1000000</f>
        <v>#VALUE!</v>
      </c>
      <c r="U54" s="7">
        <f>'Gross Electricity GWh'!U54*1000000</f>
        <v>10063669000</v>
      </c>
      <c r="V54" s="7" t="e">
        <f>'Gross Electricity GWh'!V54*1000000</f>
        <v>#VALUE!</v>
      </c>
      <c r="W54" s="7">
        <f>'Gross Electricity GWh'!W54*1000000</f>
        <v>36109000</v>
      </c>
      <c r="X54" s="7">
        <f>'Gross Electricity GWh'!X54*1000000</f>
        <v>295488000</v>
      </c>
      <c r="Y54" s="7">
        <f>'Gross Electricity GWh'!Y54*1000000</f>
        <v>171106000</v>
      </c>
      <c r="Z54" s="7">
        <f>'Gross Electricity GWh'!Z54*1000000</f>
        <v>22958000000</v>
      </c>
      <c r="AA54" s="7" t="e">
        <f>'Gross Electricity GWh'!AA54*1000000</f>
        <v>#VALUE!</v>
      </c>
      <c r="AB54" s="7">
        <f>'Gross Electricity GWh'!AB54*1000000</f>
        <v>0</v>
      </c>
      <c r="AC54" s="7">
        <f>'Gross Electricity GWh'!AC54*1000000</f>
        <v>10404638000</v>
      </c>
      <c r="AD54" s="7">
        <f>'Gross Electricity GWh'!AD54*1000000</f>
        <v>26266106000</v>
      </c>
      <c r="AE54" s="7">
        <f>'Gross Electricity GWh'!AE54*1000000</f>
        <v>16107000000</v>
      </c>
      <c r="AF54" s="7">
        <f>'Gross Electricity GWh'!AF54*1000000</f>
        <v>3335000000</v>
      </c>
      <c r="AG54" s="7">
        <f>'Gross Electricity GWh'!AG54*1000000</f>
        <v>12772000000</v>
      </c>
      <c r="AH54">
        <v>83.299000000000007</v>
      </c>
      <c r="AI54">
        <v>29.56505176239234</v>
      </c>
      <c r="AJ54">
        <v>20.790412503281804</v>
      </c>
      <c r="AK54">
        <v>5313399</v>
      </c>
      <c r="AL54">
        <v>57410.068958947071</v>
      </c>
      <c r="AM54">
        <v>246328504412.10922</v>
      </c>
      <c r="AN54">
        <v>50.225830739048241</v>
      </c>
      <c r="AO54" s="15">
        <v>5332.63</v>
      </c>
      <c r="AP54" s="23">
        <v>13.25</v>
      </c>
      <c r="AQ54" s="23">
        <v>145.94999999999999</v>
      </c>
      <c r="AR54" s="26">
        <v>15538.452943837479</v>
      </c>
      <c r="AT54" s="29"/>
    </row>
    <row r="55" spans="1:46" x14ac:dyDescent="0.3">
      <c r="A55" s="5" t="s">
        <v>66</v>
      </c>
      <c r="B55" s="5" t="s">
        <v>89</v>
      </c>
      <c r="C55" s="7">
        <f>'Gross Electricity GWh'!C55*1000000</f>
        <v>72070997000</v>
      </c>
      <c r="D55" s="7">
        <f>'Gross Electricity GWh'!D55*1000000</f>
        <v>11130000000</v>
      </c>
      <c r="E55" s="7">
        <f>'Gross Electricity GWh'!E55*1000000</f>
        <v>465000000</v>
      </c>
      <c r="F55" s="7">
        <f>'Gross Electricity GWh'!F55*1000000</f>
        <v>4403000000</v>
      </c>
      <c r="G55" s="7">
        <f>'Gross Electricity GWh'!G55*1000000</f>
        <v>0</v>
      </c>
      <c r="H55" s="7">
        <f>'Gross Electricity GWh'!H55*1000000</f>
        <v>9793000000</v>
      </c>
      <c r="I55" s="7">
        <f>'Gross Electricity GWh'!I55*1000000</f>
        <v>535000000</v>
      </c>
      <c r="J55" s="7">
        <f>'Gross Electricity GWh'!J55*1000000</f>
        <v>0</v>
      </c>
      <c r="K55" s="7">
        <f>'Gross Electricity GWh'!K55*1000000</f>
        <v>456000000</v>
      </c>
      <c r="L55" s="7">
        <f>'Gross Electricity GWh'!L55*1000000</f>
        <v>1000000</v>
      </c>
      <c r="M55" s="7">
        <f>'Gross Electricity GWh'!M55*1000000</f>
        <v>21700953000</v>
      </c>
      <c r="N55" s="7">
        <f>'Gross Electricity GWh'!N55*1000000</f>
        <v>12686030000</v>
      </c>
      <c r="O55" s="7">
        <f>'Gross Electricity GWh'!O55*1000000</f>
        <v>0</v>
      </c>
      <c r="P55" s="7">
        <f>'Gross Electricity GWh'!P55*1000000</f>
        <v>276624000</v>
      </c>
      <c r="Q55" s="7">
        <f>'Gross Electricity GWh'!Q55*1000000</f>
        <v>0</v>
      </c>
      <c r="R55" s="7">
        <f>'Gross Electricity GWh'!R55*1000000</f>
        <v>4317000</v>
      </c>
      <c r="S55" s="7">
        <f>'Gross Electricity GWh'!S55*1000000</f>
        <v>0</v>
      </c>
      <c r="T55" s="7" t="e">
        <f>'Gross Electricity GWh'!T55*1000000</f>
        <v>#VALUE!</v>
      </c>
      <c r="U55" s="7">
        <f>'Gross Electricity GWh'!U55*1000000</f>
        <v>8396659000</v>
      </c>
      <c r="V55" s="7" t="e">
        <f>'Gross Electricity GWh'!V55*1000000</f>
        <v>#VALUE!</v>
      </c>
      <c r="W55" s="7">
        <f>'Gross Electricity GWh'!W55*1000000</f>
        <v>33061999.999999996</v>
      </c>
      <c r="X55" s="7">
        <f>'Gross Electricity GWh'!X55*1000000</f>
        <v>290680000</v>
      </c>
      <c r="Y55" s="7">
        <f>'Gross Electricity GWh'!Y55*1000000</f>
        <v>223044000</v>
      </c>
      <c r="Z55" s="7">
        <f>'Gross Electricity GWh'!Z55*1000000</f>
        <v>23526000000</v>
      </c>
      <c r="AA55" s="7" t="e">
        <f>'Gross Electricity GWh'!AA55*1000000</f>
        <v>#VALUE!</v>
      </c>
      <c r="AB55" s="7">
        <f>'Gross Electricity GWh'!AB55*1000000</f>
        <v>0</v>
      </c>
      <c r="AC55" s="7">
        <f>'Gross Electricity GWh'!AC55*1000000</f>
        <v>8733982000</v>
      </c>
      <c r="AD55" s="7">
        <f>'Gross Electricity GWh'!AD55*1000000</f>
        <v>26549044000</v>
      </c>
      <c r="AE55" s="7">
        <f>'Gross Electricity GWh'!AE55*1000000</f>
        <v>15460000000</v>
      </c>
      <c r="AF55" s="7">
        <f>'Gross Electricity GWh'!AF55*1000000</f>
        <v>3375000000</v>
      </c>
      <c r="AG55" s="7">
        <f>'Gross Electricity GWh'!AG55*1000000</f>
        <v>12085000000</v>
      </c>
      <c r="AH55">
        <v>83.429000000000002</v>
      </c>
      <c r="AI55">
        <v>25.66209040636091</v>
      </c>
      <c r="AJ55">
        <v>16.669876468484333</v>
      </c>
      <c r="AK55">
        <v>5338871</v>
      </c>
      <c r="AL55">
        <v>52521.828701960992</v>
      </c>
      <c r="AM55">
        <v>226434938283.20297</v>
      </c>
      <c r="AN55">
        <v>50.478405583423125</v>
      </c>
      <c r="AO55" s="20">
        <v>5608.3</v>
      </c>
      <c r="AP55" s="23">
        <v>8.61</v>
      </c>
      <c r="AQ55" s="23">
        <v>69.569999999999993</v>
      </c>
      <c r="AR55" s="26">
        <v>14439.195155263642</v>
      </c>
      <c r="AT55" s="29"/>
    </row>
    <row r="56" spans="1:46" x14ac:dyDescent="0.3">
      <c r="A56" s="5" t="s">
        <v>66</v>
      </c>
      <c r="B56" s="5" t="s">
        <v>90</v>
      </c>
      <c r="C56" s="7">
        <f>'Gross Electricity GWh'!C56*1000000</f>
        <v>80672761000</v>
      </c>
      <c r="D56" s="7">
        <f>'Gross Electricity GWh'!D56*1000000</f>
        <v>14543000000</v>
      </c>
      <c r="E56" s="7">
        <f>'Gross Electricity GWh'!E56*1000000</f>
        <v>588000000</v>
      </c>
      <c r="F56" s="7">
        <f>'Gross Electricity GWh'!F56*1000000</f>
        <v>6283000000</v>
      </c>
      <c r="G56" s="7">
        <f>'Gross Electricity GWh'!G56*1000000</f>
        <v>0</v>
      </c>
      <c r="H56" s="7">
        <f>'Gross Electricity GWh'!H56*1000000</f>
        <v>11259000000</v>
      </c>
      <c r="I56" s="7">
        <f>'Gross Electricity GWh'!I56*1000000</f>
        <v>484000000</v>
      </c>
      <c r="J56" s="7">
        <f>'Gross Electricity GWh'!J56*1000000</f>
        <v>0</v>
      </c>
      <c r="K56" s="7">
        <f>'Gross Electricity GWh'!K56*1000000</f>
        <v>447000000</v>
      </c>
      <c r="L56" s="7">
        <f>'Gross Electricity GWh'!L56*1000000</f>
        <v>1000000</v>
      </c>
      <c r="M56" s="7">
        <f>'Gross Electricity GWh'!M56*1000000</f>
        <v>24195264000</v>
      </c>
      <c r="N56" s="7">
        <f>'Gross Electricity GWh'!N56*1000000</f>
        <v>12921994000</v>
      </c>
      <c r="O56" s="7">
        <f>'Gross Electricity GWh'!O56*1000000</f>
        <v>0</v>
      </c>
      <c r="P56" s="7">
        <f>'Gross Electricity GWh'!P56*1000000</f>
        <v>294317000</v>
      </c>
      <c r="Q56" s="7">
        <f>'Gross Electricity GWh'!Q56*1000000</f>
        <v>0</v>
      </c>
      <c r="R56" s="7">
        <f>'Gross Electricity GWh'!R56*1000000</f>
        <v>4739000</v>
      </c>
      <c r="S56" s="7">
        <f>'Gross Electricity GWh'!S56*1000000</f>
        <v>0</v>
      </c>
      <c r="T56" s="7" t="e">
        <f>'Gross Electricity GWh'!T56*1000000</f>
        <v>#VALUE!</v>
      </c>
      <c r="U56" s="7">
        <f>'Gross Electricity GWh'!U56*1000000</f>
        <v>10569735000</v>
      </c>
      <c r="V56" s="7" t="e">
        <f>'Gross Electricity GWh'!V56*1000000</f>
        <v>#VALUE!</v>
      </c>
      <c r="W56" s="7">
        <f>'Gross Electricity GWh'!W56*1000000</f>
        <v>28754000</v>
      </c>
      <c r="X56" s="7">
        <f>'Gross Electricity GWh'!X56*1000000</f>
        <v>298244000</v>
      </c>
      <c r="Y56" s="7">
        <f>'Gross Electricity GWh'!Y56*1000000</f>
        <v>212497000</v>
      </c>
      <c r="Z56" s="7">
        <f>'Gross Electricity GWh'!Z56*1000000</f>
        <v>22800000000</v>
      </c>
      <c r="AA56" s="7" t="e">
        <f>'Gross Electricity GWh'!AA56*1000000</f>
        <v>#VALUE!</v>
      </c>
      <c r="AB56" s="7">
        <f>'Gross Electricity GWh'!AB56*1000000</f>
        <v>0</v>
      </c>
      <c r="AC56" s="7">
        <f>'Gross Electricity GWh'!AC56*1000000</f>
        <v>10974214000</v>
      </c>
      <c r="AD56" s="7">
        <f>'Gross Electricity GWh'!AD56*1000000</f>
        <v>33369497000.000004</v>
      </c>
      <c r="AE56" s="7">
        <f>'Gross Electricity GWh'!AE56*1000000</f>
        <v>15719000000</v>
      </c>
      <c r="AF56" s="7">
        <f>'Gross Electricity GWh'!AF56*1000000</f>
        <v>5218000000</v>
      </c>
      <c r="AG56" s="7">
        <f>'Gross Electricity GWh'!AG56*1000000</f>
        <v>10501000000</v>
      </c>
      <c r="AH56">
        <v>83.77</v>
      </c>
      <c r="AI56">
        <v>26.185376328083894</v>
      </c>
      <c r="AJ56">
        <v>17.039336263666176</v>
      </c>
      <c r="AK56">
        <v>5363352</v>
      </c>
      <c r="AL56">
        <v>53938.540147084052</v>
      </c>
      <c r="AM56">
        <v>233609048633.98422</v>
      </c>
      <c r="AN56">
        <v>51.095064476706739</v>
      </c>
      <c r="AO56" s="15">
        <v>6179.75</v>
      </c>
      <c r="AP56" s="23">
        <v>8.2899999999999991</v>
      </c>
      <c r="AQ56" s="23">
        <v>92.5</v>
      </c>
      <c r="AR56" s="26">
        <v>15569.554315617834</v>
      </c>
      <c r="AT56" s="29"/>
    </row>
    <row r="57" spans="1:46" x14ac:dyDescent="0.3">
      <c r="A57" s="5" t="s">
        <v>66</v>
      </c>
      <c r="B57" s="5" t="s">
        <v>91</v>
      </c>
      <c r="C57" s="7">
        <f>'Gross Electricity GWh'!C57*1000000</f>
        <v>73502395000</v>
      </c>
      <c r="D57" s="7">
        <f>'Gross Electricity GWh'!D57*1000000</f>
        <v>9780000000</v>
      </c>
      <c r="E57" s="7">
        <f>'Gross Electricity GWh'!E57*1000000</f>
        <v>525000000</v>
      </c>
      <c r="F57" s="7">
        <f>'Gross Electricity GWh'!F57*1000000</f>
        <v>5444000000</v>
      </c>
      <c r="G57" s="7">
        <f>'Gross Electricity GWh'!G57*1000000</f>
        <v>0</v>
      </c>
      <c r="H57" s="7">
        <f>'Gross Electricity GWh'!H57*1000000</f>
        <v>9444000000</v>
      </c>
      <c r="I57" s="7">
        <f>'Gross Electricity GWh'!I57*1000000</f>
        <v>416000000</v>
      </c>
      <c r="J57" s="7">
        <f>'Gross Electricity GWh'!J57*1000000</f>
        <v>0</v>
      </c>
      <c r="K57" s="7">
        <f>'Gross Electricity GWh'!K57*1000000</f>
        <v>376000000</v>
      </c>
      <c r="L57" s="7">
        <f>'Gross Electricity GWh'!L57*1000000</f>
        <v>1000000</v>
      </c>
      <c r="M57" s="7">
        <f>'Gross Electricity GWh'!M57*1000000</f>
        <v>24176565000</v>
      </c>
      <c r="N57" s="7">
        <f>'Gross Electricity GWh'!N57*1000000</f>
        <v>12445039000</v>
      </c>
      <c r="O57" s="7">
        <f>'Gross Electricity GWh'!O57*1000000</f>
        <v>0</v>
      </c>
      <c r="P57" s="7">
        <f>'Gross Electricity GWh'!P57*1000000</f>
        <v>481393000</v>
      </c>
      <c r="Q57" s="7">
        <f>'Gross Electricity GWh'!Q57*1000000</f>
        <v>0</v>
      </c>
      <c r="R57" s="7">
        <f>'Gross Electricity GWh'!R57*1000000</f>
        <v>5300000</v>
      </c>
      <c r="S57" s="7">
        <f>'Gross Electricity GWh'!S57*1000000</f>
        <v>0</v>
      </c>
      <c r="T57" s="7" t="e">
        <f>'Gross Electricity GWh'!T57*1000000</f>
        <v>#VALUE!</v>
      </c>
      <c r="U57" s="7">
        <f>'Gross Electricity GWh'!U57*1000000</f>
        <v>10818691000</v>
      </c>
      <c r="V57" s="7" t="e">
        <f>'Gross Electricity GWh'!V57*1000000</f>
        <v>#VALUE!</v>
      </c>
      <c r="W57" s="7">
        <f>'Gross Electricity GWh'!W57*1000000</f>
        <v>24177000</v>
      </c>
      <c r="X57" s="7">
        <f>'Gross Electricity GWh'!X57*1000000</f>
        <v>267492000.00000003</v>
      </c>
      <c r="Y57" s="7">
        <f>'Gross Electricity GWh'!Y57*1000000</f>
        <v>229830000</v>
      </c>
      <c r="Z57" s="7">
        <f>'Gross Electricity GWh'!Z57*1000000</f>
        <v>23187000000</v>
      </c>
      <c r="AA57" s="7" t="e">
        <f>'Gross Electricity GWh'!AA57*1000000</f>
        <v>#VALUE!</v>
      </c>
      <c r="AB57" s="7">
        <f>'Gross Electricity GWh'!AB57*1000000</f>
        <v>0</v>
      </c>
      <c r="AC57" s="7">
        <f>'Gross Electricity GWh'!AC57*1000000</f>
        <v>11244967000</v>
      </c>
      <c r="AD57" s="7">
        <f>'Gross Electricity GWh'!AD57*1000000</f>
        <v>25838696000</v>
      </c>
      <c r="AE57" s="7">
        <f>'Gross Electricity GWh'!AE57*1000000</f>
        <v>17656000000</v>
      </c>
      <c r="AF57" s="7">
        <f>'Gross Electricity GWh'!AF57*1000000</f>
        <v>3804000000</v>
      </c>
      <c r="AG57" s="7">
        <f>'Gross Electricity GWh'!AG57*1000000</f>
        <v>13852000000</v>
      </c>
      <c r="AH57">
        <v>84.313000000000002</v>
      </c>
      <c r="AI57">
        <v>25.039083251119376</v>
      </c>
      <c r="AJ57">
        <v>16.355265487844981</v>
      </c>
      <c r="AK57">
        <v>5388272</v>
      </c>
      <c r="AL57">
        <v>54972.462971122819</v>
      </c>
      <c r="AM57">
        <v>239193227012.49985</v>
      </c>
      <c r="AN57">
        <v>52.225693993208388</v>
      </c>
      <c r="AO57" s="14">
        <v>5239.13</v>
      </c>
      <c r="AP57" s="23">
        <v>10.87</v>
      </c>
      <c r="AQ57" s="23">
        <v>125.63</v>
      </c>
      <c r="AR57" s="26">
        <v>14868.217579257695</v>
      </c>
      <c r="AT57" s="29"/>
    </row>
    <row r="58" spans="1:46" x14ac:dyDescent="0.3">
      <c r="A58" s="5" t="s">
        <v>66</v>
      </c>
      <c r="B58" s="5" t="s">
        <v>92</v>
      </c>
      <c r="C58" s="7">
        <f>'Gross Electricity GWh'!C58*1000000</f>
        <v>70409766000</v>
      </c>
      <c r="D58" s="7">
        <f>'Gross Electricity GWh'!D58*1000000</f>
        <v>7101000000</v>
      </c>
      <c r="E58" s="7">
        <f>'Gross Electricity GWh'!E58*1000000</f>
        <v>492000000</v>
      </c>
      <c r="F58" s="7">
        <f>'Gross Electricity GWh'!F58*1000000</f>
        <v>3678000000</v>
      </c>
      <c r="G58" s="7">
        <f>'Gross Electricity GWh'!G58*1000000</f>
        <v>0</v>
      </c>
      <c r="H58" s="7">
        <f>'Gross Electricity GWh'!H58*1000000</f>
        <v>6726000000</v>
      </c>
      <c r="I58" s="7">
        <f>'Gross Electricity GWh'!I58*1000000</f>
        <v>312000000</v>
      </c>
      <c r="J58" s="7">
        <f>'Gross Electricity GWh'!J58*1000000</f>
        <v>0</v>
      </c>
      <c r="K58" s="7">
        <f>'Gross Electricity GWh'!K58*1000000</f>
        <v>261000000</v>
      </c>
      <c r="L58" s="7">
        <f>'Gross Electricity GWh'!L58*1000000</f>
        <v>0</v>
      </c>
      <c r="M58" s="7">
        <f>'Gross Electricity GWh'!M58*1000000</f>
        <v>28559186000</v>
      </c>
      <c r="N58" s="7">
        <f>'Gross Electricity GWh'!N58*1000000</f>
        <v>16859128000</v>
      </c>
      <c r="O58" s="7">
        <f>'Gross Electricity GWh'!O58*1000000</f>
        <v>0</v>
      </c>
      <c r="P58" s="7">
        <f>'Gross Electricity GWh'!P58*1000000</f>
        <v>494323000</v>
      </c>
      <c r="Q58" s="7">
        <f>'Gross Electricity GWh'!Q58*1000000</f>
        <v>0</v>
      </c>
      <c r="R58" s="7">
        <f>'Gross Electricity GWh'!R58*1000000</f>
        <v>5749000</v>
      </c>
      <c r="S58" s="7">
        <f>'Gross Electricity GWh'!S58*1000000</f>
        <v>0</v>
      </c>
      <c r="T58" s="7" t="e">
        <f>'Gross Electricity GWh'!T58*1000000</f>
        <v>#VALUE!</v>
      </c>
      <c r="U58" s="7">
        <f>'Gross Electricity GWh'!U58*1000000</f>
        <v>10705758000</v>
      </c>
      <c r="V58" s="7" t="e">
        <f>'Gross Electricity GWh'!V58*1000000</f>
        <v>#VALUE!</v>
      </c>
      <c r="W58" s="7">
        <f>'Gross Electricity GWh'!W58*1000000</f>
        <v>37803000</v>
      </c>
      <c r="X58" s="7">
        <f>'Gross Electricity GWh'!X58*1000000</f>
        <v>333817000</v>
      </c>
      <c r="Y58" s="7">
        <f>'Gross Electricity GWh'!Y58*1000000</f>
        <v>235580000</v>
      </c>
      <c r="Z58" s="7">
        <f>'Gross Electricity GWh'!Z58*1000000</f>
        <v>22987000000</v>
      </c>
      <c r="AA58" s="7" t="e">
        <f>'Gross Electricity GWh'!AA58*1000000</f>
        <v>#VALUE!</v>
      </c>
      <c r="AB58" s="7">
        <f>'Gross Electricity GWh'!AB58*1000000</f>
        <v>0</v>
      </c>
      <c r="AC58" s="7">
        <f>'Gross Electricity GWh'!AC58*1000000</f>
        <v>11200895000</v>
      </c>
      <c r="AD58" s="7">
        <f>'Gross Electricity GWh'!AD58*1000000</f>
        <v>18543671000</v>
      </c>
      <c r="AE58" s="7">
        <f>'Gross Electricity GWh'!AE58*1000000</f>
        <v>19089000000</v>
      </c>
      <c r="AF58" s="7">
        <f>'Gross Electricity GWh'!AF58*1000000</f>
        <v>1645000000</v>
      </c>
      <c r="AG58" s="7">
        <f>'Gross Electricity GWh'!AG58*1000000</f>
        <v>17444000000</v>
      </c>
      <c r="AH58">
        <v>84.840999999999994</v>
      </c>
      <c r="AI58">
        <v>23.358851770154406</v>
      </c>
      <c r="AJ58">
        <v>14.595414666280728</v>
      </c>
      <c r="AK58">
        <v>5413971</v>
      </c>
      <c r="AL58">
        <v>53878.350997010704</v>
      </c>
      <c r="AM58">
        <v>235550696192.57797</v>
      </c>
      <c r="AN58">
        <v>53.592099865471432</v>
      </c>
      <c r="AO58" s="15">
        <v>5839.92</v>
      </c>
      <c r="AP58" s="23">
        <v>12.2</v>
      </c>
      <c r="AQ58" s="23">
        <v>98.35</v>
      </c>
      <c r="AR58" s="26">
        <v>14910.497298973711</v>
      </c>
      <c r="AT58" s="29"/>
    </row>
    <row r="59" spans="1:46" x14ac:dyDescent="0.3">
      <c r="A59" s="5" t="s">
        <v>66</v>
      </c>
      <c r="B59" s="5" t="s">
        <v>93</v>
      </c>
      <c r="C59" s="7">
        <f>'Gross Electricity GWh'!C59*1000000</f>
        <v>71258443000</v>
      </c>
      <c r="D59" s="7">
        <f>'Gross Electricity GWh'!D59*1000000</f>
        <v>10690000000</v>
      </c>
      <c r="E59" s="7">
        <f>'Gross Electricity GWh'!E59*1000000</f>
        <v>510000000</v>
      </c>
      <c r="F59" s="7">
        <f>'Gross Electricity GWh'!F59*1000000</f>
        <v>3171000000</v>
      </c>
      <c r="G59" s="7">
        <f>'Gross Electricity GWh'!G59*1000000</f>
        <v>0</v>
      </c>
      <c r="H59" s="7">
        <f>'Gross Electricity GWh'!H59*1000000</f>
        <v>6788000000</v>
      </c>
      <c r="I59" s="7">
        <f>'Gross Electricity GWh'!I59*1000000</f>
        <v>234000000</v>
      </c>
      <c r="J59" s="7">
        <f>'Gross Electricity GWh'!J59*1000000</f>
        <v>0</v>
      </c>
      <c r="K59" s="7">
        <f>'Gross Electricity GWh'!K59*1000000</f>
        <v>193000000</v>
      </c>
      <c r="L59" s="7">
        <f>'Gross Electricity GWh'!L59*1000000</f>
        <v>3000000</v>
      </c>
      <c r="M59" s="7">
        <f>'Gross Electricity GWh'!M59*1000000</f>
        <v>25629667000</v>
      </c>
      <c r="N59" s="7">
        <f>'Gross Electricity GWh'!N59*1000000</f>
        <v>12838601000</v>
      </c>
      <c r="O59" s="7">
        <f>'Gross Electricity GWh'!O59*1000000</f>
        <v>0</v>
      </c>
      <c r="P59" s="7">
        <f>'Gross Electricity GWh'!P59*1000000</f>
        <v>773692000</v>
      </c>
      <c r="Q59" s="7">
        <f>'Gross Electricity GWh'!Q59*1000000</f>
        <v>0</v>
      </c>
      <c r="R59" s="7">
        <f>'Gross Electricity GWh'!R59*1000000</f>
        <v>6452000</v>
      </c>
      <c r="S59" s="7">
        <f>'Gross Electricity GWh'!S59*1000000</f>
        <v>0</v>
      </c>
      <c r="T59" s="7" t="e">
        <f>'Gross Electricity GWh'!T59*1000000</f>
        <v>#VALUE!</v>
      </c>
      <c r="U59" s="7">
        <f>'Gross Electricity GWh'!U59*1000000</f>
        <v>11307183000</v>
      </c>
      <c r="V59" s="7" t="e">
        <f>'Gross Electricity GWh'!V59*1000000</f>
        <v>#VALUE!</v>
      </c>
      <c r="W59" s="7">
        <f>'Gross Electricity GWh'!W59*1000000</f>
        <v>73388000</v>
      </c>
      <c r="X59" s="7">
        <f>'Gross Electricity GWh'!X59*1000000</f>
        <v>395472000</v>
      </c>
      <c r="Y59" s="7">
        <f>'Gross Electricity GWh'!Y59*1000000</f>
        <v>340776000</v>
      </c>
      <c r="Z59" s="7">
        <f>'Gross Electricity GWh'!Z59*1000000</f>
        <v>23606000000</v>
      </c>
      <c r="AA59" s="7" t="e">
        <f>'Gross Electricity GWh'!AA59*1000000</f>
        <v>#VALUE!</v>
      </c>
      <c r="AB59" s="7">
        <f>'Gross Electricity GWh'!AB59*1000000</f>
        <v>0</v>
      </c>
      <c r="AC59" s="7">
        <f>'Gross Electricity GWh'!AC59*1000000</f>
        <v>12017386000</v>
      </c>
      <c r="AD59" s="7">
        <f>'Gross Electricity GWh'!AD59*1000000</f>
        <v>21727312000</v>
      </c>
      <c r="AE59" s="7">
        <f>'Gross Electricity GWh'!AE59*1000000</f>
        <v>17591000000</v>
      </c>
      <c r="AF59" s="7">
        <f>'Gross Electricity GWh'!AF59*1000000</f>
        <v>1876000000</v>
      </c>
      <c r="AG59" s="7">
        <f>'Gross Electricity GWh'!AG59*1000000</f>
        <v>15715000000</v>
      </c>
      <c r="AH59">
        <v>85.125</v>
      </c>
      <c r="AI59">
        <v>23.298132159196449</v>
      </c>
      <c r="AJ59">
        <v>14.643459117333425</v>
      </c>
      <c r="AK59">
        <v>5438972</v>
      </c>
      <c r="AL59">
        <v>53105.249687564115</v>
      </c>
      <c r="AM59">
        <v>233242909380.07797</v>
      </c>
      <c r="AN59">
        <v>55.028223884783159</v>
      </c>
      <c r="AO59" s="14">
        <v>5238.58</v>
      </c>
      <c r="AP59" s="23">
        <v>12.72</v>
      </c>
      <c r="AQ59" s="23">
        <v>88.14</v>
      </c>
      <c r="AR59" s="26">
        <v>14701.491328590075</v>
      </c>
      <c r="AT59" s="29"/>
    </row>
    <row r="60" spans="1:46" x14ac:dyDescent="0.3">
      <c r="A60" s="5" t="s">
        <v>66</v>
      </c>
      <c r="B60" s="5" t="s">
        <v>94</v>
      </c>
      <c r="C60" s="7">
        <f>'Gross Electricity GWh'!C60*1000000</f>
        <v>68093524000.000008</v>
      </c>
      <c r="D60" s="7">
        <f>'Gross Electricity GWh'!D60*1000000</f>
        <v>7925000000</v>
      </c>
      <c r="E60" s="7">
        <f>'Gross Electricity GWh'!E60*1000000</f>
        <v>491000000</v>
      </c>
      <c r="F60" s="7">
        <f>'Gross Electricity GWh'!F60*1000000</f>
        <v>3402000000</v>
      </c>
      <c r="G60" s="7">
        <f>'Gross Electricity GWh'!G60*1000000</f>
        <v>0</v>
      </c>
      <c r="H60" s="7">
        <f>'Gross Electricity GWh'!H60*1000000</f>
        <v>5521000000</v>
      </c>
      <c r="I60" s="7">
        <f>'Gross Electricity GWh'!I60*1000000</f>
        <v>236000000</v>
      </c>
      <c r="J60" s="7">
        <f>'Gross Electricity GWh'!J60*1000000</f>
        <v>0</v>
      </c>
      <c r="K60" s="7">
        <f>'Gross Electricity GWh'!K60*1000000</f>
        <v>195000000</v>
      </c>
      <c r="L60" s="7">
        <f>'Gross Electricity GWh'!L60*1000000</f>
        <v>6000000</v>
      </c>
      <c r="M60" s="7">
        <f>'Gross Electricity GWh'!M60*1000000</f>
        <v>26270619000</v>
      </c>
      <c r="N60" s="7">
        <f>'Gross Electricity GWh'!N60*1000000</f>
        <v>13397044000</v>
      </c>
      <c r="O60" s="7">
        <f>'Gross Electricity GWh'!O60*1000000</f>
        <v>0</v>
      </c>
      <c r="P60" s="7">
        <f>'Gross Electricity GWh'!P60*1000000</f>
        <v>1107172000</v>
      </c>
      <c r="Q60" s="7">
        <f>'Gross Electricity GWh'!Q60*1000000</f>
        <v>0</v>
      </c>
      <c r="R60" s="7">
        <f>'Gross Electricity GWh'!R60*1000000</f>
        <v>7752000</v>
      </c>
      <c r="S60" s="7">
        <f>'Gross Electricity GWh'!S60*1000000</f>
        <v>0</v>
      </c>
      <c r="T60" s="7" t="e">
        <f>'Gross Electricity GWh'!T60*1000000</f>
        <v>#VALUE!</v>
      </c>
      <c r="U60" s="7">
        <f>'Gross Electricity GWh'!U60*1000000</f>
        <v>10967297000</v>
      </c>
      <c r="V60" s="7" t="e">
        <f>'Gross Electricity GWh'!V60*1000000</f>
        <v>#VALUE!</v>
      </c>
      <c r="W60" s="7">
        <f>'Gross Electricity GWh'!W60*1000000</f>
        <v>76878000</v>
      </c>
      <c r="X60" s="7">
        <f>'Gross Electricity GWh'!X60*1000000</f>
        <v>439703000</v>
      </c>
      <c r="Y60" s="7">
        <f>'Gross Electricity GWh'!Y60*1000000</f>
        <v>377905000</v>
      </c>
      <c r="Z60" s="7">
        <f>'Gross Electricity GWh'!Z60*1000000</f>
        <v>23580000000</v>
      </c>
      <c r="AA60" s="7" t="e">
        <f>'Gross Electricity GWh'!AA60*1000000</f>
        <v>#VALUE!</v>
      </c>
      <c r="AB60" s="7">
        <f>'Gross Electricity GWh'!AB60*1000000</f>
        <v>0</v>
      </c>
      <c r="AC60" s="7">
        <f>'Gross Electricity GWh'!AC60*1000000</f>
        <v>11765045000</v>
      </c>
      <c r="AD60" s="7">
        <f>'Gross Electricity GWh'!AD60*1000000</f>
        <v>17946511000</v>
      </c>
      <c r="AE60" s="7">
        <f>'Gross Electricity GWh'!AE60*1000000</f>
        <v>21622000000</v>
      </c>
      <c r="AF60" s="7">
        <f>'Gross Electricity GWh'!AF60*1000000</f>
        <v>3655000000</v>
      </c>
      <c r="AG60" s="7">
        <f>'Gross Electricity GWh'!AG60*1000000</f>
        <v>17967000000</v>
      </c>
      <c r="AH60">
        <v>85.174999999999997</v>
      </c>
      <c r="AI60">
        <v>23.061863933351145</v>
      </c>
      <c r="AJ60">
        <v>14.602511476524738</v>
      </c>
      <c r="AK60">
        <v>5461512</v>
      </c>
      <c r="AL60">
        <v>52633.249418054984</v>
      </c>
      <c r="AM60">
        <v>232127848924.99985</v>
      </c>
      <c r="AN60">
        <v>56.416303801180646</v>
      </c>
      <c r="AO60" s="15">
        <v>5237.1400000000003</v>
      </c>
      <c r="AP60" s="23">
        <v>10.96</v>
      </c>
      <c r="AQ60" s="23">
        <v>82.18</v>
      </c>
      <c r="AR60" s="26">
        <v>14492.506913225943</v>
      </c>
      <c r="AT60" s="29"/>
    </row>
    <row r="61" spans="1:46" x14ac:dyDescent="0.3">
      <c r="A61" s="5" t="s">
        <v>66</v>
      </c>
      <c r="B61" s="5" t="s">
        <v>95</v>
      </c>
      <c r="C61" s="7">
        <f>'Gross Electricity GWh'!C61*1000000</f>
        <v>68598087000</v>
      </c>
      <c r="D61" s="7">
        <f>'Gross Electricity GWh'!D61*1000000</f>
        <v>5121000000</v>
      </c>
      <c r="E61" s="7">
        <f>'Gross Electricity GWh'!E61*1000000</f>
        <v>575000000</v>
      </c>
      <c r="F61" s="7">
        <f>'Gross Electricity GWh'!F61*1000000</f>
        <v>3091000000</v>
      </c>
      <c r="G61" s="7">
        <f>'Gross Electricity GWh'!G61*1000000</f>
        <v>0</v>
      </c>
      <c r="H61" s="7">
        <f>'Gross Electricity GWh'!H61*1000000</f>
        <v>5195000000</v>
      </c>
      <c r="I61" s="7">
        <f>'Gross Electricity GWh'!I61*1000000</f>
        <v>212000000</v>
      </c>
      <c r="J61" s="7">
        <f>'Gross Electricity GWh'!J61*1000000</f>
        <v>0</v>
      </c>
      <c r="K61" s="7">
        <f>'Gross Electricity GWh'!K61*1000000</f>
        <v>178000000</v>
      </c>
      <c r="L61" s="7">
        <f>'Gross Electricity GWh'!L61*1000000</f>
        <v>3000000</v>
      </c>
      <c r="M61" s="7">
        <f>'Gross Electricity GWh'!M61*1000000</f>
        <v>30526724000</v>
      </c>
      <c r="N61" s="7">
        <f>'Gross Electricity GWh'!N61*1000000</f>
        <v>16768698000</v>
      </c>
      <c r="O61" s="7">
        <f>'Gross Electricity GWh'!O61*1000000</f>
        <v>0</v>
      </c>
      <c r="P61" s="7">
        <f>'Gross Electricity GWh'!P61*1000000</f>
        <v>2327359000</v>
      </c>
      <c r="Q61" s="7">
        <f>'Gross Electricity GWh'!Q61*1000000</f>
        <v>0</v>
      </c>
      <c r="R61" s="7">
        <f>'Gross Electricity GWh'!R61*1000000</f>
        <v>11311000</v>
      </c>
      <c r="S61" s="7">
        <f>'Gross Electricity GWh'!S61*1000000</f>
        <v>0</v>
      </c>
      <c r="T61" s="7" t="e">
        <f>'Gross Electricity GWh'!T61*1000000</f>
        <v>#VALUE!</v>
      </c>
      <c r="U61" s="7">
        <f>'Gross Electricity GWh'!U61*1000000</f>
        <v>10588487000</v>
      </c>
      <c r="V61" s="7" t="e">
        <f>'Gross Electricity GWh'!V61*1000000</f>
        <v>#VALUE!</v>
      </c>
      <c r="W61" s="7">
        <f>'Gross Electricity GWh'!W61*1000000</f>
        <v>58652000</v>
      </c>
      <c r="X61" s="7">
        <f>'Gross Electricity GWh'!X61*1000000</f>
        <v>471208000</v>
      </c>
      <c r="Y61" s="7">
        <f>'Gross Electricity GWh'!Y61*1000000</f>
        <v>384363000</v>
      </c>
      <c r="Z61" s="7">
        <f>'Gross Electricity GWh'!Z61*1000000</f>
        <v>23245000000</v>
      </c>
      <c r="AA61" s="7" t="e">
        <f>'Gross Electricity GWh'!AA61*1000000</f>
        <v>#VALUE!</v>
      </c>
      <c r="AB61" s="7">
        <f>'Gross Electricity GWh'!AB61*1000000</f>
        <v>0</v>
      </c>
      <c r="AC61" s="7">
        <f>'Gross Electricity GWh'!AC61*1000000</f>
        <v>11434404000</v>
      </c>
      <c r="AD61" s="7">
        <f>'Gross Electricity GWh'!AD61*1000000</f>
        <v>14563315000</v>
      </c>
      <c r="AE61" s="7">
        <f>'Gross Electricity GWh'!AE61*1000000</f>
        <v>21459000000</v>
      </c>
      <c r="AF61" s="7">
        <f>'Gross Electricity GWh'!AF61*1000000</f>
        <v>5122000000</v>
      </c>
      <c r="AG61" s="7">
        <f>'Gross Electricity GWh'!AG61*1000000</f>
        <v>16337000000</v>
      </c>
      <c r="AH61">
        <v>85.224999999999994</v>
      </c>
      <c r="AI61">
        <v>23.303931643449801</v>
      </c>
      <c r="AJ61">
        <v>14.841192814188933</v>
      </c>
      <c r="AK61">
        <v>5479531</v>
      </c>
      <c r="AL61">
        <v>52704.897716303749</v>
      </c>
      <c r="AM61">
        <v>233210733506.24988</v>
      </c>
      <c r="AN61">
        <v>57.64433315054999</v>
      </c>
      <c r="AO61" s="14">
        <v>5014.74</v>
      </c>
      <c r="AP61" s="23">
        <v>7.42</v>
      </c>
      <c r="AQ61" s="23">
        <v>61.79</v>
      </c>
      <c r="AR61" s="26">
        <v>14325.496135831052</v>
      </c>
      <c r="AT61" s="29"/>
    </row>
    <row r="62" spans="1:46" x14ac:dyDescent="0.3">
      <c r="A62" s="5" t="s">
        <v>66</v>
      </c>
      <c r="B62" s="5" t="s">
        <v>96</v>
      </c>
      <c r="C62" s="7">
        <f>'Gross Electricity GWh'!C62*1000000</f>
        <v>68757176000</v>
      </c>
      <c r="D62" s="7">
        <f>'Gross Electricity GWh'!D62*1000000</f>
        <v>6974000000</v>
      </c>
      <c r="E62" s="7">
        <f>'Gross Electricity GWh'!E62*1000000</f>
        <v>627000000</v>
      </c>
      <c r="F62" s="7">
        <f>'Gross Electricity GWh'!F62*1000000</f>
        <v>2908000000</v>
      </c>
      <c r="G62" s="7">
        <f>'Gross Electricity GWh'!G62*1000000</f>
        <v>0</v>
      </c>
      <c r="H62" s="7">
        <f>'Gross Electricity GWh'!H62*1000000</f>
        <v>3738000000</v>
      </c>
      <c r="I62" s="7">
        <f>'Gross Electricity GWh'!I62*1000000</f>
        <v>200000000</v>
      </c>
      <c r="J62" s="7">
        <f>'Gross Electricity GWh'!J62*1000000</f>
        <v>0</v>
      </c>
      <c r="K62" s="7">
        <f>'Gross Electricity GWh'!K62*1000000</f>
        <v>157000000</v>
      </c>
      <c r="L62" s="7">
        <f>'Gross Electricity GWh'!L62*1000000</f>
        <v>4000000</v>
      </c>
      <c r="M62" s="7">
        <f>'Gross Electricity GWh'!M62*1000000</f>
        <v>30411957000</v>
      </c>
      <c r="N62" s="7">
        <f>'Gross Electricity GWh'!N62*1000000</f>
        <v>15799127000</v>
      </c>
      <c r="O62" s="7">
        <f>'Gross Electricity GWh'!O62*1000000</f>
        <v>0</v>
      </c>
      <c r="P62" s="7">
        <f>'Gross Electricity GWh'!P62*1000000</f>
        <v>3068041000</v>
      </c>
      <c r="Q62" s="7">
        <f>'Gross Electricity GWh'!Q62*1000000</f>
        <v>0</v>
      </c>
      <c r="R62" s="7">
        <f>'Gross Electricity GWh'!R62*1000000</f>
        <v>22066000</v>
      </c>
      <c r="S62" s="7">
        <f>'Gross Electricity GWh'!S62*1000000</f>
        <v>0</v>
      </c>
      <c r="T62" s="7" t="e">
        <f>'Gross Electricity GWh'!T62*1000000</f>
        <v>#VALUE!</v>
      </c>
      <c r="U62" s="7">
        <f>'Gross Electricity GWh'!U62*1000000</f>
        <v>10602803000</v>
      </c>
      <c r="V62" s="7" t="e">
        <f>'Gross Electricity GWh'!V62*1000000</f>
        <v>#VALUE!</v>
      </c>
      <c r="W62" s="7">
        <f>'Gross Electricity GWh'!W62*1000000</f>
        <v>59096000</v>
      </c>
      <c r="X62" s="7">
        <f>'Gross Electricity GWh'!X62*1000000</f>
        <v>519248000.00000006</v>
      </c>
      <c r="Y62" s="7">
        <f>'Gross Electricity GWh'!Y62*1000000</f>
        <v>429219000</v>
      </c>
      <c r="Z62" s="7">
        <f>'Gross Electricity GWh'!Z62*1000000</f>
        <v>23203000000</v>
      </c>
      <c r="AA62" s="7" t="e">
        <f>'Gross Electricity GWh'!AA62*1000000</f>
        <v>#VALUE!</v>
      </c>
      <c r="AB62" s="7">
        <f>'Gross Electricity GWh'!AB62*1000000</f>
        <v>0</v>
      </c>
      <c r="AC62" s="7">
        <f>'Gross Electricity GWh'!AC62*1000000</f>
        <v>11535430000</v>
      </c>
      <c r="AD62" s="7">
        <f>'Gross Electricity GWh'!AD62*1000000</f>
        <v>14863512000</v>
      </c>
      <c r="AE62" s="7">
        <f>'Gross Electricity GWh'!AE62*1000000</f>
        <v>22110000000</v>
      </c>
      <c r="AF62" s="7">
        <f>'Gross Electricity GWh'!AF62*1000000</f>
        <v>3159000000</v>
      </c>
      <c r="AG62" s="7">
        <f>'Gross Electricity GWh'!AG62*1000000</f>
        <v>18951000000</v>
      </c>
      <c r="AH62">
        <v>85.275000000000006</v>
      </c>
      <c r="AI62">
        <v>23.476592016391848</v>
      </c>
      <c r="AJ62">
        <v>14.747562779011389</v>
      </c>
      <c r="AK62">
        <v>5495303</v>
      </c>
      <c r="AL62">
        <v>53905.274853732975</v>
      </c>
      <c r="AM62">
        <v>239208760192.96866</v>
      </c>
      <c r="AN62">
        <v>58.659119971151327</v>
      </c>
      <c r="AO62" s="21">
        <v>5325.9</v>
      </c>
      <c r="AP62" s="23">
        <v>4.9800000000000004</v>
      </c>
      <c r="AQ62" s="23">
        <v>65.599999999999994</v>
      </c>
      <c r="AR62" s="26">
        <v>14731.307865199668</v>
      </c>
      <c r="AT62" s="29"/>
    </row>
    <row r="63" spans="1:46" x14ac:dyDescent="0.3">
      <c r="A63" s="5" t="s">
        <v>66</v>
      </c>
      <c r="B63" s="5" t="s">
        <v>97</v>
      </c>
      <c r="C63" s="7">
        <f>'Gross Electricity GWh'!C63*1000000</f>
        <v>67524666000</v>
      </c>
      <c r="D63" s="7">
        <f>'Gross Electricity GWh'!D63*1000000</f>
        <v>5857000000</v>
      </c>
      <c r="E63" s="7">
        <f>'Gross Electricity GWh'!E63*1000000</f>
        <v>586000000</v>
      </c>
      <c r="F63" s="7">
        <f>'Gross Electricity GWh'!F63*1000000</f>
        <v>2771000000</v>
      </c>
      <c r="G63" s="7">
        <f>'Gross Electricity GWh'!G63*1000000</f>
        <v>0</v>
      </c>
      <c r="H63" s="7">
        <f>'Gross Electricity GWh'!H63*1000000</f>
        <v>3300000000</v>
      </c>
      <c r="I63" s="7">
        <f>'Gross Electricity GWh'!I63*1000000</f>
        <v>184000000</v>
      </c>
      <c r="J63" s="7">
        <f>'Gross Electricity GWh'!J63*1000000</f>
        <v>0</v>
      </c>
      <c r="K63" s="7">
        <f>'Gross Electricity GWh'!K63*1000000</f>
        <v>138000000</v>
      </c>
      <c r="L63" s="7">
        <f>'Gross Electricity GWh'!L63*1000000</f>
        <v>9000000</v>
      </c>
      <c r="M63" s="7">
        <f>'Gross Electricity GWh'!M63*1000000</f>
        <v>31476711000</v>
      </c>
      <c r="N63" s="7">
        <f>'Gross Electricity GWh'!N63*1000000</f>
        <v>14771469000</v>
      </c>
      <c r="O63" s="7">
        <f>'Gross Electricity GWh'!O63*1000000</f>
        <v>0</v>
      </c>
      <c r="P63" s="7">
        <f>'Gross Electricity GWh'!P63*1000000</f>
        <v>4795192000</v>
      </c>
      <c r="Q63" s="7">
        <f>'Gross Electricity GWh'!Q63*1000000</f>
        <v>0</v>
      </c>
      <c r="R63" s="7">
        <f>'Gross Electricity GWh'!R63*1000000</f>
        <v>48513000</v>
      </c>
      <c r="S63" s="7">
        <f>'Gross Electricity GWh'!S63*1000000</f>
        <v>0</v>
      </c>
      <c r="T63" s="7" t="e">
        <f>'Gross Electricity GWh'!T63*1000000</f>
        <v>#VALUE!</v>
      </c>
      <c r="U63" s="7">
        <f>'Gross Electricity GWh'!U63*1000000</f>
        <v>10890258000</v>
      </c>
      <c r="V63" s="7" t="e">
        <f>'Gross Electricity GWh'!V63*1000000</f>
        <v>#VALUE!</v>
      </c>
      <c r="W63" s="7">
        <f>'Gross Electricity GWh'!W63*1000000</f>
        <v>72659000</v>
      </c>
      <c r="X63" s="7">
        <f>'Gross Electricity GWh'!X63*1000000</f>
        <v>556359000</v>
      </c>
      <c r="Y63" s="7">
        <f>'Gross Electricity GWh'!Y63*1000000</f>
        <v>471955000</v>
      </c>
      <c r="Z63" s="7">
        <f>'Gross Electricity GWh'!Z63*1000000</f>
        <v>22477000000</v>
      </c>
      <c r="AA63" s="7" t="e">
        <f>'Gross Electricity GWh'!AA63*1000000</f>
        <v>#VALUE!</v>
      </c>
      <c r="AB63" s="7">
        <f>'Gross Electricity GWh'!AB63*1000000</f>
        <v>0</v>
      </c>
      <c r="AC63" s="7">
        <f>'Gross Electricity GWh'!AC63*1000000</f>
        <v>11876123000</v>
      </c>
      <c r="AD63" s="7">
        <f>'Gross Electricity GWh'!AD63*1000000</f>
        <v>13155369000</v>
      </c>
      <c r="AE63" s="7">
        <f>'Gross Electricity GWh'!AE63*1000000</f>
        <v>22204000000</v>
      </c>
      <c r="AF63" s="7">
        <f>'Gross Electricity GWh'!AF63*1000000</f>
        <v>1779000000</v>
      </c>
      <c r="AG63" s="7">
        <f>'Gross Electricity GWh'!AG63*1000000</f>
        <v>20425000000</v>
      </c>
      <c r="AH63">
        <v>85.325000000000003</v>
      </c>
      <c r="AI63">
        <v>24.470641638407521</v>
      </c>
      <c r="AJ63">
        <v>15.374311322350092</v>
      </c>
      <c r="AK63">
        <v>5508214</v>
      </c>
      <c r="AL63">
        <v>55555.440279080307</v>
      </c>
      <c r="AM63">
        <v>247110710999.99991</v>
      </c>
      <c r="AN63">
        <v>59.603463967614623</v>
      </c>
      <c r="AO63" s="14">
        <v>5508.23</v>
      </c>
      <c r="AP63" s="23">
        <v>6.29</v>
      </c>
      <c r="AQ63" s="23">
        <v>92.96</v>
      </c>
      <c r="AR63" s="26">
        <v>14712.391257855956</v>
      </c>
      <c r="AT63" s="29"/>
    </row>
    <row r="64" spans="1:46" x14ac:dyDescent="0.3">
      <c r="A64" s="5" t="s">
        <v>66</v>
      </c>
      <c r="B64" s="5" t="s">
        <v>98</v>
      </c>
      <c r="C64" s="7">
        <f>'Gross Electricity GWh'!C64*1000000</f>
        <v>70263128000</v>
      </c>
      <c r="D64" s="7">
        <f>'Gross Electricity GWh'!D64*1000000</f>
        <v>5791000000</v>
      </c>
      <c r="E64" s="7">
        <f>'Gross Electricity GWh'!E64*1000000</f>
        <v>804000000</v>
      </c>
      <c r="F64" s="7">
        <f>'Gross Electricity GWh'!F64*1000000</f>
        <v>3474000000</v>
      </c>
      <c r="G64" s="7">
        <f>'Gross Electricity GWh'!G64*1000000</f>
        <v>0</v>
      </c>
      <c r="H64" s="7">
        <f>'Gross Electricity GWh'!H64*1000000</f>
        <v>4194000000</v>
      </c>
      <c r="I64" s="7">
        <f>'Gross Electricity GWh'!I64*1000000</f>
        <v>265000000</v>
      </c>
      <c r="J64" s="7">
        <f>'Gross Electricity GWh'!J64*1000000</f>
        <v>0</v>
      </c>
      <c r="K64" s="7">
        <f>'Gross Electricity GWh'!K64*1000000</f>
        <v>131000000</v>
      </c>
      <c r="L64" s="7">
        <f>'Gross Electricity GWh'!L64*1000000</f>
        <v>55000000</v>
      </c>
      <c r="M64" s="7">
        <f>'Gross Electricity GWh'!M64*1000000</f>
        <v>32140222000</v>
      </c>
      <c r="N64" s="7">
        <f>'Gross Electricity GWh'!N64*1000000</f>
        <v>13301104000</v>
      </c>
      <c r="O64" s="7">
        <f>'Gross Electricity GWh'!O64*1000000</f>
        <v>0</v>
      </c>
      <c r="P64" s="7">
        <f>'Gross Electricity GWh'!P64*1000000</f>
        <v>5838668000</v>
      </c>
      <c r="Q64" s="7">
        <f>'Gross Electricity GWh'!Q64*1000000</f>
        <v>0</v>
      </c>
      <c r="R64" s="7">
        <f>'Gross Electricity GWh'!R64*1000000</f>
        <v>90225000</v>
      </c>
      <c r="S64" s="7">
        <f>'Gross Electricity GWh'!S64*1000000</f>
        <v>0</v>
      </c>
      <c r="T64" s="7" t="e">
        <f>'Gross Electricity GWh'!T64*1000000</f>
        <v>#VALUE!</v>
      </c>
      <c r="U64" s="7">
        <f>'Gross Electricity GWh'!U64*1000000</f>
        <v>11821361000</v>
      </c>
      <c r="V64" s="7" t="e">
        <f>'Gross Electricity GWh'!V64*1000000</f>
        <v>#VALUE!</v>
      </c>
      <c r="W64" s="7">
        <f>'Gross Electricity GWh'!W64*1000000</f>
        <v>74653000</v>
      </c>
      <c r="X64" s="7">
        <f>'Gross Electricity GWh'!X64*1000000</f>
        <v>662269000</v>
      </c>
      <c r="Y64" s="7">
        <f>'Gross Electricity GWh'!Y64*1000000</f>
        <v>520905999.99999994</v>
      </c>
      <c r="Z64" s="7">
        <f>'Gross Electricity GWh'!Z64*1000000</f>
        <v>22793000000</v>
      </c>
      <c r="AA64" s="7" t="e">
        <f>'Gross Electricity GWh'!AA64*1000000</f>
        <v>#VALUE!</v>
      </c>
      <c r="AB64" s="7">
        <f>'Gross Electricity GWh'!AB64*1000000</f>
        <v>0</v>
      </c>
      <c r="AC64" s="7">
        <f>'Gross Electricity GWh'!AC64*1000000</f>
        <v>12927037000</v>
      </c>
      <c r="AD64" s="7">
        <f>'Gross Electricity GWh'!AD64*1000000</f>
        <v>15032094000</v>
      </c>
      <c r="AE64" s="7">
        <f>'Gross Electricity GWh'!AE64*1000000</f>
        <v>22548000000</v>
      </c>
      <c r="AF64" s="7">
        <f>'Gross Electricity GWh'!AF64*1000000</f>
        <v>2612000000</v>
      </c>
      <c r="AG64" s="7">
        <f>'Gross Electricity GWh'!AG64*1000000</f>
        <v>19936000000</v>
      </c>
      <c r="AH64">
        <v>85.382000000000005</v>
      </c>
      <c r="AI64">
        <v>24.110734999245381</v>
      </c>
      <c r="AJ64">
        <v>14.79010801836959</v>
      </c>
      <c r="AK64">
        <v>5515525</v>
      </c>
      <c r="AL64">
        <v>56143.685330339053</v>
      </c>
      <c r="AM64">
        <v>250058686750.3905</v>
      </c>
      <c r="AN64">
        <v>60.474137755461278</v>
      </c>
      <c r="AO64" s="15">
        <v>5349.59</v>
      </c>
      <c r="AP64" s="23">
        <v>8.5399999999999991</v>
      </c>
      <c r="AQ64" s="23">
        <v>102.11</v>
      </c>
      <c r="AR64" s="26">
        <v>15006.549764326815</v>
      </c>
      <c r="AT64" s="29"/>
    </row>
    <row r="65" spans="1:46" x14ac:dyDescent="0.3">
      <c r="A65" s="5" t="s">
        <v>66</v>
      </c>
      <c r="B65" s="5" t="s">
        <v>99</v>
      </c>
      <c r="C65" s="7">
        <f>'Gross Electricity GWh'!C65*1000000</f>
        <v>68650852000</v>
      </c>
      <c r="D65" s="7">
        <f>'Gross Electricity GWh'!D65*1000000</f>
        <v>4359000000</v>
      </c>
      <c r="E65" s="7">
        <f>'Gross Electricity GWh'!E65*1000000</f>
        <v>601000000</v>
      </c>
      <c r="F65" s="7">
        <f>'Gross Electricity GWh'!F65*1000000</f>
        <v>3006000000</v>
      </c>
      <c r="G65" s="7">
        <f>'Gross Electricity GWh'!G65*1000000</f>
        <v>0</v>
      </c>
      <c r="H65" s="7">
        <f>'Gross Electricity GWh'!H65*1000000</f>
        <v>3851000000</v>
      </c>
      <c r="I65" s="7">
        <f>'Gross Electricity GWh'!I65*1000000</f>
        <v>306000000</v>
      </c>
      <c r="J65" s="7">
        <f>'Gross Electricity GWh'!J65*1000000</f>
        <v>0</v>
      </c>
      <c r="K65" s="7">
        <f>'Gross Electricity GWh'!K65*1000000</f>
        <v>144000000</v>
      </c>
      <c r="L65" s="7">
        <f>'Gross Electricity GWh'!L65*1000000</f>
        <v>75000000</v>
      </c>
      <c r="M65" s="7">
        <f>'Gross Electricity GWh'!M65*1000000</f>
        <v>31884461000</v>
      </c>
      <c r="N65" s="7">
        <f>'Gross Electricity GWh'!N65*1000000</f>
        <v>12420475000</v>
      </c>
      <c r="O65" s="7">
        <f>'Gross Electricity GWh'!O65*1000000</f>
        <v>0</v>
      </c>
      <c r="P65" s="7">
        <f>'Gross Electricity GWh'!P65*1000000</f>
        <v>6024746000</v>
      </c>
      <c r="Q65" s="7">
        <f>'Gross Electricity GWh'!Q65*1000000</f>
        <v>0</v>
      </c>
      <c r="R65" s="7">
        <f>'Gross Electricity GWh'!R65*1000000</f>
        <v>147182000</v>
      </c>
      <c r="S65" s="7">
        <f>'Gross Electricity GWh'!S65*1000000</f>
        <v>0</v>
      </c>
      <c r="T65" s="7" t="e">
        <f>'Gross Electricity GWh'!T65*1000000</f>
        <v>#VALUE!</v>
      </c>
      <c r="U65" s="7">
        <f>'Gross Electricity GWh'!U65*1000000</f>
        <v>12317086000</v>
      </c>
      <c r="V65" s="7" t="e">
        <f>'Gross Electricity GWh'!V65*1000000</f>
        <v>#VALUE!</v>
      </c>
      <c r="W65" s="7">
        <f>'Gross Electricity GWh'!W65*1000000</f>
        <v>67566000</v>
      </c>
      <c r="X65" s="7">
        <f>'Gross Electricity GWh'!X65*1000000</f>
        <v>609312000</v>
      </c>
      <c r="Y65" s="7">
        <f>'Gross Electricity GWh'!Y65*1000000</f>
        <v>509391000</v>
      </c>
      <c r="Z65" s="7">
        <f>'Gross Electricity GWh'!Z65*1000000</f>
        <v>23870000000</v>
      </c>
      <c r="AA65" s="7" t="e">
        <f>'Gross Electricity GWh'!AA65*1000000</f>
        <v>#VALUE!</v>
      </c>
      <c r="AB65" s="7">
        <f>'Gross Electricity GWh'!AB65*1000000</f>
        <v>0</v>
      </c>
      <c r="AC65" s="7">
        <f>'Gross Electricity GWh'!AC65*1000000</f>
        <v>13306839000</v>
      </c>
      <c r="AD65" s="7">
        <f>'Gross Electricity GWh'!AD65*1000000</f>
        <v>12617610000</v>
      </c>
      <c r="AE65" s="7">
        <f>'Gross Electricity GWh'!AE65*1000000</f>
        <v>23938000000</v>
      </c>
      <c r="AF65" s="7">
        <f>'Gross Electricity GWh'!AF65*1000000</f>
        <v>3896000000</v>
      </c>
      <c r="AG65" s="7">
        <f>'Gross Electricity GWh'!AG65*1000000</f>
        <v>20042000000</v>
      </c>
      <c r="AH65">
        <v>85.445999999999998</v>
      </c>
      <c r="AI65">
        <v>24.146605287651248</v>
      </c>
      <c r="AJ65">
        <v>14.712097200211305</v>
      </c>
      <c r="AK65">
        <v>5521606</v>
      </c>
      <c r="AL65">
        <v>56838.812063916739</v>
      </c>
      <c r="AM65">
        <v>253433824963.67175</v>
      </c>
      <c r="AN65">
        <v>61.127882277790633</v>
      </c>
      <c r="AO65" s="14">
        <v>5482.97</v>
      </c>
      <c r="AP65" s="23">
        <v>5.39</v>
      </c>
      <c r="AQ65" s="23">
        <v>67.59</v>
      </c>
      <c r="AR65" s="26">
        <v>14725.788012481193</v>
      </c>
      <c r="AT65" s="29"/>
    </row>
    <row r="66" spans="1:46" x14ac:dyDescent="0.3">
      <c r="A66" s="5" t="s">
        <v>66</v>
      </c>
      <c r="B66" s="5" t="s">
        <v>100</v>
      </c>
      <c r="C66" s="7">
        <f>'Gross Electricity GWh'!C66*1000000</f>
        <v>69267072000</v>
      </c>
      <c r="D66" s="7">
        <f>'Gross Electricity GWh'!D66*1000000</f>
        <v>2443000000</v>
      </c>
      <c r="E66" s="7">
        <f>'Gross Electricity GWh'!E66*1000000</f>
        <v>614000000</v>
      </c>
      <c r="F66" s="7">
        <f>'Gross Electricity GWh'!F66*1000000</f>
        <v>2123000000</v>
      </c>
      <c r="G66" s="7">
        <f>'Gross Electricity GWh'!G66*1000000</f>
        <v>0</v>
      </c>
      <c r="H66" s="7">
        <f>'Gross Electricity GWh'!H66*1000000</f>
        <v>3991000000</v>
      </c>
      <c r="I66" s="7">
        <f>'Gross Electricity GWh'!I66*1000000</f>
        <v>201000000</v>
      </c>
      <c r="J66" s="7">
        <f>'Gross Electricity GWh'!J66*1000000</f>
        <v>0</v>
      </c>
      <c r="K66" s="7">
        <f>'Gross Electricity GWh'!K66*1000000</f>
        <v>105000000</v>
      </c>
      <c r="L66" s="7">
        <f>'Gross Electricity GWh'!L66*1000000</f>
        <v>18000000</v>
      </c>
      <c r="M66" s="7">
        <f>'Gross Electricity GWh'!M66*1000000</f>
        <v>35927340000</v>
      </c>
      <c r="N66" s="7">
        <f>'Gross Electricity GWh'!N66*1000000</f>
        <v>15883341000</v>
      </c>
      <c r="O66" s="7">
        <f>'Gross Electricity GWh'!O66*1000000</f>
        <v>0</v>
      </c>
      <c r="P66" s="7">
        <f>'Gross Electricity GWh'!P66*1000000</f>
        <v>8255675999.999999</v>
      </c>
      <c r="Q66" s="7">
        <f>'Gross Electricity GWh'!Q66*1000000</f>
        <v>0</v>
      </c>
      <c r="R66" s="7">
        <f>'Gross Electricity GWh'!R66*1000000</f>
        <v>218471000</v>
      </c>
      <c r="S66" s="7">
        <f>'Gross Electricity GWh'!S66*1000000</f>
        <v>0</v>
      </c>
      <c r="T66" s="7" t="e">
        <f>'Gross Electricity GWh'!T66*1000000</f>
        <v>#VALUE!</v>
      </c>
      <c r="U66" s="7">
        <f>'Gross Electricity GWh'!U66*1000000</f>
        <v>10759803000</v>
      </c>
      <c r="V66" s="7" t="e">
        <f>'Gross Electricity GWh'!V66*1000000</f>
        <v>#VALUE!</v>
      </c>
      <c r="W66" s="7">
        <f>'Gross Electricity GWh'!W66*1000000</f>
        <v>64787000.000000007</v>
      </c>
      <c r="X66" s="7">
        <f>'Gross Electricity GWh'!X66*1000000</f>
        <v>513210000.00000006</v>
      </c>
      <c r="Y66" s="7">
        <f>'Gross Electricity GWh'!Y66*1000000</f>
        <v>449732000</v>
      </c>
      <c r="Z66" s="7">
        <f>'Gross Electricity GWh'!Z66*1000000</f>
        <v>23291000000</v>
      </c>
      <c r="AA66" s="7" t="e">
        <f>'Gross Electricity GWh'!AA66*1000000</f>
        <v>#VALUE!</v>
      </c>
      <c r="AB66" s="7">
        <f>'Gross Electricity GWh'!AB66*1000000</f>
        <v>0</v>
      </c>
      <c r="AC66" s="7">
        <f>'Gross Electricity GWh'!AC66*1000000</f>
        <v>11585816000</v>
      </c>
      <c r="AD66" s="7">
        <f>'Gross Electricity GWh'!AD66*1000000</f>
        <v>9805768000</v>
      </c>
      <c r="AE66" s="7">
        <f>'Gross Electricity GWh'!AE66*1000000</f>
        <v>21774000000</v>
      </c>
      <c r="AF66" s="7">
        <f>'Gross Electricity GWh'!AF66*1000000</f>
        <v>6670000000</v>
      </c>
      <c r="AG66" s="7">
        <f>'Gross Electricity GWh'!AG66*1000000</f>
        <v>15104000000</v>
      </c>
      <c r="AH66">
        <v>85.516999999999996</v>
      </c>
      <c r="AI66">
        <v>24.227220617039009</v>
      </c>
      <c r="AJ66">
        <v>14.523218281885214</v>
      </c>
      <c r="AK66">
        <v>5529543</v>
      </c>
      <c r="AL66">
        <v>55343.383653564735</v>
      </c>
      <c r="AM66">
        <v>247120696616.0155</v>
      </c>
      <c r="AN66">
        <v>61.684151245948058</v>
      </c>
      <c r="AO66" s="15">
        <v>4873.47</v>
      </c>
      <c r="AP66" s="23">
        <v>3.65</v>
      </c>
      <c r="AQ66" s="23">
        <v>56.47</v>
      </c>
      <c r="AR66" s="26">
        <v>13906.754972537676</v>
      </c>
      <c r="AT66" s="29"/>
    </row>
    <row r="67" spans="1:46" x14ac:dyDescent="0.3">
      <c r="A67" s="5" t="s">
        <v>66</v>
      </c>
      <c r="B67" s="5" t="s">
        <v>101</v>
      </c>
      <c r="C67" s="7">
        <f>'Gross Electricity GWh'!C67*1000000</f>
        <v>72120231000</v>
      </c>
      <c r="D67" s="7">
        <f>'Gross Electricity GWh'!D67*1000000</f>
        <v>2673000000</v>
      </c>
      <c r="E67" s="7">
        <f>'Gross Electricity GWh'!E67*1000000</f>
        <v>829000000</v>
      </c>
      <c r="F67" s="7">
        <f>'Gross Electricity GWh'!F67*1000000</f>
        <v>2083000000</v>
      </c>
      <c r="G67" s="7">
        <f>'Gross Electricity GWh'!G67*1000000</f>
        <v>0</v>
      </c>
      <c r="H67" s="7">
        <f>'Gross Electricity GWh'!H67*1000000</f>
        <v>3826000000</v>
      </c>
      <c r="I67" s="7">
        <f>'Gross Electricity GWh'!I67*1000000</f>
        <v>171000000</v>
      </c>
      <c r="J67" s="7">
        <f>'Gross Electricity GWh'!J67*1000000</f>
        <v>0</v>
      </c>
      <c r="K67" s="7">
        <f>'Gross Electricity GWh'!K67*1000000</f>
        <v>96000000</v>
      </c>
      <c r="L67" s="7">
        <f>'Gross Electricity GWh'!L67*1000000</f>
        <v>7000000</v>
      </c>
      <c r="M67" s="7">
        <f>'Gross Electricity GWh'!M67*1000000</f>
        <v>38174507000</v>
      </c>
      <c r="N67" s="7">
        <f>'Gross Electricity GWh'!N67*1000000</f>
        <v>15791129000</v>
      </c>
      <c r="O67" s="7">
        <f>'Gross Electricity GWh'!O67*1000000</f>
        <v>0</v>
      </c>
      <c r="P67" s="7">
        <f>'Gross Electricity GWh'!P67*1000000</f>
        <v>8506734000</v>
      </c>
      <c r="Q67" s="7">
        <f>'Gross Electricity GWh'!Q67*1000000</f>
        <v>0</v>
      </c>
      <c r="R67" s="7">
        <f>'Gross Electricity GWh'!R67*1000000</f>
        <v>297518000</v>
      </c>
      <c r="S67" s="7">
        <f>'Gross Electricity GWh'!S67*1000000</f>
        <v>0</v>
      </c>
      <c r="T67" s="7" t="e">
        <f>'Gross Electricity GWh'!T67*1000000</f>
        <v>#VALUE!</v>
      </c>
      <c r="U67" s="7">
        <f>'Gross Electricity GWh'!U67*1000000</f>
        <v>12667679000</v>
      </c>
      <c r="V67" s="7" t="e">
        <f>'Gross Electricity GWh'!V67*1000000</f>
        <v>#VALUE!</v>
      </c>
      <c r="W67" s="7">
        <f>'Gross Electricity GWh'!W67*1000000</f>
        <v>73432000</v>
      </c>
      <c r="X67" s="7">
        <f>'Gross Electricity GWh'!X67*1000000</f>
        <v>581855000</v>
      </c>
      <c r="Y67" s="7">
        <f>'Gross Electricity GWh'!Y67*1000000</f>
        <v>510724000</v>
      </c>
      <c r="Z67" s="7">
        <f>'Gross Electricity GWh'!Z67*1000000</f>
        <v>23598000000</v>
      </c>
      <c r="AA67" s="7" t="e">
        <f>'Gross Electricity GWh'!AA67*1000000</f>
        <v>#VALUE!</v>
      </c>
      <c r="AB67" s="7">
        <f>'Gross Electricity GWh'!AB67*1000000</f>
        <v>4000000</v>
      </c>
      <c r="AC67" s="7">
        <f>'Gross Electricity GWh'!AC67*1000000</f>
        <v>13600005000</v>
      </c>
      <c r="AD67" s="7">
        <f>'Gross Electricity GWh'!AD67*1000000</f>
        <v>10071845000</v>
      </c>
      <c r="AE67" s="7">
        <f>'Gross Electricity GWh'!AE67*1000000</f>
        <v>24492000000</v>
      </c>
      <c r="AF67" s="7">
        <f>'Gross Electricity GWh'!AF67*1000000</f>
        <v>6724000000</v>
      </c>
      <c r="AG67" s="7">
        <f>'Gross Electricity GWh'!AG67*1000000</f>
        <v>17768000000</v>
      </c>
      <c r="AH67">
        <v>85.596000000000004</v>
      </c>
      <c r="AI67">
        <v>24.232606004084193</v>
      </c>
      <c r="AJ67">
        <v>14.94026466852117</v>
      </c>
      <c r="AK67">
        <v>5541017</v>
      </c>
      <c r="AL67">
        <v>56739.130898757336</v>
      </c>
      <c r="AM67">
        <v>253878739632.81241</v>
      </c>
      <c r="AN67">
        <v>62.151555198666507</v>
      </c>
      <c r="AO67" s="14">
        <v>5623.37</v>
      </c>
      <c r="AP67" s="23">
        <v>18.55</v>
      </c>
      <c r="AQ67" s="23">
        <v>141.15</v>
      </c>
      <c r="AR67" s="26">
        <v>14815.691746358676</v>
      </c>
      <c r="AT67" s="29"/>
    </row>
    <row r="68" spans="1:46" x14ac:dyDescent="0.3">
      <c r="A68" s="5" t="s">
        <v>66</v>
      </c>
      <c r="B68" s="5" t="s">
        <v>102</v>
      </c>
      <c r="C68" s="7">
        <f>'Gross Electricity GWh'!C68*1000000</f>
        <v>72186834000</v>
      </c>
      <c r="D68" s="7">
        <f>'Gross Electricity GWh'!D68*1000000</f>
        <v>3442000000</v>
      </c>
      <c r="E68" s="7">
        <f>'Gross Electricity GWh'!E68*1000000</f>
        <v>592000000</v>
      </c>
      <c r="F68" s="7">
        <f>'Gross Electricity GWh'!F68*1000000</f>
        <v>2160000000</v>
      </c>
      <c r="G68" s="7">
        <f>'Gross Electricity GWh'!G68*1000000</f>
        <v>0</v>
      </c>
      <c r="H68" s="7">
        <f>'Gross Electricity GWh'!H68*1000000</f>
        <v>957000000</v>
      </c>
      <c r="I68" s="7">
        <f>'Gross Electricity GWh'!I68*1000000</f>
        <v>249000000</v>
      </c>
      <c r="J68" s="7">
        <f>'Gross Electricity GWh'!J68*1000000</f>
        <v>0</v>
      </c>
      <c r="K68" s="7">
        <f>'Gross Electricity GWh'!K68*1000000</f>
        <v>107000000</v>
      </c>
      <c r="L68" s="7">
        <f>'Gross Electricity GWh'!L68*1000000</f>
        <v>38000000</v>
      </c>
      <c r="M68" s="7">
        <f>'Gross Electricity GWh'!M68*1000000</f>
        <v>38666631000</v>
      </c>
      <c r="N68" s="7">
        <f>'Gross Electricity GWh'!N68*1000000</f>
        <v>13491760000</v>
      </c>
      <c r="O68" s="7">
        <f>'Gross Electricity GWh'!O68*1000000</f>
        <v>0</v>
      </c>
      <c r="P68" s="7">
        <f>'Gross Electricity GWh'!P68*1000000</f>
        <v>12021995000</v>
      </c>
      <c r="Q68" s="7">
        <f>'Gross Electricity GWh'!Q68*1000000</f>
        <v>0</v>
      </c>
      <c r="R68" s="7">
        <f>'Gross Electricity GWh'!R68*1000000</f>
        <v>392342000</v>
      </c>
      <c r="S68" s="7">
        <f>'Gross Electricity GWh'!S68*1000000</f>
        <v>0</v>
      </c>
      <c r="T68" s="7" t="e">
        <f>'Gross Electricity GWh'!T68*1000000</f>
        <v>#VALUE!</v>
      </c>
      <c r="U68" s="7">
        <f>'Gross Electricity GWh'!U68*1000000</f>
        <v>11907879000</v>
      </c>
      <c r="V68" s="7" t="e">
        <f>'Gross Electricity GWh'!V68*1000000</f>
        <v>#VALUE!</v>
      </c>
      <c r="W68" s="7">
        <f>'Gross Electricity GWh'!W68*1000000</f>
        <v>86742000</v>
      </c>
      <c r="X68" s="7">
        <f>'Gross Electricity GWh'!X68*1000000</f>
        <v>587868000</v>
      </c>
      <c r="Y68" s="7">
        <f>'Gross Electricity GWh'!Y68*1000000</f>
        <v>532203000</v>
      </c>
      <c r="Z68" s="7">
        <f>'Gross Electricity GWh'!Z68*1000000</f>
        <v>25336000000</v>
      </c>
      <c r="AA68" s="7" t="e">
        <f>'Gross Electricity GWh'!AA68*1000000</f>
        <v>#VALUE!</v>
      </c>
      <c r="AB68" s="7">
        <f>'Gross Electricity GWh'!AB68*1000000</f>
        <v>0</v>
      </c>
      <c r="AC68" s="7">
        <f>'Gross Electricity GWh'!AC68*1000000</f>
        <v>12770900000</v>
      </c>
      <c r="AD68" s="7">
        <f>'Gross Electricity GWh'!AD68*1000000</f>
        <v>7921837000</v>
      </c>
      <c r="AE68" s="7">
        <f>'Gross Electricity GWh'!AE68*1000000</f>
        <v>19397000000</v>
      </c>
      <c r="AF68" s="7">
        <f>'Gross Electricity GWh'!AF68*1000000</f>
        <v>6880000000</v>
      </c>
      <c r="AG68" s="7">
        <f>'Gross Electricity GWh'!AG68*1000000</f>
        <v>12517000000</v>
      </c>
      <c r="AH68">
        <v>85.680999999999997</v>
      </c>
      <c r="AI68">
        <v>25.208549398024982</v>
      </c>
      <c r="AJ68">
        <v>15.729133787257069</v>
      </c>
      <c r="AK68">
        <v>5556106</v>
      </c>
      <c r="AL68">
        <v>57405.551856093894</v>
      </c>
      <c r="AM68">
        <v>257560103403.90616</v>
      </c>
      <c r="AN68">
        <v>62.468788370310655</v>
      </c>
      <c r="AO68" s="15">
        <v>5276.82</v>
      </c>
      <c r="AP68" s="23">
        <v>49.75</v>
      </c>
      <c r="AQ68" s="23">
        <v>359.24</v>
      </c>
      <c r="AR68" s="26">
        <v>13834.689233990659</v>
      </c>
      <c r="AT68" s="29"/>
    </row>
    <row r="69" spans="1:46" x14ac:dyDescent="0.3">
      <c r="A69" s="5" t="s">
        <v>66</v>
      </c>
      <c r="B69" s="5" t="s">
        <v>103</v>
      </c>
      <c r="C69" s="7">
        <f>'Gross Electricity GWh'!C69*1000000</f>
        <v>81540775000</v>
      </c>
      <c r="D69" s="7">
        <f>'Gross Electricity GWh'!D69*1000000</f>
        <v>1562000000</v>
      </c>
      <c r="E69" s="7">
        <f>'Gross Electricity GWh'!E69*1000000</f>
        <v>667000000</v>
      </c>
      <c r="F69" s="7">
        <f>'Gross Electricity GWh'!F69*1000000</f>
        <v>1149000000</v>
      </c>
      <c r="G69" s="7">
        <f>'Gross Electricity GWh'!G69*1000000</f>
        <v>0</v>
      </c>
      <c r="H69" s="7">
        <f>'Gross Electricity GWh'!H69*1000000</f>
        <v>660000000</v>
      </c>
      <c r="I69" s="7">
        <f>'Gross Electricity GWh'!I69*1000000</f>
        <v>226000000</v>
      </c>
      <c r="J69" s="7">
        <f>'Gross Electricity GWh'!J69*1000000</f>
        <v>0</v>
      </c>
      <c r="K69" s="7">
        <f>'Gross Electricity GWh'!K69*1000000</f>
        <v>85000000</v>
      </c>
      <c r="L69" s="7">
        <f>'Gross Electricity GWh'!L69*1000000</f>
        <v>33000000</v>
      </c>
      <c r="M69" s="7">
        <f>'Gross Electricity GWh'!M69*1000000</f>
        <v>42302413000</v>
      </c>
      <c r="N69" s="7">
        <f>'Gross Electricity GWh'!N69*1000000</f>
        <v>15200385000</v>
      </c>
      <c r="O69" s="7">
        <f>'Gross Electricity GWh'!O69*1000000</f>
        <v>0</v>
      </c>
      <c r="P69" s="7">
        <f>'Gross Electricity GWh'!P69*1000000</f>
        <v>15043174000</v>
      </c>
      <c r="Q69" s="7">
        <f>'Gross Electricity GWh'!Q69*1000000</f>
        <v>0</v>
      </c>
      <c r="R69" s="7">
        <f>'Gross Electricity GWh'!R69*1000000</f>
        <v>716440000</v>
      </c>
      <c r="S69" s="7">
        <f>'Gross Electricity GWh'!S69*1000000</f>
        <v>0</v>
      </c>
      <c r="T69" s="7" t="e">
        <f>'Gross Electricity GWh'!T69*1000000</f>
        <v>#VALUE!</v>
      </c>
      <c r="U69" s="7">
        <f>'Gross Electricity GWh'!U69*1000000</f>
        <v>10642259000</v>
      </c>
      <c r="V69" s="7" t="e">
        <f>'Gross Electricity GWh'!V69*1000000</f>
        <v>#VALUE!</v>
      </c>
      <c r="W69" s="7">
        <f>'Gross Electricity GWh'!W69*1000000</f>
        <v>63576000</v>
      </c>
      <c r="X69" s="7">
        <f>'Gross Electricity GWh'!X69*1000000</f>
        <v>441226000</v>
      </c>
      <c r="Y69" s="7">
        <f>'Gross Electricity GWh'!Y69*1000000</f>
        <v>425362000</v>
      </c>
      <c r="Z69" s="7">
        <f>'Gross Electricity GWh'!Z69*1000000</f>
        <v>34308000000</v>
      </c>
      <c r="AA69" s="7" t="e">
        <f>'Gross Electricity GWh'!AA69*1000000</f>
        <v>#VALUE!</v>
      </c>
      <c r="AB69" s="7">
        <f>'Gross Electricity GWh'!AB69*1000000</f>
        <v>1000000</v>
      </c>
      <c r="AC69" s="7">
        <f>'Gross Electricity GWh'!AC69*1000000</f>
        <v>11347906000</v>
      </c>
      <c r="AD69" s="7">
        <f>'Gross Electricity GWh'!AD69*1000000</f>
        <v>4683870000</v>
      </c>
      <c r="AE69" s="7">
        <f>'Gross Electricity GWh'!AE69*1000000</f>
        <v>9644000000</v>
      </c>
      <c r="AF69" s="7">
        <f>'Gross Electricity GWh'!AF69*1000000</f>
        <v>7920000000</v>
      </c>
      <c r="AG69" s="7">
        <f>'Gross Electricity GWh'!AG69*1000000</f>
        <v>1724000000</v>
      </c>
      <c r="AH69">
        <v>85.772999999999996</v>
      </c>
      <c r="AI69">
        <v>23.86470071710815</v>
      </c>
      <c r="AJ69">
        <v>14.934509000439045</v>
      </c>
      <c r="AK69">
        <v>5583911</v>
      </c>
      <c r="AL69">
        <v>56454.849693751166</v>
      </c>
      <c r="AM69">
        <v>254562199573.43741</v>
      </c>
      <c r="AN69">
        <v>62.635718791886497</v>
      </c>
      <c r="AO69" s="14">
        <v>5437.01</v>
      </c>
      <c r="AP69" s="23">
        <v>17.18</v>
      </c>
      <c r="AQ69" s="23">
        <v>169.75</v>
      </c>
      <c r="AR69" s="26">
        <v>13765.799609111051</v>
      </c>
      <c r="AT69" s="29"/>
    </row>
    <row r="70" spans="1:46" x14ac:dyDescent="0.3">
      <c r="A70" s="5" t="s">
        <v>67</v>
      </c>
      <c r="B70" s="5" t="s">
        <v>70</v>
      </c>
      <c r="C70" s="7">
        <f>'Gross Electricity GWh'!C70*1000000</f>
        <v>146514000000</v>
      </c>
      <c r="D70" s="7">
        <f>'Gross Electricity GWh'!D70*1000000</f>
        <v>1081000000</v>
      </c>
      <c r="E70" s="7">
        <f>'Gross Electricity GWh'!E70*1000000</f>
        <v>452000000</v>
      </c>
      <c r="F70" s="7">
        <f>'Gross Electricity GWh'!F70*1000000</f>
        <v>56000000</v>
      </c>
      <c r="G70" s="7">
        <f>'Gross Electricity GWh'!G70*1000000</f>
        <v>0</v>
      </c>
      <c r="H70" s="7">
        <f>'Gross Electricity GWh'!H70*1000000</f>
        <v>395000000</v>
      </c>
      <c r="I70" s="7">
        <f>'Gross Electricity GWh'!I70*1000000</f>
        <v>1301000000</v>
      </c>
      <c r="J70" s="7">
        <f>'Gross Electricity GWh'!J70*1000000</f>
        <v>0</v>
      </c>
      <c r="K70" s="7">
        <f>'Gross Electricity GWh'!K70*1000000</f>
        <v>1250000000</v>
      </c>
      <c r="L70" s="7">
        <f>'Gross Electricity GWh'!L70*1000000</f>
        <v>0</v>
      </c>
      <c r="M70" s="7">
        <f>'Gross Electricity GWh'!M70*1000000</f>
        <v>74452000000</v>
      </c>
      <c r="N70" s="7">
        <f>'Gross Electricity GWh'!N70*1000000</f>
        <v>72503000000</v>
      </c>
      <c r="O70" s="7">
        <f>'Gross Electricity GWh'!O70*1000000</f>
        <v>0</v>
      </c>
      <c r="P70" s="7">
        <f>'Gross Electricity GWh'!P70*1000000</f>
        <v>6000000</v>
      </c>
      <c r="Q70" s="7">
        <f>'Gross Electricity GWh'!Q70*1000000</f>
        <v>0</v>
      </c>
      <c r="R70" s="7">
        <f>'Gross Electricity GWh'!R70*1000000</f>
        <v>0</v>
      </c>
      <c r="S70" s="7">
        <f>'Gross Electricity GWh'!S70*1000000</f>
        <v>0</v>
      </c>
      <c r="T70" s="7" t="e">
        <f>'Gross Electricity GWh'!T70*1000000</f>
        <v>#VALUE!</v>
      </c>
      <c r="U70" s="7">
        <f>'Gross Electricity GWh'!U70*1000000</f>
        <v>1902000000</v>
      </c>
      <c r="V70" s="7" t="e">
        <f>'Gross Electricity GWh'!V70*1000000</f>
        <v>#VALUE!</v>
      </c>
      <c r="W70" s="7">
        <f>'Gross Electricity GWh'!W70*1000000</f>
        <v>0</v>
      </c>
      <c r="X70" s="7">
        <f>'Gross Electricity GWh'!X70*1000000</f>
        <v>41000000</v>
      </c>
      <c r="Y70" s="7">
        <f>'Gross Electricity GWh'!Y70*1000000</f>
        <v>62000000</v>
      </c>
      <c r="Z70" s="7">
        <f>'Gross Electricity GWh'!Z70*1000000</f>
        <v>68185000000</v>
      </c>
      <c r="AA70" s="7" t="e">
        <f>'Gross Electricity GWh'!AA70*1000000</f>
        <v>#VALUE!</v>
      </c>
      <c r="AB70" s="7">
        <f>'Gross Electricity GWh'!AB70*1000000</f>
        <v>0</v>
      </c>
      <c r="AC70" s="7">
        <f>'Gross Electricity GWh'!AC70*1000000</f>
        <v>1943000000</v>
      </c>
      <c r="AD70" s="7">
        <f>'Gross Electricity GWh'!AD70*1000000</f>
        <v>3347000000</v>
      </c>
      <c r="AE70" s="7">
        <f>'Gross Electricity GWh'!AE70*1000000</f>
        <v>12909000000</v>
      </c>
      <c r="AF70" s="7">
        <f>'Gross Electricity GWh'!AF70*1000000</f>
        <v>14677000000</v>
      </c>
      <c r="AG70" s="7">
        <f>'Gross Electricity GWh'!AG70*1000000</f>
        <v>-1768000000</v>
      </c>
      <c r="AH70">
        <v>83.1</v>
      </c>
      <c r="AI70">
        <v>26.783919017543127</v>
      </c>
      <c r="AJ70">
        <v>18.232648208864617</v>
      </c>
      <c r="AK70">
        <v>8558835</v>
      </c>
      <c r="AL70">
        <v>40169.094716813765</v>
      </c>
      <c r="AM70">
        <v>298728338303.95325</v>
      </c>
      <c r="AN70">
        <v>55.556098783571116</v>
      </c>
      <c r="AO70" s="15">
        <v>4893.2299999999996</v>
      </c>
      <c r="AP70" s="23">
        <v>1.94</v>
      </c>
      <c r="AQ70" s="23">
        <v>29.84</v>
      </c>
      <c r="AR70" s="26">
        <v>14061.142715879714</v>
      </c>
      <c r="AT70" s="29"/>
    </row>
    <row r="71" spans="1:46" x14ac:dyDescent="0.3">
      <c r="A71" s="5" t="s">
        <v>67</v>
      </c>
      <c r="B71" s="5" t="s">
        <v>71</v>
      </c>
      <c r="C71" s="7">
        <f>'Gross Electricity GWh'!C71*1000000</f>
        <v>147396000000</v>
      </c>
      <c r="D71" s="7">
        <f>'Gross Electricity GWh'!D71*1000000</f>
        <v>1961000000</v>
      </c>
      <c r="E71" s="7">
        <f>'Gross Electricity GWh'!E71*1000000</f>
        <v>490000000</v>
      </c>
      <c r="F71" s="7">
        <f>'Gross Electricity GWh'!F71*1000000</f>
        <v>93000000</v>
      </c>
      <c r="G71" s="7">
        <f>'Gross Electricity GWh'!G71*1000000</f>
        <v>0</v>
      </c>
      <c r="H71" s="7">
        <f>'Gross Electricity GWh'!H71*1000000</f>
        <v>505000000</v>
      </c>
      <c r="I71" s="7">
        <f>'Gross Electricity GWh'!I71*1000000</f>
        <v>1990000000</v>
      </c>
      <c r="J71" s="7">
        <f>'Gross Electricity GWh'!J71*1000000</f>
        <v>0</v>
      </c>
      <c r="K71" s="7">
        <f>'Gross Electricity GWh'!K71*1000000</f>
        <v>1851000000</v>
      </c>
      <c r="L71" s="7">
        <f>'Gross Electricity GWh'!L71*1000000</f>
        <v>0</v>
      </c>
      <c r="M71" s="7">
        <f>'Gross Electricity GWh'!M71*1000000</f>
        <v>65109000000</v>
      </c>
      <c r="N71" s="7">
        <f>'Gross Electricity GWh'!N71*1000000</f>
        <v>63236000000</v>
      </c>
      <c r="O71" s="7">
        <f>'Gross Electricity GWh'!O71*1000000</f>
        <v>0</v>
      </c>
      <c r="P71" s="7">
        <f>'Gross Electricity GWh'!P71*1000000</f>
        <v>13000000</v>
      </c>
      <c r="Q71" s="7">
        <f>'Gross Electricity GWh'!Q71*1000000</f>
        <v>0</v>
      </c>
      <c r="R71" s="7">
        <f>'Gross Electricity GWh'!R71*1000000</f>
        <v>0</v>
      </c>
      <c r="S71" s="7">
        <f>'Gross Electricity GWh'!S71*1000000</f>
        <v>0</v>
      </c>
      <c r="T71" s="7" t="e">
        <f>'Gross Electricity GWh'!T71*1000000</f>
        <v>#VALUE!</v>
      </c>
      <c r="U71" s="7">
        <f>'Gross Electricity GWh'!U71*1000000</f>
        <v>1819000000</v>
      </c>
      <c r="V71" s="7" t="e">
        <f>'Gross Electricity GWh'!V71*1000000</f>
        <v>#VALUE!</v>
      </c>
      <c r="W71" s="7">
        <f>'Gross Electricity GWh'!W71*1000000</f>
        <v>0</v>
      </c>
      <c r="X71" s="7">
        <f>'Gross Electricity GWh'!X71*1000000</f>
        <v>41000000</v>
      </c>
      <c r="Y71" s="7">
        <f>'Gross Electricity GWh'!Y71*1000000</f>
        <v>61000000</v>
      </c>
      <c r="Z71" s="7">
        <f>'Gross Electricity GWh'!Z71*1000000</f>
        <v>76761000000</v>
      </c>
      <c r="AA71" s="7" t="e">
        <f>'Gross Electricity GWh'!AA71*1000000</f>
        <v>#VALUE!</v>
      </c>
      <c r="AB71" s="7">
        <f>'Gross Electricity GWh'!AB71*1000000</f>
        <v>0</v>
      </c>
      <c r="AC71" s="7">
        <f>'Gross Electricity GWh'!AC71*1000000</f>
        <v>1860000000</v>
      </c>
      <c r="AD71" s="7">
        <f>'Gross Electricity GWh'!AD71*1000000</f>
        <v>5100000000</v>
      </c>
      <c r="AE71" s="7">
        <f>'Gross Electricity GWh'!AE71*1000000</f>
        <v>6225000000</v>
      </c>
      <c r="AF71" s="7">
        <f>'Gross Electricity GWh'!AF71*1000000</f>
        <v>7519000000</v>
      </c>
      <c r="AG71" s="7">
        <f>'Gross Electricity GWh'!AG71*1000000</f>
        <v>-1294000000</v>
      </c>
      <c r="AH71">
        <v>83.203999999999994</v>
      </c>
      <c r="AI71">
        <v>25.084064889198167</v>
      </c>
      <c r="AJ71">
        <v>16.55974779481318</v>
      </c>
      <c r="AK71">
        <v>8617375</v>
      </c>
      <c r="AL71">
        <v>39439.015334274249</v>
      </c>
      <c r="AM71">
        <v>295304986687.65619</v>
      </c>
      <c r="AN71">
        <v>55.941686101978561</v>
      </c>
      <c r="AO71" s="14">
        <v>5276.25</v>
      </c>
      <c r="AP71" s="23">
        <v>2.34</v>
      </c>
      <c r="AQ71" s="23">
        <v>32.15</v>
      </c>
      <c r="AR71" s="26">
        <v>14159.416273001374</v>
      </c>
      <c r="AT71" s="29"/>
    </row>
    <row r="72" spans="1:46" x14ac:dyDescent="0.3">
      <c r="A72" s="5" t="s">
        <v>67</v>
      </c>
      <c r="B72" s="5" t="s">
        <v>72</v>
      </c>
      <c r="C72" s="7">
        <f>'Gross Electricity GWh'!C72*1000000</f>
        <v>146465405000</v>
      </c>
      <c r="D72" s="7">
        <f>'Gross Electricity GWh'!D72*1000000</f>
        <v>1805000000</v>
      </c>
      <c r="E72" s="7">
        <f>'Gross Electricity GWh'!E72*1000000</f>
        <v>754000000</v>
      </c>
      <c r="F72" s="7">
        <f>'Gross Electricity GWh'!F72*1000000</f>
        <v>118000000</v>
      </c>
      <c r="G72" s="7">
        <f>'Gross Electricity GWh'!G72*1000000</f>
        <v>0</v>
      </c>
      <c r="H72" s="7">
        <f>'Gross Electricity GWh'!H72*1000000</f>
        <v>654000000</v>
      </c>
      <c r="I72" s="7">
        <f>'Gross Electricity GWh'!I72*1000000</f>
        <v>2625000000</v>
      </c>
      <c r="J72" s="7">
        <f>'Gross Electricity GWh'!J72*1000000</f>
        <v>0</v>
      </c>
      <c r="K72" s="7">
        <f>'Gross Electricity GWh'!K72*1000000</f>
        <v>2328000000</v>
      </c>
      <c r="L72" s="7">
        <f>'Gross Electricity GWh'!L72*1000000</f>
        <v>0</v>
      </c>
      <c r="M72" s="7">
        <f>'Gross Electricity GWh'!M72*1000000</f>
        <v>76373405000</v>
      </c>
      <c r="N72" s="7">
        <f>'Gross Electricity GWh'!N72*1000000</f>
        <v>74332000000</v>
      </c>
      <c r="O72" s="7">
        <f>'Gross Electricity GWh'!O72*1000000</f>
        <v>0</v>
      </c>
      <c r="P72" s="7">
        <f>'Gross Electricity GWh'!P72*1000000</f>
        <v>31000000</v>
      </c>
      <c r="Q72" s="7">
        <f>'Gross Electricity GWh'!Q72*1000000</f>
        <v>0</v>
      </c>
      <c r="R72" s="7">
        <f>'Gross Electricity GWh'!R72*1000000</f>
        <v>405000</v>
      </c>
      <c r="S72" s="7">
        <f>'Gross Electricity GWh'!S72*1000000</f>
        <v>0</v>
      </c>
      <c r="T72" s="7" t="e">
        <f>'Gross Electricity GWh'!T72*1000000</f>
        <v>#VALUE!</v>
      </c>
      <c r="U72" s="7">
        <f>'Gross Electricity GWh'!U72*1000000</f>
        <v>1960000000</v>
      </c>
      <c r="V72" s="7" t="e">
        <f>'Gross Electricity GWh'!V72*1000000</f>
        <v>#VALUE!</v>
      </c>
      <c r="W72" s="7">
        <f>'Gross Electricity GWh'!W72*1000000</f>
        <v>0</v>
      </c>
      <c r="X72" s="7">
        <f>'Gross Electricity GWh'!X72*1000000</f>
        <v>42000000</v>
      </c>
      <c r="Y72" s="7">
        <f>'Gross Electricity GWh'!Y72*1000000</f>
        <v>63000000</v>
      </c>
      <c r="Z72" s="7">
        <f>'Gross Electricity GWh'!Z72*1000000</f>
        <v>63544000000</v>
      </c>
      <c r="AA72" s="7" t="e">
        <f>'Gross Electricity GWh'!AA72*1000000</f>
        <v>#VALUE!</v>
      </c>
      <c r="AB72" s="7">
        <f>'Gross Electricity GWh'!AB72*1000000</f>
        <v>0</v>
      </c>
      <c r="AC72" s="7">
        <f>'Gross Electricity GWh'!AC72*1000000</f>
        <v>2010000000</v>
      </c>
      <c r="AD72" s="7">
        <f>'Gross Electricity GWh'!AD72*1000000</f>
        <v>6019000000</v>
      </c>
      <c r="AE72" s="7">
        <f>'Gross Electricity GWh'!AE72*1000000</f>
        <v>8847000000</v>
      </c>
      <c r="AF72" s="7">
        <f>'Gross Electricity GWh'!AF72*1000000</f>
        <v>11003000000</v>
      </c>
      <c r="AG72" s="7">
        <f>'Gross Electricity GWh'!AG72*1000000</f>
        <v>-2156000000</v>
      </c>
      <c r="AH72">
        <v>83.361000000000004</v>
      </c>
      <c r="AI72">
        <v>24.148843830663441</v>
      </c>
      <c r="AJ72">
        <v>15.741915170578086</v>
      </c>
      <c r="AK72">
        <v>8668067</v>
      </c>
      <c r="AL72">
        <v>38754.105425581183</v>
      </c>
      <c r="AM72">
        <v>291883604521.6817</v>
      </c>
      <c r="AN72">
        <v>56.358734817238656</v>
      </c>
      <c r="AO72" s="21">
        <v>5136.6000000000004</v>
      </c>
      <c r="AP72" s="23">
        <v>1.97</v>
      </c>
      <c r="AQ72" s="23">
        <v>29.63</v>
      </c>
      <c r="AR72" s="26">
        <v>13849.223794647605</v>
      </c>
      <c r="AT72" s="29"/>
    </row>
    <row r="73" spans="1:46" x14ac:dyDescent="0.3">
      <c r="A73" s="5" t="s">
        <v>67</v>
      </c>
      <c r="B73" s="5" t="s">
        <v>73</v>
      </c>
      <c r="C73" s="7">
        <f>'Gross Electricity GWh'!C73*1000000</f>
        <v>145811506000</v>
      </c>
      <c r="D73" s="7">
        <f>'Gross Electricity GWh'!D73*1000000</f>
        <v>2079000000</v>
      </c>
      <c r="E73" s="7">
        <f>'Gross Electricity GWh'!E73*1000000</f>
        <v>699000000</v>
      </c>
      <c r="F73" s="7">
        <f>'Gross Electricity GWh'!F73*1000000</f>
        <v>187000000</v>
      </c>
      <c r="G73" s="7">
        <f>'Gross Electricity GWh'!G73*1000000</f>
        <v>0</v>
      </c>
      <c r="H73" s="7">
        <f>'Gross Electricity GWh'!H73*1000000</f>
        <v>837000000</v>
      </c>
      <c r="I73" s="7">
        <f>'Gross Electricity GWh'!I73*1000000</f>
        <v>3114000000</v>
      </c>
      <c r="J73" s="7">
        <f>'Gross Electricity GWh'!J73*1000000</f>
        <v>0</v>
      </c>
      <c r="K73" s="7">
        <f>'Gross Electricity GWh'!K73*1000000</f>
        <v>2850000000</v>
      </c>
      <c r="L73" s="7">
        <f>'Gross Electricity GWh'!L73*1000000</f>
        <v>0</v>
      </c>
      <c r="M73" s="7">
        <f>'Gross Electricity GWh'!M73*1000000</f>
        <v>76870506000</v>
      </c>
      <c r="N73" s="7">
        <f>'Gross Electricity GWh'!N73*1000000</f>
        <v>74651000000</v>
      </c>
      <c r="O73" s="7">
        <f>'Gross Electricity GWh'!O73*1000000</f>
        <v>0</v>
      </c>
      <c r="P73" s="7">
        <f>'Gross Electricity GWh'!P73*1000000</f>
        <v>48000000</v>
      </c>
      <c r="Q73" s="7">
        <f>'Gross Electricity GWh'!Q73*1000000</f>
        <v>0</v>
      </c>
      <c r="R73" s="7">
        <f>'Gross Electricity GWh'!R73*1000000</f>
        <v>506000</v>
      </c>
      <c r="S73" s="7">
        <f>'Gross Electricity GWh'!S73*1000000</f>
        <v>0</v>
      </c>
      <c r="T73" s="7" t="e">
        <f>'Gross Electricity GWh'!T73*1000000</f>
        <v>#VALUE!</v>
      </c>
      <c r="U73" s="7">
        <f>'Gross Electricity GWh'!U73*1000000</f>
        <v>2113000000</v>
      </c>
      <c r="V73" s="7" t="e">
        <f>'Gross Electricity GWh'!V73*1000000</f>
        <v>#VALUE!</v>
      </c>
      <c r="W73" s="7">
        <f>'Gross Electricity GWh'!W73*1000000</f>
        <v>0</v>
      </c>
      <c r="X73" s="7">
        <f>'Gross Electricity GWh'!X73*1000000</f>
        <v>43000000</v>
      </c>
      <c r="Y73" s="7">
        <f>'Gross Electricity GWh'!Y73*1000000</f>
        <v>65000000</v>
      </c>
      <c r="Z73" s="7">
        <f>'Gross Electricity GWh'!Z73*1000000</f>
        <v>61395000000</v>
      </c>
      <c r="AA73" s="7" t="e">
        <f>'Gross Electricity GWh'!AA73*1000000</f>
        <v>#VALUE!</v>
      </c>
      <c r="AB73" s="7">
        <f>'Gross Electricity GWh'!AB73*1000000</f>
        <v>0</v>
      </c>
      <c r="AC73" s="7">
        <f>'Gross Electricity GWh'!AC73*1000000</f>
        <v>2171000000</v>
      </c>
      <c r="AD73" s="7">
        <f>'Gross Electricity GWh'!AD73*1000000</f>
        <v>6981000000</v>
      </c>
      <c r="AE73" s="7">
        <f>'Gross Electricity GWh'!AE73*1000000</f>
        <v>7978000000</v>
      </c>
      <c r="AF73" s="7">
        <f>'Gross Electricity GWh'!AF73*1000000</f>
        <v>8566000000</v>
      </c>
      <c r="AG73" s="7">
        <f>'Gross Electricity GWh'!AG73*1000000</f>
        <v>-588000000</v>
      </c>
      <c r="AH73">
        <v>83.516000000000005</v>
      </c>
      <c r="AI73">
        <v>23.810642993818565</v>
      </c>
      <c r="AJ73">
        <v>16.096505564259203</v>
      </c>
      <c r="AK73">
        <v>8718561</v>
      </c>
      <c r="AL73">
        <v>37733.784055076379</v>
      </c>
      <c r="AM73">
        <v>285854408950.02057</v>
      </c>
      <c r="AN73">
        <v>56.728849033882213</v>
      </c>
      <c r="AO73" s="14">
        <v>5452.62</v>
      </c>
      <c r="AP73" s="23">
        <v>2.15</v>
      </c>
      <c r="AQ73" s="23">
        <v>27.12</v>
      </c>
      <c r="AR73" s="26">
        <v>13893.347706372862</v>
      </c>
      <c r="AT73" s="29"/>
    </row>
    <row r="74" spans="1:46" x14ac:dyDescent="0.3">
      <c r="A74" s="5" t="s">
        <v>67</v>
      </c>
      <c r="B74" s="5" t="s">
        <v>74</v>
      </c>
      <c r="C74" s="7">
        <f>'Gross Electricity GWh'!C74*1000000</f>
        <v>143052658000</v>
      </c>
      <c r="D74" s="7">
        <f>'Gross Electricity GWh'!D74*1000000</f>
        <v>2605000000</v>
      </c>
      <c r="E74" s="7">
        <f>'Gross Electricity GWh'!E74*1000000</f>
        <v>540000000</v>
      </c>
      <c r="F74" s="7">
        <f>'Gross Electricity GWh'!F74*1000000</f>
        <v>91000000</v>
      </c>
      <c r="G74" s="7">
        <f>'Gross Electricity GWh'!G74*1000000</f>
        <v>0</v>
      </c>
      <c r="H74" s="7">
        <f>'Gross Electricity GWh'!H74*1000000</f>
        <v>722000000</v>
      </c>
      <c r="I74" s="7">
        <f>'Gross Electricity GWh'!I74*1000000</f>
        <v>4130000000</v>
      </c>
      <c r="J74" s="7">
        <f>'Gross Electricity GWh'!J74*1000000</f>
        <v>0</v>
      </c>
      <c r="K74" s="7">
        <f>'Gross Electricity GWh'!K74*1000000</f>
        <v>3632000000</v>
      </c>
      <c r="L74" s="7">
        <f>'Gross Electricity GWh'!L74*1000000</f>
        <v>0</v>
      </c>
      <c r="M74" s="7">
        <f>'Gross Electricity GWh'!M74*1000000</f>
        <v>61401658000</v>
      </c>
      <c r="N74" s="7">
        <f>'Gross Electricity GWh'!N74*1000000</f>
        <v>59100000000</v>
      </c>
      <c r="O74" s="7">
        <f>'Gross Electricity GWh'!O74*1000000</f>
        <v>0</v>
      </c>
      <c r="P74" s="7">
        <f>'Gross Electricity GWh'!P74*1000000</f>
        <v>72000000</v>
      </c>
      <c r="Q74" s="7">
        <f>'Gross Electricity GWh'!Q74*1000000</f>
        <v>0</v>
      </c>
      <c r="R74" s="7">
        <f>'Gross Electricity GWh'!R74*1000000</f>
        <v>658000</v>
      </c>
      <c r="S74" s="7">
        <f>'Gross Electricity GWh'!S74*1000000</f>
        <v>0</v>
      </c>
      <c r="T74" s="7" t="e">
        <f>'Gross Electricity GWh'!T74*1000000</f>
        <v>#VALUE!</v>
      </c>
      <c r="U74" s="7">
        <f>'Gross Electricity GWh'!U74*1000000</f>
        <v>2179000000</v>
      </c>
      <c r="V74" s="7" t="e">
        <f>'Gross Electricity GWh'!V74*1000000</f>
        <v>#VALUE!</v>
      </c>
      <c r="W74" s="7">
        <f>'Gross Electricity GWh'!W74*1000000</f>
        <v>0</v>
      </c>
      <c r="X74" s="7">
        <f>'Gross Electricity GWh'!X74*1000000</f>
        <v>36000000</v>
      </c>
      <c r="Y74" s="7">
        <f>'Gross Electricity GWh'!Y74*1000000</f>
        <v>54000000</v>
      </c>
      <c r="Z74" s="7">
        <f>'Gross Electricity GWh'!Z74*1000000</f>
        <v>73156000000</v>
      </c>
      <c r="AA74" s="7" t="e">
        <f>'Gross Electricity GWh'!AA74*1000000</f>
        <v>#VALUE!</v>
      </c>
      <c r="AB74" s="7">
        <f>'Gross Electricity GWh'!AB74*1000000</f>
        <v>0</v>
      </c>
      <c r="AC74" s="7">
        <f>'Gross Electricity GWh'!AC74*1000000</f>
        <v>2229000000</v>
      </c>
      <c r="AD74" s="7">
        <f>'Gross Electricity GWh'!AD74*1000000</f>
        <v>8142000000</v>
      </c>
      <c r="AE74" s="7">
        <f>'Gross Electricity GWh'!AE74*1000000</f>
        <v>6681000000</v>
      </c>
      <c r="AF74" s="7">
        <f>'Gross Electricity GWh'!AF74*1000000</f>
        <v>6418000000</v>
      </c>
      <c r="AG74" s="7">
        <f>'Gross Electricity GWh'!AG74*1000000</f>
        <v>263000000</v>
      </c>
      <c r="AH74">
        <v>83.671000000000006</v>
      </c>
      <c r="AI74">
        <v>24.754712233844213</v>
      </c>
      <c r="AJ74">
        <v>17.530779265377731</v>
      </c>
      <c r="AK74">
        <v>8780745</v>
      </c>
      <c r="AL74">
        <v>38971.086430072428</v>
      </c>
      <c r="AM74">
        <v>297333335691.27802</v>
      </c>
      <c r="AN74">
        <v>56.970115282801117</v>
      </c>
      <c r="AO74" s="15">
        <v>5495.59</v>
      </c>
      <c r="AP74" s="23">
        <v>2.0099999999999998</v>
      </c>
      <c r="AQ74" s="23">
        <v>30.59</v>
      </c>
      <c r="AR74" s="26">
        <v>13947.449760811829</v>
      </c>
      <c r="AT74" s="29"/>
    </row>
    <row r="75" spans="1:46" x14ac:dyDescent="0.3">
      <c r="A75" s="5" t="s">
        <v>67</v>
      </c>
      <c r="B75" s="5" t="s">
        <v>75</v>
      </c>
      <c r="C75" s="7">
        <f>'Gross Electricity GWh'!C75*1000000</f>
        <v>148350810000</v>
      </c>
      <c r="D75" s="7">
        <f>'Gross Electricity GWh'!D75*1000000</f>
        <v>2269000000</v>
      </c>
      <c r="E75" s="7">
        <f>'Gross Electricity GWh'!E75*1000000</f>
        <v>671000000</v>
      </c>
      <c r="F75" s="7">
        <f>'Gross Electricity GWh'!F75*1000000</f>
        <v>176000000</v>
      </c>
      <c r="G75" s="7">
        <f>'Gross Electricity GWh'!G75*1000000</f>
        <v>0</v>
      </c>
      <c r="H75" s="7">
        <f>'Gross Electricity GWh'!H75*1000000</f>
        <v>667000000</v>
      </c>
      <c r="I75" s="7">
        <f>'Gross Electricity GWh'!I75*1000000</f>
        <v>3949000000</v>
      </c>
      <c r="J75" s="7">
        <f>'Gross Electricity GWh'!J75*1000000</f>
        <v>0</v>
      </c>
      <c r="K75" s="7">
        <f>'Gross Electricity GWh'!K75*1000000</f>
        <v>3480000000</v>
      </c>
      <c r="L75" s="7">
        <f>'Gross Electricity GWh'!L75*1000000</f>
        <v>0</v>
      </c>
      <c r="M75" s="7">
        <f>'Gross Electricity GWh'!M75*1000000</f>
        <v>70555810000</v>
      </c>
      <c r="N75" s="7">
        <f>'Gross Electricity GWh'!N75*1000000</f>
        <v>68102000000</v>
      </c>
      <c r="O75" s="7">
        <f>'Gross Electricity GWh'!O75*1000000</f>
        <v>0</v>
      </c>
      <c r="P75" s="7">
        <f>'Gross Electricity GWh'!P75*1000000</f>
        <v>99000000</v>
      </c>
      <c r="Q75" s="7">
        <f>'Gross Electricity GWh'!Q75*1000000</f>
        <v>0</v>
      </c>
      <c r="R75" s="7">
        <f>'Gross Electricity GWh'!R75*1000000</f>
        <v>810000</v>
      </c>
      <c r="S75" s="7">
        <f>'Gross Electricity GWh'!S75*1000000</f>
        <v>0</v>
      </c>
      <c r="T75" s="7" t="e">
        <f>'Gross Electricity GWh'!T75*1000000</f>
        <v>#VALUE!</v>
      </c>
      <c r="U75" s="7">
        <f>'Gross Electricity GWh'!U75*1000000</f>
        <v>2278000000</v>
      </c>
      <c r="V75" s="7" t="e">
        <f>'Gross Electricity GWh'!V75*1000000</f>
        <v>#VALUE!</v>
      </c>
      <c r="W75" s="7">
        <f>'Gross Electricity GWh'!W75*1000000</f>
        <v>0</v>
      </c>
      <c r="X75" s="7">
        <f>'Gross Electricity GWh'!X75*1000000</f>
        <v>46000000</v>
      </c>
      <c r="Y75" s="7">
        <f>'Gross Electricity GWh'!Y75*1000000</f>
        <v>70000000</v>
      </c>
      <c r="Z75" s="7">
        <f>'Gross Electricity GWh'!Z75*1000000</f>
        <v>69935000000</v>
      </c>
      <c r="AA75" s="7" t="e">
        <f>'Gross Electricity GWh'!AA75*1000000</f>
        <v>#VALUE!</v>
      </c>
      <c r="AB75" s="7">
        <f>'Gross Electricity GWh'!AB75*1000000</f>
        <v>0</v>
      </c>
      <c r="AC75" s="7">
        <f>'Gross Electricity GWh'!AC75*1000000</f>
        <v>2354000000</v>
      </c>
      <c r="AD75" s="7">
        <f>'Gross Electricity GWh'!AD75*1000000</f>
        <v>7802000000</v>
      </c>
      <c r="AE75" s="7">
        <f>'Gross Electricity GWh'!AE75*1000000</f>
        <v>7720000000</v>
      </c>
      <c r="AF75" s="7">
        <f>'Gross Electricity GWh'!AF75*1000000</f>
        <v>9401000000</v>
      </c>
      <c r="AG75" s="7">
        <f>'Gross Electricity GWh'!AG75*1000000</f>
        <v>-1681000000</v>
      </c>
      <c r="AH75">
        <v>83.823999999999998</v>
      </c>
      <c r="AI75">
        <v>26.580446495689163</v>
      </c>
      <c r="AJ75">
        <v>19.548359867462338</v>
      </c>
      <c r="AK75">
        <v>8826939</v>
      </c>
      <c r="AL75">
        <v>40354.363835877943</v>
      </c>
      <c r="AM75">
        <v>309506914307.51154</v>
      </c>
      <c r="AN75">
        <v>57.0179793657014</v>
      </c>
      <c r="AO75" s="14">
        <v>5464.56</v>
      </c>
      <c r="AP75" s="23">
        <v>2.2999999999999998</v>
      </c>
      <c r="AQ75" s="23">
        <v>37.51</v>
      </c>
      <c r="AR75" s="26">
        <v>14112.026877796066</v>
      </c>
      <c r="AT75" s="29"/>
    </row>
    <row r="76" spans="1:46" x14ac:dyDescent="0.3">
      <c r="A76" s="5" t="s">
        <v>67</v>
      </c>
      <c r="B76" s="5" t="s">
        <v>76</v>
      </c>
      <c r="C76" s="7">
        <f>'Gross Electricity GWh'!C76*1000000</f>
        <v>140661911000</v>
      </c>
      <c r="D76" s="7">
        <f>'Gross Electricity GWh'!D76*1000000</f>
        <v>3691000000</v>
      </c>
      <c r="E76" s="7">
        <f>'Gross Electricity GWh'!E76*1000000</f>
        <v>621000000</v>
      </c>
      <c r="F76" s="7">
        <f>'Gross Electricity GWh'!F76*1000000</f>
        <v>169000000</v>
      </c>
      <c r="G76" s="7">
        <f>'Gross Electricity GWh'!G76*1000000</f>
        <v>0</v>
      </c>
      <c r="H76" s="7">
        <f>'Gross Electricity GWh'!H76*1000000</f>
        <v>574000000</v>
      </c>
      <c r="I76" s="7">
        <f>'Gross Electricity GWh'!I76*1000000</f>
        <v>7221000000</v>
      </c>
      <c r="J76" s="7">
        <f>'Gross Electricity GWh'!J76*1000000</f>
        <v>0</v>
      </c>
      <c r="K76" s="7">
        <f>'Gross Electricity GWh'!K76*1000000</f>
        <v>6582000000</v>
      </c>
      <c r="L76" s="7">
        <f>'Gross Electricity GWh'!L76*1000000</f>
        <v>0</v>
      </c>
      <c r="M76" s="7">
        <f>'Gross Electricity GWh'!M76*1000000</f>
        <v>54002911000</v>
      </c>
      <c r="N76" s="7">
        <f>'Gross Electricity GWh'!N76*1000000</f>
        <v>51740000000</v>
      </c>
      <c r="O76" s="7">
        <f>'Gross Electricity GWh'!O76*1000000</f>
        <v>0</v>
      </c>
      <c r="P76" s="7">
        <f>'Gross Electricity GWh'!P76*1000000</f>
        <v>144000000</v>
      </c>
      <c r="Q76" s="7">
        <f>'Gross Electricity GWh'!Q76*1000000</f>
        <v>0</v>
      </c>
      <c r="R76" s="7">
        <f>'Gross Electricity GWh'!R76*1000000</f>
        <v>911000</v>
      </c>
      <c r="S76" s="7">
        <f>'Gross Electricity GWh'!S76*1000000</f>
        <v>0</v>
      </c>
      <c r="T76" s="7" t="e">
        <f>'Gross Electricity GWh'!T76*1000000</f>
        <v>#VALUE!</v>
      </c>
      <c r="U76" s="7">
        <f>'Gross Electricity GWh'!U76*1000000</f>
        <v>2017000000</v>
      </c>
      <c r="V76" s="7" t="e">
        <f>'Gross Electricity GWh'!V76*1000000</f>
        <v>#VALUE!</v>
      </c>
      <c r="W76" s="7">
        <f>'Gross Electricity GWh'!W76*1000000</f>
        <v>0</v>
      </c>
      <c r="X76" s="7">
        <f>'Gross Electricity GWh'!X76*1000000</f>
        <v>50000000</v>
      </c>
      <c r="Y76" s="7">
        <f>'Gross Electricity GWh'!Y76*1000000</f>
        <v>74000000</v>
      </c>
      <c r="Z76" s="7">
        <f>'Gross Electricity GWh'!Z76*1000000</f>
        <v>74274000000</v>
      </c>
      <c r="AA76" s="7" t="e">
        <f>'Gross Electricity GWh'!AA76*1000000</f>
        <v>#VALUE!</v>
      </c>
      <c r="AB76" s="7">
        <f>'Gross Electricity GWh'!AB76*1000000</f>
        <v>0</v>
      </c>
      <c r="AC76" s="7">
        <f>'Gross Electricity GWh'!AC76*1000000</f>
        <v>2118000000</v>
      </c>
      <c r="AD76" s="7">
        <f>'Gross Electricity GWh'!AD76*1000000</f>
        <v>12350000000</v>
      </c>
      <c r="AE76" s="7">
        <f>'Gross Electricity GWh'!AE76*1000000</f>
        <v>15885000000</v>
      </c>
      <c r="AF76" s="7">
        <f>'Gross Electricity GWh'!AF76*1000000</f>
        <v>9747000000</v>
      </c>
      <c r="AG76" s="7">
        <f>'Gross Electricity GWh'!AG76*1000000</f>
        <v>6138000000</v>
      </c>
      <c r="AH76">
        <v>83.914000000000001</v>
      </c>
      <c r="AI76">
        <v>25.963450406648576</v>
      </c>
      <c r="AJ76">
        <v>19.09044336263614</v>
      </c>
      <c r="AK76">
        <v>8840998</v>
      </c>
      <c r="AL76">
        <v>40977.067892662933</v>
      </c>
      <c r="AM76">
        <v>314783454064.38702</v>
      </c>
      <c r="AN76">
        <v>56.902087289827733</v>
      </c>
      <c r="AO76" s="15">
        <v>5699.17</v>
      </c>
      <c r="AP76" s="23">
        <v>2.41</v>
      </c>
      <c r="AQ76" s="23">
        <v>34.950000000000003</v>
      </c>
      <c r="AR76" s="26">
        <v>14252.237121746724</v>
      </c>
      <c r="AT76" s="29"/>
    </row>
    <row r="77" spans="1:46" x14ac:dyDescent="0.3">
      <c r="A77" s="5" t="s">
        <v>67</v>
      </c>
      <c r="B77" s="5" t="s">
        <v>77</v>
      </c>
      <c r="C77" s="7">
        <f>'Gross Electricity GWh'!C77*1000000</f>
        <v>149249063000</v>
      </c>
      <c r="D77" s="7">
        <f>'Gross Electricity GWh'!D77*1000000</f>
        <v>2008000000</v>
      </c>
      <c r="E77" s="7">
        <f>'Gross Electricity GWh'!E77*1000000</f>
        <v>735000000</v>
      </c>
      <c r="F77" s="7">
        <f>'Gross Electricity GWh'!F77*1000000</f>
        <v>98000000</v>
      </c>
      <c r="G77" s="7">
        <f>'Gross Electricity GWh'!G77*1000000</f>
        <v>0</v>
      </c>
      <c r="H77" s="7">
        <f>'Gross Electricity GWh'!H77*1000000</f>
        <v>610000000</v>
      </c>
      <c r="I77" s="7">
        <f>'Gross Electricity GWh'!I77*1000000</f>
        <v>3732000000</v>
      </c>
      <c r="J77" s="7">
        <f>'Gross Electricity GWh'!J77*1000000</f>
        <v>0</v>
      </c>
      <c r="K77" s="7">
        <f>'Gross Electricity GWh'!K77*1000000</f>
        <v>3490000000</v>
      </c>
      <c r="L77" s="7">
        <f>'Gross Electricity GWh'!L77*1000000</f>
        <v>0</v>
      </c>
      <c r="M77" s="7">
        <f>'Gross Electricity GWh'!M77*1000000</f>
        <v>72033063000</v>
      </c>
      <c r="N77" s="7">
        <f>'Gross Electricity GWh'!N77*1000000</f>
        <v>69056000000</v>
      </c>
      <c r="O77" s="7">
        <f>'Gross Electricity GWh'!O77*1000000</f>
        <v>0</v>
      </c>
      <c r="P77" s="7">
        <f>'Gross Electricity GWh'!P77*1000000</f>
        <v>203000000</v>
      </c>
      <c r="Q77" s="7">
        <f>'Gross Electricity GWh'!Q77*1000000</f>
        <v>0</v>
      </c>
      <c r="R77" s="7">
        <f>'Gross Electricity GWh'!R77*1000000</f>
        <v>1063000</v>
      </c>
      <c r="S77" s="7">
        <f>'Gross Electricity GWh'!S77*1000000</f>
        <v>0</v>
      </c>
      <c r="T77" s="7" t="e">
        <f>'Gross Electricity GWh'!T77*1000000</f>
        <v>#VALUE!</v>
      </c>
      <c r="U77" s="7">
        <f>'Gross Electricity GWh'!U77*1000000</f>
        <v>2689000000</v>
      </c>
      <c r="V77" s="7" t="e">
        <f>'Gross Electricity GWh'!V77*1000000</f>
        <v>#VALUE!</v>
      </c>
      <c r="W77" s="7">
        <f>'Gross Electricity GWh'!W77*1000000</f>
        <v>0</v>
      </c>
      <c r="X77" s="7">
        <f>'Gross Electricity GWh'!X77*1000000</f>
        <v>38000000</v>
      </c>
      <c r="Y77" s="7">
        <f>'Gross Electricity GWh'!Y77*1000000</f>
        <v>62000000</v>
      </c>
      <c r="Z77" s="7">
        <f>'Gross Electricity GWh'!Z77*1000000</f>
        <v>69928000000</v>
      </c>
      <c r="AA77" s="7" t="e">
        <f>'Gross Electricity GWh'!AA77*1000000</f>
        <v>#VALUE!</v>
      </c>
      <c r="AB77" s="7">
        <f>'Gross Electricity GWh'!AB77*1000000</f>
        <v>0</v>
      </c>
      <c r="AC77" s="7">
        <f>'Gross Electricity GWh'!AC77*1000000</f>
        <v>2773000000</v>
      </c>
      <c r="AD77" s="7">
        <f>'Gross Electricity GWh'!AD77*1000000</f>
        <v>7245000000</v>
      </c>
      <c r="AE77" s="7">
        <f>'Gross Electricity GWh'!AE77*1000000</f>
        <v>10252000000</v>
      </c>
      <c r="AF77" s="7">
        <f>'Gross Electricity GWh'!AF77*1000000</f>
        <v>12960000000</v>
      </c>
      <c r="AG77" s="7">
        <f>'Gross Electricity GWh'!AG77*1000000</f>
        <v>-2708000000</v>
      </c>
      <c r="AH77">
        <v>83.941999999999993</v>
      </c>
      <c r="AI77">
        <v>25.960693860631217</v>
      </c>
      <c r="AJ77">
        <v>19.293708195541477</v>
      </c>
      <c r="AK77">
        <v>8846062</v>
      </c>
      <c r="AL77">
        <v>42208.785619218863</v>
      </c>
      <c r="AM77">
        <v>324431161307.23267</v>
      </c>
      <c r="AN77">
        <v>56.688392580538718</v>
      </c>
      <c r="AO77" s="14">
        <v>5213.0600000000004</v>
      </c>
      <c r="AP77" s="23">
        <v>2.34</v>
      </c>
      <c r="AQ77" s="23">
        <v>33.200000000000003</v>
      </c>
      <c r="AR77" s="26">
        <v>14171.39066450632</v>
      </c>
      <c r="AT77" s="29"/>
    </row>
    <row r="78" spans="1:46" x14ac:dyDescent="0.3">
      <c r="A78" s="5" t="s">
        <v>67</v>
      </c>
      <c r="B78" s="5" t="s">
        <v>78</v>
      </c>
      <c r="C78" s="7">
        <f>'Gross Electricity GWh'!C78*1000000</f>
        <v>158831215000</v>
      </c>
      <c r="D78" s="7">
        <f>'Gross Electricity GWh'!D78*1000000</f>
        <v>2042000000</v>
      </c>
      <c r="E78" s="7">
        <f>'Gross Electricity GWh'!E78*1000000</f>
        <v>949000000</v>
      </c>
      <c r="F78" s="7">
        <f>'Gross Electricity GWh'!F78*1000000</f>
        <v>60000000</v>
      </c>
      <c r="G78" s="7">
        <f>'Gross Electricity GWh'!G78*1000000</f>
        <v>0</v>
      </c>
      <c r="H78" s="7">
        <f>'Gross Electricity GWh'!H78*1000000</f>
        <v>431000000</v>
      </c>
      <c r="I78" s="7">
        <f>'Gross Electricity GWh'!I78*1000000</f>
        <v>3366000000</v>
      </c>
      <c r="J78" s="7">
        <f>'Gross Electricity GWh'!J78*1000000</f>
        <v>0</v>
      </c>
      <c r="K78" s="7">
        <f>'Gross Electricity GWh'!K78*1000000</f>
        <v>3035000000</v>
      </c>
      <c r="L78" s="7">
        <f>'Gross Electricity GWh'!L78*1000000</f>
        <v>0</v>
      </c>
      <c r="M78" s="7">
        <f>'Gross Electricity GWh'!M78*1000000</f>
        <v>78098215000</v>
      </c>
      <c r="N78" s="7">
        <f>'Gross Electricity GWh'!N78*1000000</f>
        <v>75000000000</v>
      </c>
      <c r="O78" s="7">
        <f>'Gross Electricity GWh'!O78*1000000</f>
        <v>0</v>
      </c>
      <c r="P78" s="7">
        <f>'Gross Electricity GWh'!P78*1000000</f>
        <v>317000000</v>
      </c>
      <c r="Q78" s="7">
        <f>'Gross Electricity GWh'!Q78*1000000</f>
        <v>0</v>
      </c>
      <c r="R78" s="7">
        <f>'Gross Electricity GWh'!R78*1000000</f>
        <v>1215000</v>
      </c>
      <c r="S78" s="7">
        <f>'Gross Electricity GWh'!S78*1000000</f>
        <v>0</v>
      </c>
      <c r="T78" s="7" t="e">
        <f>'Gross Electricity GWh'!T78*1000000</f>
        <v>#VALUE!</v>
      </c>
      <c r="U78" s="7">
        <f>'Gross Electricity GWh'!U78*1000000</f>
        <v>2693000000</v>
      </c>
      <c r="V78" s="7" t="e">
        <f>'Gross Electricity GWh'!V78*1000000</f>
        <v>#VALUE!</v>
      </c>
      <c r="W78" s="7">
        <f>'Gross Electricity GWh'!W78*1000000</f>
        <v>166000000</v>
      </c>
      <c r="X78" s="7">
        <f>'Gross Electricity GWh'!X78*1000000</f>
        <v>66000000</v>
      </c>
      <c r="Y78" s="7">
        <f>'Gross Electricity GWh'!Y78*1000000</f>
        <v>262000000</v>
      </c>
      <c r="Z78" s="7">
        <f>'Gross Electricity GWh'!Z78*1000000</f>
        <v>73583000000</v>
      </c>
      <c r="AA78" s="7" t="e">
        <f>'Gross Electricity GWh'!AA78*1000000</f>
        <v>#VALUE!</v>
      </c>
      <c r="AB78" s="7">
        <f>'Gross Electricity GWh'!AB78*1000000</f>
        <v>0</v>
      </c>
      <c r="AC78" s="7">
        <f>'Gross Electricity GWh'!AC78*1000000</f>
        <v>2780000000</v>
      </c>
      <c r="AD78" s="7">
        <f>'Gross Electricity GWh'!AD78*1000000</f>
        <v>7110000000</v>
      </c>
      <c r="AE78" s="7">
        <f>'Gross Electricity GWh'!AE78*1000000</f>
        <v>6102000000</v>
      </c>
      <c r="AF78" s="7">
        <f>'Gross Electricity GWh'!AF78*1000000</f>
        <v>16799000000</v>
      </c>
      <c r="AG78" s="7">
        <f>'Gross Electricity GWh'!AG78*1000000</f>
        <v>-10697000000</v>
      </c>
      <c r="AH78">
        <v>83.97</v>
      </c>
      <c r="AI78">
        <v>26.039762345342215</v>
      </c>
      <c r="AJ78">
        <v>19.605162650420585</v>
      </c>
      <c r="AK78">
        <v>8850974</v>
      </c>
      <c r="AL78">
        <v>43976.435709215701</v>
      </c>
      <c r="AM78">
        <v>338205617434.59088</v>
      </c>
      <c r="AN78">
        <v>56.384788632554041</v>
      </c>
      <c r="AO78" s="15">
        <v>5493.29</v>
      </c>
      <c r="AP78" s="23">
        <v>2.06</v>
      </c>
      <c r="AQ78" s="23">
        <v>27.22</v>
      </c>
      <c r="AR78" s="26">
        <v>14285.320494419871</v>
      </c>
      <c r="AT78" s="29"/>
    </row>
    <row r="79" spans="1:46" x14ac:dyDescent="0.3">
      <c r="A79" s="5" t="s">
        <v>67</v>
      </c>
      <c r="B79" s="5" t="s">
        <v>79</v>
      </c>
      <c r="C79" s="7">
        <f>'Gross Electricity GWh'!C79*1000000</f>
        <v>154860316000</v>
      </c>
      <c r="D79" s="7">
        <f>'Gross Electricity GWh'!D79*1000000</f>
        <v>2242000000</v>
      </c>
      <c r="E79" s="7">
        <f>'Gross Electricity GWh'!E79*1000000</f>
        <v>899000000</v>
      </c>
      <c r="F79" s="7">
        <f>'Gross Electricity GWh'!F79*1000000</f>
        <v>38000000</v>
      </c>
      <c r="G79" s="7">
        <f>'Gross Electricity GWh'!G79*1000000</f>
        <v>0</v>
      </c>
      <c r="H79" s="7">
        <f>'Gross Electricity GWh'!H79*1000000</f>
        <v>398000000</v>
      </c>
      <c r="I79" s="7">
        <f>'Gross Electricity GWh'!I79*1000000</f>
        <v>3141000000</v>
      </c>
      <c r="J79" s="7">
        <f>'Gross Electricity GWh'!J79*1000000</f>
        <v>0</v>
      </c>
      <c r="K79" s="7">
        <f>'Gross Electricity GWh'!K79*1000000</f>
        <v>2823000000</v>
      </c>
      <c r="L79" s="7">
        <f>'Gross Electricity GWh'!L79*1000000</f>
        <v>0</v>
      </c>
      <c r="M79" s="7">
        <f>'Gross Electricity GWh'!M79*1000000</f>
        <v>74747316000</v>
      </c>
      <c r="N79" s="7">
        <f>'Gross Electricity GWh'!N79*1000000</f>
        <v>71691000000</v>
      </c>
      <c r="O79" s="7">
        <f>'Gross Electricity GWh'!O79*1000000</f>
        <v>0</v>
      </c>
      <c r="P79" s="7">
        <f>'Gross Electricity GWh'!P79*1000000</f>
        <v>358000000</v>
      </c>
      <c r="Q79" s="7">
        <f>'Gross Electricity GWh'!Q79*1000000</f>
        <v>0</v>
      </c>
      <c r="R79" s="7">
        <f>'Gross Electricity GWh'!R79*1000000</f>
        <v>1316000</v>
      </c>
      <c r="S79" s="7">
        <f>'Gross Electricity GWh'!S79*1000000</f>
        <v>0</v>
      </c>
      <c r="T79" s="7" t="e">
        <f>'Gross Electricity GWh'!T79*1000000</f>
        <v>#VALUE!</v>
      </c>
      <c r="U79" s="7">
        <f>'Gross Electricity GWh'!U79*1000000</f>
        <v>2636000000</v>
      </c>
      <c r="V79" s="7" t="e">
        <f>'Gross Electricity GWh'!V79*1000000</f>
        <v>#VALUE!</v>
      </c>
      <c r="W79" s="7">
        <f>'Gross Electricity GWh'!W79*1000000</f>
        <v>107000000</v>
      </c>
      <c r="X79" s="7">
        <f>'Gross Electricity GWh'!X79*1000000</f>
        <v>52000000</v>
      </c>
      <c r="Y79" s="7">
        <f>'Gross Electricity GWh'!Y79*1000000</f>
        <v>185000000</v>
      </c>
      <c r="Z79" s="7">
        <f>'Gross Electricity GWh'!Z79*1000000</f>
        <v>73188000000</v>
      </c>
      <c r="AA79" s="7" t="e">
        <f>'Gross Electricity GWh'!AA79*1000000</f>
        <v>#VALUE!</v>
      </c>
      <c r="AB79" s="7">
        <f>'Gross Electricity GWh'!AB79*1000000</f>
        <v>0</v>
      </c>
      <c r="AC79" s="7">
        <f>'Gross Electricity GWh'!AC79*1000000</f>
        <v>2697000000</v>
      </c>
      <c r="AD79" s="7">
        <f>'Gross Electricity GWh'!AD79*1000000</f>
        <v>6903000000</v>
      </c>
      <c r="AE79" s="7">
        <f>'Gross Electricity GWh'!AE79*1000000</f>
        <v>8456000000</v>
      </c>
      <c r="AF79" s="7">
        <f>'Gross Electricity GWh'!AF79*1000000</f>
        <v>15938000000</v>
      </c>
      <c r="AG79" s="7">
        <f>'Gross Electricity GWh'!AG79*1000000</f>
        <v>-7482000000</v>
      </c>
      <c r="AH79">
        <v>83.998000000000005</v>
      </c>
      <c r="AI79">
        <v>25.667215960856719</v>
      </c>
      <c r="AJ79">
        <v>19.420086519349937</v>
      </c>
      <c r="AK79">
        <v>8857874</v>
      </c>
      <c r="AL79">
        <v>45788.222793372246</v>
      </c>
      <c r="AM79">
        <v>352413884474.60321</v>
      </c>
      <c r="AN79">
        <v>55.981027732018042</v>
      </c>
      <c r="AO79" s="14">
        <v>5262.84</v>
      </c>
      <c r="AP79" s="23">
        <v>1.82</v>
      </c>
      <c r="AQ79" s="23">
        <v>24.6</v>
      </c>
      <c r="AR79" s="26">
        <v>14290.110703263019</v>
      </c>
      <c r="AT79" s="29"/>
    </row>
    <row r="80" spans="1:46" x14ac:dyDescent="0.3">
      <c r="A80" s="5" t="s">
        <v>67</v>
      </c>
      <c r="B80" s="5" t="s">
        <v>80</v>
      </c>
      <c r="C80" s="7">
        <f>'Gross Electricity GWh'!C80*1000000</f>
        <v>145266418000</v>
      </c>
      <c r="D80" s="7">
        <f>'Gross Electricity GWh'!D80*1000000</f>
        <v>1636000000</v>
      </c>
      <c r="E80" s="7">
        <f>'Gross Electricity GWh'!E80*1000000</f>
        <v>830000000</v>
      </c>
      <c r="F80" s="7">
        <f>'Gross Electricity GWh'!F80*1000000</f>
        <v>70000000</v>
      </c>
      <c r="G80" s="7">
        <f>'Gross Electricity GWh'!G80*1000000</f>
        <v>0</v>
      </c>
      <c r="H80" s="7">
        <f>'Gross Electricity GWh'!H80*1000000</f>
        <v>462000000</v>
      </c>
      <c r="I80" s="7">
        <f>'Gross Electricity GWh'!I80*1000000</f>
        <v>1533000000</v>
      </c>
      <c r="J80" s="7">
        <f>'Gross Electricity GWh'!J80*1000000</f>
        <v>0</v>
      </c>
      <c r="K80" s="7">
        <f>'Gross Electricity GWh'!K80*1000000</f>
        <v>1375000000</v>
      </c>
      <c r="L80" s="7">
        <f>'Gross Electricity GWh'!L80*1000000</f>
        <v>0</v>
      </c>
      <c r="M80" s="7">
        <f>'Gross Electricity GWh'!M80*1000000</f>
        <v>83140418000</v>
      </c>
      <c r="N80" s="7">
        <f>'Gross Electricity GWh'!N80*1000000</f>
        <v>78584000000</v>
      </c>
      <c r="O80" s="7">
        <f>'Gross Electricity GWh'!O80*1000000</f>
        <v>0</v>
      </c>
      <c r="P80" s="7">
        <f>'Gross Electricity GWh'!P80*1000000</f>
        <v>457000000</v>
      </c>
      <c r="Q80" s="7">
        <f>'Gross Electricity GWh'!Q80*1000000</f>
        <v>0</v>
      </c>
      <c r="R80" s="7">
        <f>'Gross Electricity GWh'!R80*1000000</f>
        <v>1418000</v>
      </c>
      <c r="S80" s="7">
        <f>'Gross Electricity GWh'!S80*1000000</f>
        <v>0</v>
      </c>
      <c r="T80" s="7" t="e">
        <f>'Gross Electricity GWh'!T80*1000000</f>
        <v>#VALUE!</v>
      </c>
      <c r="U80" s="7">
        <f>'Gross Electricity GWh'!U80*1000000</f>
        <v>3970000000</v>
      </c>
      <c r="V80" s="7" t="e">
        <f>'Gross Electricity GWh'!V80*1000000</f>
        <v>#VALUE!</v>
      </c>
      <c r="W80" s="7">
        <f>'Gross Electricity GWh'!W80*1000000</f>
        <v>101000000</v>
      </c>
      <c r="X80" s="7">
        <f>'Gross Electricity GWh'!X80*1000000</f>
        <v>96000000</v>
      </c>
      <c r="Y80" s="7">
        <f>'Gross Electricity GWh'!Y80*1000000</f>
        <v>244000000</v>
      </c>
      <c r="Z80" s="7">
        <f>'Gross Electricity GWh'!Z80*1000000</f>
        <v>57316000000</v>
      </c>
      <c r="AA80" s="7" t="e">
        <f>'Gross Electricity GWh'!AA80*1000000</f>
        <v>#VALUE!</v>
      </c>
      <c r="AB80" s="7">
        <f>'Gross Electricity GWh'!AB80*1000000</f>
        <v>0</v>
      </c>
      <c r="AC80" s="7">
        <f>'Gross Electricity GWh'!AC80*1000000</f>
        <v>4098000000</v>
      </c>
      <c r="AD80" s="7">
        <f>'Gross Electricity GWh'!AD80*1000000</f>
        <v>4775000000</v>
      </c>
      <c r="AE80" s="7">
        <f>'Gross Electricity GWh'!AE80*1000000</f>
        <v>18308000000</v>
      </c>
      <c r="AF80" s="7">
        <f>'Gross Electricity GWh'!AF80*1000000</f>
        <v>13630000000</v>
      </c>
      <c r="AG80" s="7">
        <f>'Gross Electricity GWh'!AG80*1000000</f>
        <v>4678000000</v>
      </c>
      <c r="AH80">
        <v>84.025999999999996</v>
      </c>
      <c r="AI80">
        <v>25.999194616384159</v>
      </c>
      <c r="AJ80">
        <v>19.858269089459853</v>
      </c>
      <c r="AK80">
        <v>8872109</v>
      </c>
      <c r="AL80">
        <v>47831.860560081455</v>
      </c>
      <c r="AM80">
        <v>368734580231.65613</v>
      </c>
      <c r="AN80">
        <v>55.510420928164251</v>
      </c>
      <c r="AO80" s="15">
        <v>4925.62</v>
      </c>
      <c r="AP80" s="23">
        <v>3.33</v>
      </c>
      <c r="AQ80" s="23">
        <v>31.03</v>
      </c>
      <c r="AR80" s="26">
        <v>14508.951598267695</v>
      </c>
      <c r="AT80" s="29"/>
    </row>
    <row r="81" spans="1:46" x14ac:dyDescent="0.3">
      <c r="A81" s="5" t="s">
        <v>67</v>
      </c>
      <c r="B81" s="5" t="s">
        <v>81</v>
      </c>
      <c r="C81" s="7">
        <f>'Gross Electricity GWh'!C81*1000000</f>
        <v>161616519000</v>
      </c>
      <c r="D81" s="7">
        <f>'Gross Electricity GWh'!D81*1000000</f>
        <v>1879000000</v>
      </c>
      <c r="E81" s="7">
        <f>'Gross Electricity GWh'!E81*1000000</f>
        <v>1320000000</v>
      </c>
      <c r="F81" s="7">
        <f>'Gross Electricity GWh'!F81*1000000</f>
        <v>51000000</v>
      </c>
      <c r="G81" s="7">
        <f>'Gross Electricity GWh'!G81*1000000</f>
        <v>0</v>
      </c>
      <c r="H81" s="7">
        <f>'Gross Electricity GWh'!H81*1000000</f>
        <v>361000000</v>
      </c>
      <c r="I81" s="7">
        <f>'Gross Electricity GWh'!I81*1000000</f>
        <v>2310000000</v>
      </c>
      <c r="J81" s="7">
        <f>'Gross Electricity GWh'!J81*1000000</f>
        <v>0</v>
      </c>
      <c r="K81" s="7">
        <f>'Gross Electricity GWh'!K81*1000000</f>
        <v>2134000000</v>
      </c>
      <c r="L81" s="7">
        <f>'Gross Electricity GWh'!L81*1000000</f>
        <v>0</v>
      </c>
      <c r="M81" s="7">
        <f>'Gross Electricity GWh'!M81*1000000</f>
        <v>83320519000</v>
      </c>
      <c r="N81" s="7">
        <f>'Gross Electricity GWh'!N81*1000000</f>
        <v>79060000000</v>
      </c>
      <c r="O81" s="7">
        <f>'Gross Electricity GWh'!O81*1000000</f>
        <v>0</v>
      </c>
      <c r="P81" s="7">
        <f>'Gross Electricity GWh'!P81*1000000</f>
        <v>482000000</v>
      </c>
      <c r="Q81" s="7">
        <f>'Gross Electricity GWh'!Q81*1000000</f>
        <v>0</v>
      </c>
      <c r="R81" s="7">
        <f>'Gross Electricity GWh'!R81*1000000</f>
        <v>1519000</v>
      </c>
      <c r="S81" s="7">
        <f>'Gross Electricity GWh'!S81*1000000</f>
        <v>0</v>
      </c>
      <c r="T81" s="7" t="e">
        <f>'Gross Electricity GWh'!T81*1000000</f>
        <v>#VALUE!</v>
      </c>
      <c r="U81" s="7">
        <f>'Gross Electricity GWh'!U81*1000000</f>
        <v>3666000000</v>
      </c>
      <c r="V81" s="7" t="e">
        <f>'Gross Electricity GWh'!V81*1000000</f>
        <v>#VALUE!</v>
      </c>
      <c r="W81" s="7">
        <f>'Gross Electricity GWh'!W81*1000000</f>
        <v>109000000</v>
      </c>
      <c r="X81" s="7">
        <f>'Gross Electricity GWh'!X81*1000000</f>
        <v>90000000</v>
      </c>
      <c r="Y81" s="7">
        <f>'Gross Electricity GWh'!Y81*1000000</f>
        <v>244000000</v>
      </c>
      <c r="Z81" s="7">
        <f>'Gross Electricity GWh'!Z81*1000000</f>
        <v>72109000000</v>
      </c>
      <c r="AA81" s="7" t="e">
        <f>'Gross Electricity GWh'!AA81*1000000</f>
        <v>#VALUE!</v>
      </c>
      <c r="AB81" s="7">
        <f>'Gross Electricity GWh'!AB81*1000000</f>
        <v>0</v>
      </c>
      <c r="AC81" s="7">
        <f>'Gross Electricity GWh'!AC81*1000000</f>
        <v>3777000000</v>
      </c>
      <c r="AD81" s="7">
        <f>'Gross Electricity GWh'!AD81*1000000</f>
        <v>6165000000</v>
      </c>
      <c r="AE81" s="7">
        <f>'Gross Electricity GWh'!AE81*1000000</f>
        <v>11164000000</v>
      </c>
      <c r="AF81" s="7">
        <f>'Gross Electricity GWh'!AF81*1000000</f>
        <v>18454000000</v>
      </c>
      <c r="AG81" s="7">
        <f>'Gross Electricity GWh'!AG81*1000000</f>
        <v>-7290000000</v>
      </c>
      <c r="AH81">
        <v>84.070999999999998</v>
      </c>
      <c r="AI81">
        <v>25.680184318182814</v>
      </c>
      <c r="AJ81">
        <v>18.969186749116396</v>
      </c>
      <c r="AK81">
        <v>8895960</v>
      </c>
      <c r="AL81">
        <v>48352.753395857384</v>
      </c>
      <c r="AM81">
        <v>373752198445.94965</v>
      </c>
      <c r="AN81">
        <v>55.011155416806936</v>
      </c>
      <c r="AO81" s="14">
        <v>5422.89</v>
      </c>
      <c r="AP81" s="23">
        <v>3.58</v>
      </c>
      <c r="AQ81" s="23">
        <v>34.47</v>
      </c>
      <c r="AR81" s="26">
        <v>14871.357279034486</v>
      </c>
      <c r="AT81" s="29"/>
    </row>
    <row r="82" spans="1:46" x14ac:dyDescent="0.3">
      <c r="A82" s="5" t="s">
        <v>67</v>
      </c>
      <c r="B82" s="5" t="s">
        <v>82</v>
      </c>
      <c r="C82" s="7">
        <f>'Gross Electricity GWh'!C82*1000000</f>
        <v>146734671000</v>
      </c>
      <c r="D82" s="7">
        <f>'Gross Electricity GWh'!D82*1000000</f>
        <v>2373000000</v>
      </c>
      <c r="E82" s="7">
        <f>'Gross Electricity GWh'!E82*1000000</f>
        <v>1260000000</v>
      </c>
      <c r="F82" s="7">
        <f>'Gross Electricity GWh'!F82*1000000</f>
        <v>82000000</v>
      </c>
      <c r="G82" s="7">
        <f>'Gross Electricity GWh'!G82*1000000</f>
        <v>0</v>
      </c>
      <c r="H82" s="7">
        <f>'Gross Electricity GWh'!H82*1000000</f>
        <v>510000000</v>
      </c>
      <c r="I82" s="7">
        <f>'Gross Electricity GWh'!I82*1000000</f>
        <v>2955000000</v>
      </c>
      <c r="J82" s="7">
        <f>'Gross Electricity GWh'!J82*1000000</f>
        <v>0</v>
      </c>
      <c r="K82" s="7">
        <f>'Gross Electricity GWh'!K82*1000000</f>
        <v>2573000000</v>
      </c>
      <c r="L82" s="7">
        <f>'Gross Electricity GWh'!L82*1000000</f>
        <v>0</v>
      </c>
      <c r="M82" s="7">
        <f>'Gross Electricity GWh'!M82*1000000</f>
        <v>71144671000</v>
      </c>
      <c r="N82" s="7">
        <f>'Gross Electricity GWh'!N82*1000000</f>
        <v>66360000000</v>
      </c>
      <c r="O82" s="7">
        <f>'Gross Electricity GWh'!O82*1000000</f>
        <v>0</v>
      </c>
      <c r="P82" s="7">
        <f>'Gross Electricity GWh'!P82*1000000</f>
        <v>608000000</v>
      </c>
      <c r="Q82" s="7">
        <f>'Gross Electricity GWh'!Q82*1000000</f>
        <v>0</v>
      </c>
      <c r="R82" s="7">
        <f>'Gross Electricity GWh'!R82*1000000</f>
        <v>1671000</v>
      </c>
      <c r="S82" s="7">
        <f>'Gross Electricity GWh'!S82*1000000</f>
        <v>0</v>
      </c>
      <c r="T82" s="7" t="e">
        <f>'Gross Electricity GWh'!T82*1000000</f>
        <v>#VALUE!</v>
      </c>
      <c r="U82" s="7">
        <f>'Gross Electricity GWh'!U82*1000000</f>
        <v>4036000000</v>
      </c>
      <c r="V82" s="7" t="e">
        <f>'Gross Electricity GWh'!V82*1000000</f>
        <v>#VALUE!</v>
      </c>
      <c r="W82" s="7">
        <f>'Gross Electricity GWh'!W82*1000000</f>
        <v>97000000</v>
      </c>
      <c r="X82" s="7">
        <f>'Gross Electricity GWh'!X82*1000000</f>
        <v>112000000</v>
      </c>
      <c r="Y82" s="7">
        <f>'Gross Electricity GWh'!Y82*1000000</f>
        <v>264000000</v>
      </c>
      <c r="Z82" s="7">
        <f>'Gross Electricity GWh'!Z82*1000000</f>
        <v>68111000000</v>
      </c>
      <c r="AA82" s="7" t="e">
        <f>'Gross Electricity GWh'!AA82*1000000</f>
        <v>#VALUE!</v>
      </c>
      <c r="AB82" s="7">
        <f>'Gross Electricity GWh'!AB82*1000000</f>
        <v>0</v>
      </c>
      <c r="AC82" s="7">
        <f>'Gross Electricity GWh'!AC82*1000000</f>
        <v>4175000000</v>
      </c>
      <c r="AD82" s="7">
        <f>'Gross Electricity GWh'!AD82*1000000</f>
        <v>7444000000</v>
      </c>
      <c r="AE82" s="7">
        <f>'Gross Electricity GWh'!AE82*1000000</f>
        <v>20110000000</v>
      </c>
      <c r="AF82" s="7">
        <f>'Gross Electricity GWh'!AF82*1000000</f>
        <v>14754000000</v>
      </c>
      <c r="AG82" s="7">
        <f>'Gross Electricity GWh'!AG82*1000000</f>
        <v>5356000000</v>
      </c>
      <c r="AH82">
        <v>84.132999999999996</v>
      </c>
      <c r="AI82">
        <v>25.455810214251063</v>
      </c>
      <c r="AJ82">
        <v>18.61229042640106</v>
      </c>
      <c r="AK82">
        <v>8924958</v>
      </c>
      <c r="AL82">
        <v>49293.389339736794</v>
      </c>
      <c r="AM82">
        <v>382265044440.17859</v>
      </c>
      <c r="AN82">
        <v>54.521324391771707</v>
      </c>
      <c r="AO82" s="21">
        <v>5210.8999999999996</v>
      </c>
      <c r="AP82" s="23">
        <v>2.75</v>
      </c>
      <c r="AQ82" s="23">
        <v>28.55</v>
      </c>
      <c r="AR82" s="26">
        <v>14669.760892245427</v>
      </c>
      <c r="AT82" s="29"/>
    </row>
    <row r="83" spans="1:46" x14ac:dyDescent="0.3">
      <c r="A83" s="5" t="s">
        <v>67</v>
      </c>
      <c r="B83" s="5" t="s">
        <v>83</v>
      </c>
      <c r="C83" s="7">
        <f>'Gross Electricity GWh'!C83*1000000</f>
        <v>135436821000</v>
      </c>
      <c r="D83" s="7">
        <f>'Gross Electricity GWh'!D83*1000000</f>
        <v>2846000000</v>
      </c>
      <c r="E83" s="7">
        <f>'Gross Electricity GWh'!E83*1000000</f>
        <v>1319000000</v>
      </c>
      <c r="F83" s="7">
        <f>'Gross Electricity GWh'!F83*1000000</f>
        <v>171000000</v>
      </c>
      <c r="G83" s="7">
        <f>'Gross Electricity GWh'!G83*1000000</f>
        <v>0</v>
      </c>
      <c r="H83" s="7">
        <f>'Gross Electricity GWh'!H83*1000000</f>
        <v>700000000</v>
      </c>
      <c r="I83" s="7">
        <f>'Gross Electricity GWh'!I83*1000000</f>
        <v>3871000000</v>
      </c>
      <c r="J83" s="7">
        <f>'Gross Electricity GWh'!J83*1000000</f>
        <v>0</v>
      </c>
      <c r="K83" s="7">
        <f>'Gross Electricity GWh'!K83*1000000</f>
        <v>3579000000</v>
      </c>
      <c r="L83" s="7">
        <f>'Gross Electricity GWh'!L83*1000000</f>
        <v>0</v>
      </c>
      <c r="M83" s="7">
        <f>'Gross Electricity GWh'!M83*1000000</f>
        <v>58730821000</v>
      </c>
      <c r="N83" s="7">
        <f>'Gross Electricity GWh'!N83*1000000</f>
        <v>53539998000</v>
      </c>
      <c r="O83" s="7">
        <f>'Gross Electricity GWh'!O83*1000000</f>
        <v>0</v>
      </c>
      <c r="P83" s="7">
        <f>'Gross Electricity GWh'!P83*1000000</f>
        <v>679000000</v>
      </c>
      <c r="Q83" s="7">
        <f>'Gross Electricity GWh'!Q83*1000000</f>
        <v>0</v>
      </c>
      <c r="R83" s="7">
        <f>'Gross Electricity GWh'!R83*1000000</f>
        <v>1823000</v>
      </c>
      <c r="S83" s="7">
        <f>'Gross Electricity GWh'!S83*1000000</f>
        <v>0</v>
      </c>
      <c r="T83" s="7" t="e">
        <f>'Gross Electricity GWh'!T83*1000000</f>
        <v>#VALUE!</v>
      </c>
      <c r="U83" s="7">
        <f>'Gross Electricity GWh'!U83*1000000</f>
        <v>4305000000</v>
      </c>
      <c r="V83" s="7" t="e">
        <f>'Gross Electricity GWh'!V83*1000000</f>
        <v>#VALUE!</v>
      </c>
      <c r="W83" s="7">
        <f>'Gross Electricity GWh'!W83*1000000</f>
        <v>113000000</v>
      </c>
      <c r="X83" s="7">
        <f>'Gross Electricity GWh'!X83*1000000</f>
        <v>142000000</v>
      </c>
      <c r="Y83" s="7">
        <f>'Gross Electricity GWh'!Y83*1000000</f>
        <v>326000000</v>
      </c>
      <c r="Z83" s="7">
        <f>'Gross Electricity GWh'!Z83*1000000</f>
        <v>67415000000</v>
      </c>
      <c r="AA83" s="7" t="e">
        <f>'Gross Electricity GWh'!AA83*1000000</f>
        <v>#VALUE!</v>
      </c>
      <c r="AB83" s="7">
        <f>'Gross Electricity GWh'!AB83*1000000</f>
        <v>0</v>
      </c>
      <c r="AC83" s="7">
        <f>'Gross Electricity GWh'!AC83*1000000</f>
        <v>4510000000</v>
      </c>
      <c r="AD83" s="7">
        <f>'Gross Electricity GWh'!AD83*1000000</f>
        <v>9233000000</v>
      </c>
      <c r="AE83" s="7">
        <f>'Gross Electricity GWh'!AE83*1000000</f>
        <v>24287000000</v>
      </c>
      <c r="AF83" s="7">
        <f>'Gross Electricity GWh'!AF83*1000000</f>
        <v>11457000000</v>
      </c>
      <c r="AG83" s="7">
        <f>'Gross Electricity GWh'!AG83*1000000</f>
        <v>12830000000</v>
      </c>
      <c r="AH83">
        <v>84.195999999999998</v>
      </c>
      <c r="AI83">
        <v>24.89480544142846</v>
      </c>
      <c r="AJ83">
        <v>17.865139965122083</v>
      </c>
      <c r="AK83">
        <v>8958229</v>
      </c>
      <c r="AL83">
        <v>50034.050478061152</v>
      </c>
      <c r="AM83">
        <v>389455236312.00702</v>
      </c>
      <c r="AN83">
        <v>54.050665867829338</v>
      </c>
      <c r="AO83" s="14">
        <v>5224.63</v>
      </c>
      <c r="AP83" s="23">
        <v>3.59</v>
      </c>
      <c r="AQ83" s="23">
        <v>40.090000000000003</v>
      </c>
      <c r="AR83" s="26">
        <v>14449.619472157287</v>
      </c>
      <c r="AT83" s="29"/>
    </row>
    <row r="84" spans="1:46" x14ac:dyDescent="0.3">
      <c r="A84" s="5" t="s">
        <v>67</v>
      </c>
      <c r="B84" s="5" t="s">
        <v>84</v>
      </c>
      <c r="C84" s="7">
        <f>'Gross Electricity GWh'!C84*1000000</f>
        <v>151739141000</v>
      </c>
      <c r="D84" s="7">
        <f>'Gross Electricity GWh'!D84*1000000</f>
        <v>1010000000</v>
      </c>
      <c r="E84" s="7">
        <f>'Gross Electricity GWh'!E84*1000000</f>
        <v>811000000</v>
      </c>
      <c r="F84" s="7">
        <f>'Gross Electricity GWh'!F84*1000000</f>
        <v>689000000</v>
      </c>
      <c r="G84" s="7">
        <f>'Gross Electricity GWh'!G84*1000000</f>
        <v>0</v>
      </c>
      <c r="H84" s="7">
        <f>'Gross Electricity GWh'!H84*1000000</f>
        <v>749000000</v>
      </c>
      <c r="I84" s="7">
        <f>'Gross Electricity GWh'!I84*1000000</f>
        <v>1954000000</v>
      </c>
      <c r="J84" s="7">
        <f>'Gross Electricity GWh'!J84*1000000</f>
        <v>0</v>
      </c>
      <c r="K84" s="7">
        <f>'Gross Electricity GWh'!K84*1000000</f>
        <v>1630000000</v>
      </c>
      <c r="L84" s="7">
        <f>'Gross Electricity GWh'!L84*1000000</f>
        <v>0</v>
      </c>
      <c r="M84" s="7">
        <f>'Gross Electricity GWh'!M84*1000000</f>
        <v>68186676999.999992</v>
      </c>
      <c r="N84" s="7">
        <f>'Gross Electricity GWh'!N84*1000000</f>
        <v>60123331000</v>
      </c>
      <c r="O84" s="7">
        <f>'Gross Electricity GWh'!O84*1000000</f>
        <v>0</v>
      </c>
      <c r="P84" s="7">
        <f>'Gross Electricity GWh'!P84*1000000</f>
        <v>860000000</v>
      </c>
      <c r="Q84" s="7">
        <f>'Gross Electricity GWh'!Q84*1000000</f>
        <v>0</v>
      </c>
      <c r="R84" s="7">
        <f>'Gross Electricity GWh'!R84*1000000</f>
        <v>1975000</v>
      </c>
      <c r="S84" s="7">
        <f>'Gross Electricity GWh'!S84*1000000</f>
        <v>0</v>
      </c>
      <c r="T84" s="7" t="e">
        <f>'Gross Electricity GWh'!T84*1000000</f>
        <v>#VALUE!</v>
      </c>
      <c r="U84" s="7">
        <f>'Gross Electricity GWh'!U84*1000000</f>
        <v>6611000000</v>
      </c>
      <c r="V84" s="7" t="e">
        <f>'Gross Electricity GWh'!V84*1000000</f>
        <v>#VALUE!</v>
      </c>
      <c r="W84" s="7">
        <f>'Gross Electricity GWh'!W84*1000000</f>
        <v>58000000</v>
      </c>
      <c r="X84" s="7">
        <f>'Gross Electricity GWh'!X84*1000000</f>
        <v>492704000</v>
      </c>
      <c r="Y84" s="7">
        <f>'Gross Electricity GWh'!Y84*1000000</f>
        <v>798464000</v>
      </c>
      <c r="Z84" s="7">
        <f>'Gross Electricity GWh'!Z84*1000000</f>
        <v>77486000000</v>
      </c>
      <c r="AA84" s="7" t="e">
        <f>'Gross Electricity GWh'!AA84*1000000</f>
        <v>#VALUE!</v>
      </c>
      <c r="AB84" s="7">
        <f>'Gross Electricity GWh'!AB84*1000000</f>
        <v>0</v>
      </c>
      <c r="AC84" s="7">
        <f>'Gross Electricity GWh'!AC84*1000000</f>
        <v>7201371000</v>
      </c>
      <c r="AD84" s="7">
        <f>'Gross Electricity GWh'!AD84*1000000</f>
        <v>6011464000</v>
      </c>
      <c r="AE84" s="7">
        <f>'Gross Electricity GWh'!AE84*1000000</f>
        <v>15646000000</v>
      </c>
      <c r="AF84" s="7">
        <f>'Gross Electricity GWh'!AF84*1000000</f>
        <v>17750000000</v>
      </c>
      <c r="AG84" s="7">
        <f>'Gross Electricity GWh'!AG84*1000000</f>
        <v>-2104000000</v>
      </c>
      <c r="AH84">
        <v>84.257999999999996</v>
      </c>
      <c r="AI84">
        <v>24.74661172916197</v>
      </c>
      <c r="AJ84">
        <v>17.159277126425028</v>
      </c>
      <c r="AK84">
        <v>8993531</v>
      </c>
      <c r="AL84">
        <v>51920.633406624445</v>
      </c>
      <c r="AM84">
        <v>405732636290.60767</v>
      </c>
      <c r="AN84">
        <v>53.623371104041631</v>
      </c>
      <c r="AO84" s="15">
        <v>5281.26</v>
      </c>
      <c r="AP84" s="23">
        <v>3.95</v>
      </c>
      <c r="AQ84" s="23">
        <v>66.569999999999993</v>
      </c>
      <c r="AR84" s="26">
        <v>14494.97425489001</v>
      </c>
      <c r="AT84" s="29"/>
    </row>
    <row r="85" spans="1:46" x14ac:dyDescent="0.3">
      <c r="A85" s="5" t="s">
        <v>67</v>
      </c>
      <c r="B85" s="5" t="s">
        <v>85</v>
      </c>
      <c r="C85" s="7">
        <f>'Gross Electricity GWh'!C85*1000000</f>
        <v>158434392000</v>
      </c>
      <c r="D85" s="7">
        <f>'Gross Electricity GWh'!D85*1000000</f>
        <v>648000000</v>
      </c>
      <c r="E85" s="7">
        <f>'Gross Electricity GWh'!E85*1000000</f>
        <v>757000000</v>
      </c>
      <c r="F85" s="7">
        <f>'Gross Electricity GWh'!F85*1000000</f>
        <v>521000000</v>
      </c>
      <c r="G85" s="7">
        <f>'Gross Electricity GWh'!G85*1000000</f>
        <v>0</v>
      </c>
      <c r="H85" s="7">
        <f>'Gross Electricity GWh'!H85*1000000</f>
        <v>585000000</v>
      </c>
      <c r="I85" s="7">
        <f>'Gross Electricity GWh'!I85*1000000</f>
        <v>1379000000</v>
      </c>
      <c r="J85" s="7">
        <f>'Gross Electricity GWh'!J85*1000000</f>
        <v>0</v>
      </c>
      <c r="K85" s="7">
        <f>'Gross Electricity GWh'!K85*1000000</f>
        <v>1247000000</v>
      </c>
      <c r="L85" s="7">
        <f>'Gross Electricity GWh'!L85*1000000</f>
        <v>0</v>
      </c>
      <c r="M85" s="7">
        <f>'Gross Electricity GWh'!M85*1000000</f>
        <v>81229937000</v>
      </c>
      <c r="N85" s="7">
        <f>'Gross Electricity GWh'!N85*1000000</f>
        <v>72803000000</v>
      </c>
      <c r="O85" s="7">
        <f>'Gross Electricity GWh'!O85*1000000</f>
        <v>0</v>
      </c>
      <c r="P85" s="7">
        <f>'Gross Electricity GWh'!P85*1000000</f>
        <v>935000000</v>
      </c>
      <c r="Q85" s="7">
        <f>'Gross Electricity GWh'!Q85*1000000</f>
        <v>0</v>
      </c>
      <c r="R85" s="7">
        <f>'Gross Electricity GWh'!R85*1000000</f>
        <v>2127000</v>
      </c>
      <c r="S85" s="7">
        <f>'Gross Electricity GWh'!S85*1000000</f>
        <v>0</v>
      </c>
      <c r="T85" s="7" t="e">
        <f>'Gross Electricity GWh'!T85*1000000</f>
        <v>#VALUE!</v>
      </c>
      <c r="U85" s="7">
        <f>'Gross Electricity GWh'!U85*1000000</f>
        <v>6847923000</v>
      </c>
      <c r="V85" s="7" t="e">
        <f>'Gross Electricity GWh'!V85*1000000</f>
        <v>#VALUE!</v>
      </c>
      <c r="W85" s="7">
        <f>'Gross Electricity GWh'!W85*1000000</f>
        <v>80926000</v>
      </c>
      <c r="X85" s="7">
        <f>'Gross Electricity GWh'!X85*1000000</f>
        <v>523600000</v>
      </c>
      <c r="Y85" s="7">
        <f>'Gross Electricity GWh'!Y85*1000000</f>
        <v>866326000</v>
      </c>
      <c r="Z85" s="7">
        <f>'Gross Electricity GWh'!Z85*1000000</f>
        <v>72377000000</v>
      </c>
      <c r="AA85" s="7" t="e">
        <f>'Gross Electricity GWh'!AA85*1000000</f>
        <v>#VALUE!</v>
      </c>
      <c r="AB85" s="7">
        <f>'Gross Electricity GWh'!AB85*1000000</f>
        <v>0</v>
      </c>
      <c r="AC85" s="7">
        <f>'Gross Electricity GWh'!AC85*1000000</f>
        <v>7489810000</v>
      </c>
      <c r="AD85" s="7">
        <f>'Gross Electricity GWh'!AD85*1000000</f>
        <v>4756326000</v>
      </c>
      <c r="AE85" s="7">
        <f>'Gross Electricity GWh'!AE85*1000000</f>
        <v>14576000000</v>
      </c>
      <c r="AF85" s="7">
        <f>'Gross Electricity GWh'!AF85*1000000</f>
        <v>21968000000</v>
      </c>
      <c r="AG85" s="7">
        <f>'Gross Electricity GWh'!AG85*1000000</f>
        <v>-7392000000</v>
      </c>
      <c r="AH85">
        <v>84.319000000000003</v>
      </c>
      <c r="AI85">
        <v>24.582109300508584</v>
      </c>
      <c r="AJ85">
        <v>16.932050762160074</v>
      </c>
      <c r="AK85">
        <v>9029572</v>
      </c>
      <c r="AL85">
        <v>53157.841872083576</v>
      </c>
      <c r="AM85">
        <v>417065466380.56494</v>
      </c>
      <c r="AN85">
        <v>53.110702419738551</v>
      </c>
      <c r="AO85" s="14">
        <v>5085.0600000000004</v>
      </c>
      <c r="AP85" s="23">
        <v>5.87</v>
      </c>
      <c r="AQ85" s="23">
        <v>56.12</v>
      </c>
      <c r="AR85" s="26">
        <v>14474.440258322527</v>
      </c>
      <c r="AT85" s="29"/>
    </row>
    <row r="86" spans="1:46" x14ac:dyDescent="0.3">
      <c r="A86" s="5" t="s">
        <v>67</v>
      </c>
      <c r="B86" s="5" t="s">
        <v>86</v>
      </c>
      <c r="C86" s="7">
        <f>'Gross Electricity GWh'!C86*1000000</f>
        <v>143416522000</v>
      </c>
      <c r="D86" s="7">
        <f>'Gross Electricity GWh'!D86*1000000</f>
        <v>879000000</v>
      </c>
      <c r="E86" s="7">
        <f>'Gross Electricity GWh'!E86*1000000</f>
        <v>658000000</v>
      </c>
      <c r="F86" s="7">
        <f>'Gross Electricity GWh'!F86*1000000</f>
        <v>454000000</v>
      </c>
      <c r="G86" s="7">
        <f>'Gross Electricity GWh'!G86*1000000</f>
        <v>0</v>
      </c>
      <c r="H86" s="7">
        <f>'Gross Electricity GWh'!H86*1000000</f>
        <v>582000000</v>
      </c>
      <c r="I86" s="7">
        <f>'Gross Electricity GWh'!I86*1000000</f>
        <v>1669000000</v>
      </c>
      <c r="J86" s="7">
        <f>'Gross Electricity GWh'!J86*1000000</f>
        <v>0</v>
      </c>
      <c r="K86" s="7">
        <f>'Gross Electricity GWh'!K86*1000000</f>
        <v>1592000000</v>
      </c>
      <c r="L86" s="7">
        <f>'Gross Electricity GWh'!L86*1000000</f>
        <v>29000000</v>
      </c>
      <c r="M86" s="7">
        <f>'Gross Electricity GWh'!M86*1000000</f>
        <v>71067828000</v>
      </c>
      <c r="N86" s="7">
        <f>'Gross Electricity GWh'!N86*1000000</f>
        <v>61722206000</v>
      </c>
      <c r="O86" s="7">
        <f>'Gross Electricity GWh'!O86*1000000</f>
        <v>0</v>
      </c>
      <c r="P86" s="7">
        <f>'Gross Electricity GWh'!P86*1000000</f>
        <v>984000000</v>
      </c>
      <c r="Q86" s="7">
        <f>'Gross Electricity GWh'!Q86*1000000</f>
        <v>0</v>
      </c>
      <c r="R86" s="7">
        <f>'Gross Electricity GWh'!R86*1000000</f>
        <v>2430000</v>
      </c>
      <c r="S86" s="7">
        <f>'Gross Electricity GWh'!S86*1000000</f>
        <v>0</v>
      </c>
      <c r="T86" s="7" t="e">
        <f>'Gross Electricity GWh'!T86*1000000</f>
        <v>#VALUE!</v>
      </c>
      <c r="U86" s="7">
        <f>'Gross Electricity GWh'!U86*1000000</f>
        <v>7503168000</v>
      </c>
      <c r="V86" s="7" t="e">
        <f>'Gross Electricity GWh'!V86*1000000</f>
        <v>#VALUE!</v>
      </c>
      <c r="W86" s="7">
        <f>'Gross Electricity GWh'!W86*1000000</f>
        <v>145151000</v>
      </c>
      <c r="X86" s="7">
        <f>'Gross Electricity GWh'!X86*1000000</f>
        <v>567579000</v>
      </c>
      <c r="Y86" s="7">
        <f>'Gross Electricity GWh'!Y86*1000000</f>
        <v>996519000</v>
      </c>
      <c r="Z86" s="7">
        <f>'Gross Electricity GWh'!Z86*1000000</f>
        <v>66977000000</v>
      </c>
      <c r="AA86" s="7" t="e">
        <f>'Gross Electricity GWh'!AA86*1000000</f>
        <v>#VALUE!</v>
      </c>
      <c r="AB86" s="7">
        <f>'Gross Electricity GWh'!AB86*1000000</f>
        <v>0</v>
      </c>
      <c r="AC86" s="7">
        <f>'Gross Electricity GWh'!AC86*1000000</f>
        <v>8359191999.999999</v>
      </c>
      <c r="AD86" s="7">
        <f>'Gross Electricity GWh'!AD86*1000000</f>
        <v>5238519000</v>
      </c>
      <c r="AE86" s="7">
        <f>'Gross Electricity GWh'!AE86*1000000</f>
        <v>17537000000</v>
      </c>
      <c r="AF86" s="7">
        <f>'Gross Electricity GWh'!AF86*1000000</f>
        <v>11497000000</v>
      </c>
      <c r="AG86" s="7">
        <f>'Gross Electricity GWh'!AG86*1000000</f>
        <v>6040000000</v>
      </c>
      <c r="AH86">
        <v>84.43</v>
      </c>
      <c r="AI86">
        <v>24.842775365242947</v>
      </c>
      <c r="AJ86">
        <v>16.839892298799619</v>
      </c>
      <c r="AK86">
        <v>9080505</v>
      </c>
      <c r="AL86">
        <v>55331.39472772288</v>
      </c>
      <c r="AM86">
        <v>436567442203.26624</v>
      </c>
      <c r="AN86">
        <v>52.566041628723291</v>
      </c>
      <c r="AO86" s="15">
        <v>4985.68</v>
      </c>
      <c r="AP86" s="23">
        <v>7.96</v>
      </c>
      <c r="AQ86" s="23">
        <v>60.24</v>
      </c>
      <c r="AR86" s="26">
        <v>14405.145984599812</v>
      </c>
      <c r="AT86" s="29"/>
    </row>
    <row r="87" spans="1:46" x14ac:dyDescent="0.3">
      <c r="A87" s="5" t="s">
        <v>67</v>
      </c>
      <c r="B87" s="5" t="s">
        <v>87</v>
      </c>
      <c r="C87" s="7">
        <f>'Gross Electricity GWh'!C87*1000000</f>
        <v>148921895000</v>
      </c>
      <c r="D87" s="7">
        <f>'Gross Electricity GWh'!D87*1000000</f>
        <v>649000000</v>
      </c>
      <c r="E87" s="7">
        <f>'Gross Electricity GWh'!E87*1000000</f>
        <v>701000000</v>
      </c>
      <c r="F87" s="7">
        <f>'Gross Electricity GWh'!F87*1000000</f>
        <v>355000000</v>
      </c>
      <c r="G87" s="7">
        <f>'Gross Electricity GWh'!G87*1000000</f>
        <v>0</v>
      </c>
      <c r="H87" s="7">
        <f>'Gross Electricity GWh'!H87*1000000</f>
        <v>824000000</v>
      </c>
      <c r="I87" s="7">
        <f>'Gross Electricity GWh'!I87*1000000</f>
        <v>1077000000</v>
      </c>
      <c r="J87" s="7">
        <f>'Gross Electricity GWh'!J87*1000000</f>
        <v>0</v>
      </c>
      <c r="K87" s="7">
        <f>'Gross Electricity GWh'!K87*1000000</f>
        <v>987000000</v>
      </c>
      <c r="L87" s="7">
        <f>'Gross Electricity GWh'!L87*1000000</f>
        <v>9000000</v>
      </c>
      <c r="M87" s="7">
        <f>'Gross Electricity GWh'!M87*1000000</f>
        <v>77423895000</v>
      </c>
      <c r="N87" s="7">
        <f>'Gross Electricity GWh'!N87*1000000</f>
        <v>66158922999.999992</v>
      </c>
      <c r="O87" s="7">
        <f>'Gross Electricity GWh'!O87*1000000</f>
        <v>0</v>
      </c>
      <c r="P87" s="7">
        <f>'Gross Electricity GWh'!P87*1000000</f>
        <v>1426000000</v>
      </c>
      <c r="Q87" s="7">
        <f>'Gross Electricity GWh'!Q87*1000000</f>
        <v>0</v>
      </c>
      <c r="R87" s="7">
        <f>'Gross Electricity GWh'!R87*1000000</f>
        <v>3139000</v>
      </c>
      <c r="S87" s="7">
        <f>'Gross Electricity GWh'!S87*1000000</f>
        <v>0</v>
      </c>
      <c r="T87" s="7" t="e">
        <f>'Gross Electricity GWh'!T87*1000000</f>
        <v>#VALUE!</v>
      </c>
      <c r="U87" s="7">
        <f>'Gross Electricity GWh'!U87*1000000</f>
        <v>8496000000</v>
      </c>
      <c r="V87" s="7" t="e">
        <f>'Gross Electricity GWh'!V87*1000000</f>
        <v>#VALUE!</v>
      </c>
      <c r="W87" s="7">
        <f>'Gross Electricity GWh'!W87*1000000</f>
        <v>78000000</v>
      </c>
      <c r="X87" s="7">
        <f>'Gross Electricity GWh'!X87*1000000</f>
        <v>1109000000</v>
      </c>
      <c r="Y87" s="7">
        <f>'Gross Electricity GWh'!Y87*1000000</f>
        <v>820000000</v>
      </c>
      <c r="Z87" s="7">
        <f>'Gross Electricity GWh'!Z87*1000000</f>
        <v>66969000000</v>
      </c>
      <c r="AA87" s="7" t="e">
        <f>'Gross Electricity GWh'!AA87*1000000</f>
        <v>#VALUE!</v>
      </c>
      <c r="AB87" s="7">
        <f>'Gross Electricity GWh'!AB87*1000000</f>
        <v>0</v>
      </c>
      <c r="AC87" s="7">
        <f>'Gross Electricity GWh'!AC87*1000000</f>
        <v>9835833000</v>
      </c>
      <c r="AD87" s="7">
        <f>'Gross Electricity GWh'!AD87*1000000</f>
        <v>4426000000</v>
      </c>
      <c r="AE87" s="7">
        <f>'Gross Electricity GWh'!AE87*1000000</f>
        <v>16052000000</v>
      </c>
      <c r="AF87" s="7">
        <f>'Gross Electricity GWh'!AF87*1000000</f>
        <v>14736000000</v>
      </c>
      <c r="AG87" s="7">
        <f>'Gross Electricity GWh'!AG87*1000000</f>
        <v>1316000000</v>
      </c>
      <c r="AH87">
        <v>84.587999999999994</v>
      </c>
      <c r="AI87">
        <v>25.024734681480403</v>
      </c>
      <c r="AJ87">
        <v>16.864056016769766</v>
      </c>
      <c r="AK87">
        <v>9148092</v>
      </c>
      <c r="AL87">
        <v>56693.806136348809</v>
      </c>
      <c r="AM87">
        <v>450646355053.72614</v>
      </c>
      <c r="AN87">
        <v>52.280235429401642</v>
      </c>
      <c r="AO87" s="20">
        <v>5069.6000000000004</v>
      </c>
      <c r="AP87" s="23">
        <v>8.2200000000000006</v>
      </c>
      <c r="AQ87" s="23">
        <v>85.27</v>
      </c>
      <c r="AR87" s="26">
        <v>14328.889543913112</v>
      </c>
      <c r="AT87" s="29"/>
    </row>
    <row r="88" spans="1:46" x14ac:dyDescent="0.3">
      <c r="A88" s="5" t="s">
        <v>67</v>
      </c>
      <c r="B88" s="5" t="s">
        <v>88</v>
      </c>
      <c r="C88" s="7">
        <f>'Gross Electricity GWh'!C88*1000000</f>
        <v>150038694000</v>
      </c>
      <c r="D88" s="7">
        <f>'Gross Electricity GWh'!D88*1000000</f>
        <v>514000000</v>
      </c>
      <c r="E88" s="7">
        <f>'Gross Electricity GWh'!E88*1000000</f>
        <v>1105000000</v>
      </c>
      <c r="F88" s="7">
        <f>'Gross Electricity GWh'!F88*1000000</f>
        <v>616000000</v>
      </c>
      <c r="G88" s="7">
        <f>'Gross Electricity GWh'!G88*1000000</f>
        <v>0</v>
      </c>
      <c r="H88" s="7">
        <f>'Gross Electricity GWh'!H88*1000000</f>
        <v>603000000</v>
      </c>
      <c r="I88" s="7">
        <f>'Gross Electricity GWh'!I88*1000000</f>
        <v>873000000</v>
      </c>
      <c r="J88" s="7">
        <f>'Gross Electricity GWh'!J88*1000000</f>
        <v>0</v>
      </c>
      <c r="K88" s="7">
        <f>'Gross Electricity GWh'!K88*1000000</f>
        <v>778000000</v>
      </c>
      <c r="L88" s="7">
        <f>'Gross Electricity GWh'!L88*1000000</f>
        <v>0</v>
      </c>
      <c r="M88" s="7">
        <f>'Gross Electricity GWh'!M88*1000000</f>
        <v>81408504000</v>
      </c>
      <c r="N88" s="7">
        <f>'Gross Electricity GWh'!N88*1000000</f>
        <v>69069322000</v>
      </c>
      <c r="O88" s="7">
        <f>'Gross Electricity GWh'!O88*1000000</f>
        <v>0</v>
      </c>
      <c r="P88" s="7">
        <f>'Gross Electricity GWh'!P88*1000000</f>
        <v>1998000000</v>
      </c>
      <c r="Q88" s="7">
        <f>'Gross Electricity GWh'!Q88*1000000</f>
        <v>0</v>
      </c>
      <c r="R88" s="7">
        <f>'Gross Electricity GWh'!R88*1000000</f>
        <v>4000000</v>
      </c>
      <c r="S88" s="7">
        <f>'Gross Electricity GWh'!S88*1000000</f>
        <v>0</v>
      </c>
      <c r="T88" s="7" t="e">
        <f>'Gross Electricity GWh'!T88*1000000</f>
        <v>#VALUE!</v>
      </c>
      <c r="U88" s="7">
        <f>'Gross Electricity GWh'!U88*1000000</f>
        <v>8931996000</v>
      </c>
      <c r="V88" s="7" t="e">
        <f>'Gross Electricity GWh'!V88*1000000</f>
        <v>#VALUE!</v>
      </c>
      <c r="W88" s="7">
        <f>'Gross Electricity GWh'!W88*1000000</f>
        <v>42188000</v>
      </c>
      <c r="X88" s="7">
        <f>'Gross Electricity GWh'!X88*1000000</f>
        <v>1268706000</v>
      </c>
      <c r="Y88" s="7">
        <f>'Gross Electricity GWh'!Y88*1000000</f>
        <v>888011000</v>
      </c>
      <c r="Z88" s="7">
        <f>'Gross Electricity GWh'!Z88*1000000</f>
        <v>63889000000</v>
      </c>
      <c r="AA88" s="7" t="e">
        <f>'Gross Electricity GWh'!AA88*1000000</f>
        <v>#VALUE!</v>
      </c>
      <c r="AB88" s="7">
        <f>'Gross Electricity GWh'!AB88*1000000</f>
        <v>0</v>
      </c>
      <c r="AC88" s="7">
        <f>'Gross Electricity GWh'!AC88*1000000</f>
        <v>10337182000</v>
      </c>
      <c r="AD88" s="7">
        <f>'Gross Electricity GWh'!AD88*1000000</f>
        <v>4599011000</v>
      </c>
      <c r="AE88" s="7">
        <f>'Gross Electricity GWh'!AE88*1000000</f>
        <v>12754000000</v>
      </c>
      <c r="AF88" s="7">
        <f>'Gross Electricity GWh'!AF88*1000000</f>
        <v>14715000000</v>
      </c>
      <c r="AG88" s="7">
        <f>'Gross Electricity GWh'!AG88*1000000</f>
        <v>-1961000000</v>
      </c>
      <c r="AH88">
        <v>84.745999999999995</v>
      </c>
      <c r="AI88">
        <v>24.145660426977418</v>
      </c>
      <c r="AJ88">
        <v>15.556759080264715</v>
      </c>
      <c r="AK88">
        <v>9219637</v>
      </c>
      <c r="AL88">
        <v>55734.566055375777</v>
      </c>
      <c r="AM88">
        <v>446486334527.75098</v>
      </c>
      <c r="AN88">
        <v>52.373769392887269</v>
      </c>
      <c r="AO88" s="15">
        <v>5074.88</v>
      </c>
      <c r="AP88" s="23">
        <v>13.32</v>
      </c>
      <c r="AQ88" s="23">
        <v>146.71</v>
      </c>
      <c r="AR88" s="26">
        <v>13953.803206496415</v>
      </c>
      <c r="AT88" s="29"/>
    </row>
    <row r="89" spans="1:46" x14ac:dyDescent="0.3">
      <c r="A89" s="5" t="s">
        <v>67</v>
      </c>
      <c r="B89" s="5" t="s">
        <v>89</v>
      </c>
      <c r="C89" s="7">
        <f>'Gross Electricity GWh'!C89*1000000</f>
        <v>136734684000.00002</v>
      </c>
      <c r="D89" s="7">
        <f>'Gross Electricity GWh'!D89*1000000</f>
        <v>515000000</v>
      </c>
      <c r="E89" s="7">
        <f>'Gross Electricity GWh'!E89*1000000</f>
        <v>375000000</v>
      </c>
      <c r="F89" s="7">
        <f>'Gross Electricity GWh'!F89*1000000</f>
        <v>710000000</v>
      </c>
      <c r="G89" s="7">
        <f>'Gross Electricity GWh'!G89*1000000</f>
        <v>0</v>
      </c>
      <c r="H89" s="7">
        <f>'Gross Electricity GWh'!H89*1000000</f>
        <v>1548000000</v>
      </c>
      <c r="I89" s="7">
        <f>'Gross Electricity GWh'!I89*1000000</f>
        <v>730000000</v>
      </c>
      <c r="J89" s="7">
        <f>'Gross Electricity GWh'!J89*1000000</f>
        <v>0</v>
      </c>
      <c r="K89" s="7">
        <f>'Gross Electricity GWh'!K89*1000000</f>
        <v>618000000</v>
      </c>
      <c r="L89" s="7">
        <f>'Gross Electricity GWh'!L89*1000000</f>
        <v>0</v>
      </c>
      <c r="M89" s="7">
        <f>'Gross Electricity GWh'!M89*1000000</f>
        <v>79810094000</v>
      </c>
      <c r="N89" s="7">
        <f>'Gross Electricity GWh'!N89*1000000</f>
        <v>65851683999.999992</v>
      </c>
      <c r="O89" s="7">
        <f>'Gross Electricity GWh'!O89*1000000</f>
        <v>0</v>
      </c>
      <c r="P89" s="7">
        <f>'Gross Electricity GWh'!P89*1000000</f>
        <v>2491000000</v>
      </c>
      <c r="Q89" s="7">
        <f>'Gross Electricity GWh'!Q89*1000000</f>
        <v>0</v>
      </c>
      <c r="R89" s="7">
        <f>'Gross Electricity GWh'!R89*1000000</f>
        <v>7000000</v>
      </c>
      <c r="S89" s="7">
        <f>'Gross Electricity GWh'!S89*1000000</f>
        <v>0</v>
      </c>
      <c r="T89" s="7" t="e">
        <f>'Gross Electricity GWh'!T89*1000000</f>
        <v>#VALUE!</v>
      </c>
      <c r="U89" s="7">
        <f>'Gross Electricity GWh'!U89*1000000</f>
        <v>10102950000</v>
      </c>
      <c r="V89" s="7" t="e">
        <f>'Gross Electricity GWh'!V89*1000000</f>
        <v>#VALUE!</v>
      </c>
      <c r="W89" s="7">
        <f>'Gross Electricity GWh'!W89*1000000</f>
        <v>49947000</v>
      </c>
      <c r="X89" s="7">
        <f>'Gross Electricity GWh'!X89*1000000</f>
        <v>1048460000</v>
      </c>
      <c r="Y89" s="7">
        <f>'Gross Electricity GWh'!Y89*1000000</f>
        <v>748590000</v>
      </c>
      <c r="Z89" s="7">
        <f>'Gross Electricity GWh'!Z89*1000000</f>
        <v>52173000000</v>
      </c>
      <c r="AA89" s="7" t="e">
        <f>'Gross Electricity GWh'!AA89*1000000</f>
        <v>#VALUE!</v>
      </c>
      <c r="AB89" s="7">
        <f>'Gross Electricity GWh'!AB89*1000000</f>
        <v>0</v>
      </c>
      <c r="AC89" s="7">
        <f>'Gross Electricity GWh'!AC89*1000000</f>
        <v>11460410000</v>
      </c>
      <c r="AD89" s="7">
        <f>'Gross Electricity GWh'!AD89*1000000</f>
        <v>4626590000</v>
      </c>
      <c r="AE89" s="7">
        <f>'Gross Electricity GWh'!AE89*1000000</f>
        <v>13765000000</v>
      </c>
      <c r="AF89" s="7">
        <f>'Gross Electricity GWh'!AF89*1000000</f>
        <v>9080000000</v>
      </c>
      <c r="AG89" s="7">
        <f>'Gross Electricity GWh'!AG89*1000000</f>
        <v>4685000000</v>
      </c>
      <c r="AH89">
        <v>84.902000000000001</v>
      </c>
      <c r="AI89">
        <v>22.334996214070902</v>
      </c>
      <c r="AJ89">
        <v>13.77861595336674</v>
      </c>
      <c r="AK89">
        <v>9298515</v>
      </c>
      <c r="AL89">
        <v>52910.071845327664</v>
      </c>
      <c r="AM89">
        <v>427485779310.79321</v>
      </c>
      <c r="AN89">
        <v>52.822013302897716</v>
      </c>
      <c r="AO89" s="14">
        <v>5294.04</v>
      </c>
      <c r="AP89" s="23">
        <v>8.61</v>
      </c>
      <c r="AQ89" s="23">
        <v>69.58</v>
      </c>
      <c r="AR89" s="26">
        <v>13269.430620552455</v>
      </c>
      <c r="AT89" s="29"/>
    </row>
    <row r="90" spans="1:46" x14ac:dyDescent="0.3">
      <c r="A90" s="5" t="s">
        <v>67</v>
      </c>
      <c r="B90" s="5" t="s">
        <v>90</v>
      </c>
      <c r="C90" s="7">
        <f>'Gross Electricity GWh'!C90*1000000</f>
        <v>148546510000</v>
      </c>
      <c r="D90" s="7">
        <f>'Gross Electricity GWh'!D90*1000000</f>
        <v>1022000000</v>
      </c>
      <c r="E90" s="7">
        <f>'Gross Electricity GWh'!E90*1000000</f>
        <v>905000000</v>
      </c>
      <c r="F90" s="7">
        <f>'Gross Electricity GWh'!F90*1000000</f>
        <v>748000000</v>
      </c>
      <c r="G90" s="7">
        <f>'Gross Electricity GWh'!G90*1000000</f>
        <v>0</v>
      </c>
      <c r="H90" s="7">
        <f>'Gross Electricity GWh'!H90*1000000</f>
        <v>2877000000</v>
      </c>
      <c r="I90" s="7">
        <f>'Gross Electricity GWh'!I90*1000000</f>
        <v>1774000000</v>
      </c>
      <c r="J90" s="7">
        <f>'Gross Electricity GWh'!J90*1000000</f>
        <v>0</v>
      </c>
      <c r="K90" s="7">
        <f>'Gross Electricity GWh'!K90*1000000</f>
        <v>1454000000</v>
      </c>
      <c r="L90" s="7">
        <f>'Gross Electricity GWh'!L90*1000000</f>
        <v>0</v>
      </c>
      <c r="M90" s="7">
        <f>'Gross Electricity GWh'!M90*1000000</f>
        <v>82084621000</v>
      </c>
      <c r="N90" s="7">
        <f>'Gross Electricity GWh'!N90*1000000</f>
        <v>66397788000</v>
      </c>
      <c r="O90" s="7">
        <f>'Gross Electricity GWh'!O90*1000000</f>
        <v>0</v>
      </c>
      <c r="P90" s="7">
        <f>'Gross Electricity GWh'!P90*1000000</f>
        <v>3487000000</v>
      </c>
      <c r="Q90" s="7">
        <f>'Gross Electricity GWh'!Q90*1000000</f>
        <v>0</v>
      </c>
      <c r="R90" s="7">
        <f>'Gross Electricity GWh'!R90*1000000</f>
        <v>8600000</v>
      </c>
      <c r="S90" s="7">
        <f>'Gross Electricity GWh'!S90*1000000</f>
        <v>0</v>
      </c>
      <c r="T90" s="7" t="e">
        <f>'Gross Electricity GWh'!T90*1000000</f>
        <v>#VALUE!</v>
      </c>
      <c r="U90" s="7">
        <f>'Gross Electricity GWh'!U90*1000000</f>
        <v>10260000000</v>
      </c>
      <c r="V90" s="7" t="e">
        <f>'Gross Electricity GWh'!V90*1000000</f>
        <v>#VALUE!</v>
      </c>
      <c r="W90" s="7">
        <f>'Gross Electricity GWh'!W90*1000000</f>
        <v>61222000</v>
      </c>
      <c r="X90" s="7">
        <f>'Gross Electricity GWh'!X90*1000000</f>
        <v>1715500000</v>
      </c>
      <c r="Y90" s="7">
        <f>'Gross Electricity GWh'!Y90*1000000</f>
        <v>1204889000</v>
      </c>
      <c r="Z90" s="7">
        <f>'Gross Electricity GWh'!Z90*1000000</f>
        <v>57828000000</v>
      </c>
      <c r="AA90" s="7" t="e">
        <f>'Gross Electricity GWh'!AA90*1000000</f>
        <v>#VALUE!</v>
      </c>
      <c r="AB90" s="7">
        <f>'Gross Electricity GWh'!AB90*1000000</f>
        <v>0</v>
      </c>
      <c r="AC90" s="7">
        <f>'Gross Electricity GWh'!AC90*1000000</f>
        <v>12191233000</v>
      </c>
      <c r="AD90" s="7">
        <f>'Gross Electricity GWh'!AD90*1000000</f>
        <v>8530888999.999999</v>
      </c>
      <c r="AE90" s="7">
        <f>'Gross Electricity GWh'!AE90*1000000</f>
        <v>14931000000</v>
      </c>
      <c r="AF90" s="7">
        <f>'Gross Electricity GWh'!AF90*1000000</f>
        <v>12853000000</v>
      </c>
      <c r="AG90" s="7">
        <f>'Gross Electricity GWh'!AG90*1000000</f>
        <v>2078000000</v>
      </c>
      <c r="AH90">
        <v>85.055999999999997</v>
      </c>
      <c r="AI90">
        <v>23.859118785672994</v>
      </c>
      <c r="AJ90">
        <v>14.920241439536921</v>
      </c>
      <c r="AK90">
        <v>9378126</v>
      </c>
      <c r="AL90">
        <v>55477.806547320812</v>
      </c>
      <c r="AM90">
        <v>452069357246.31836</v>
      </c>
      <c r="AN90">
        <v>53.566802633755096</v>
      </c>
      <c r="AO90" s="15">
        <v>5986.18</v>
      </c>
      <c r="AP90" s="23">
        <v>8.2899999999999991</v>
      </c>
      <c r="AQ90" s="23">
        <v>92.5</v>
      </c>
      <c r="AR90" s="26">
        <v>13991.81453676823</v>
      </c>
      <c r="AT90" s="29"/>
    </row>
    <row r="91" spans="1:46" x14ac:dyDescent="0.3">
      <c r="A91" s="5" t="s">
        <v>67</v>
      </c>
      <c r="B91" s="5" t="s">
        <v>91</v>
      </c>
      <c r="C91" s="7">
        <f>'Gross Electricity GWh'!C91*1000000</f>
        <v>150405489000</v>
      </c>
      <c r="D91" s="7">
        <f>'Gross Electricity GWh'!D91*1000000</f>
        <v>657000000</v>
      </c>
      <c r="E91" s="7">
        <f>'Gross Electricity GWh'!E91*1000000</f>
        <v>803000000</v>
      </c>
      <c r="F91" s="7">
        <f>'Gross Electricity GWh'!F91*1000000</f>
        <v>598000000</v>
      </c>
      <c r="G91" s="7">
        <f>'Gross Electricity GWh'!G91*1000000</f>
        <v>0</v>
      </c>
      <c r="H91" s="7">
        <f>'Gross Electricity GWh'!H91*1000000</f>
        <v>1549000000</v>
      </c>
      <c r="I91" s="7">
        <f>'Gross Electricity GWh'!I91*1000000</f>
        <v>791000000</v>
      </c>
      <c r="J91" s="7">
        <f>'Gross Electricity GWh'!J91*1000000</f>
        <v>0</v>
      </c>
      <c r="K91" s="7">
        <f>'Gross Electricity GWh'!K91*1000000</f>
        <v>606000000</v>
      </c>
      <c r="L91" s="7">
        <f>'Gross Electricity GWh'!L91*1000000</f>
        <v>0</v>
      </c>
      <c r="M91" s="7">
        <f>'Gross Electricity GWh'!M91*1000000</f>
        <v>84088489000</v>
      </c>
      <c r="N91" s="7">
        <f>'Gross Electricity GWh'!N91*1000000</f>
        <v>66434000000</v>
      </c>
      <c r="O91" s="7">
        <f>'Gross Electricity GWh'!O91*1000000</f>
        <v>0</v>
      </c>
      <c r="P91" s="7">
        <f>'Gross Electricity GWh'!P91*1000000</f>
        <v>6107000000</v>
      </c>
      <c r="Q91" s="7">
        <f>'Gross Electricity GWh'!Q91*1000000</f>
        <v>0</v>
      </c>
      <c r="R91" s="7">
        <f>'Gross Electricity GWh'!R91*1000000</f>
        <v>11000000</v>
      </c>
      <c r="S91" s="7">
        <f>'Gross Electricity GWh'!S91*1000000</f>
        <v>0</v>
      </c>
      <c r="T91" s="7" t="e">
        <f>'Gross Electricity GWh'!T91*1000000</f>
        <v>#VALUE!</v>
      </c>
      <c r="U91" s="7">
        <f>'Gross Electricity GWh'!U91*1000000</f>
        <v>9641000000</v>
      </c>
      <c r="V91" s="7" t="e">
        <f>'Gross Electricity GWh'!V91*1000000</f>
        <v>#VALUE!</v>
      </c>
      <c r="W91" s="7">
        <f>'Gross Electricity GWh'!W91*1000000</f>
        <v>82000000</v>
      </c>
      <c r="X91" s="7">
        <f>'Gross Electricity GWh'!X91*1000000</f>
        <v>1860000000</v>
      </c>
      <c r="Y91" s="7">
        <f>'Gross Electricity GWh'!Y91*1000000</f>
        <v>1322000000</v>
      </c>
      <c r="Z91" s="7">
        <f>'Gross Electricity GWh'!Z91*1000000</f>
        <v>60475000000</v>
      </c>
      <c r="AA91" s="7" t="e">
        <f>'Gross Electricity GWh'!AA91*1000000</f>
        <v>#VALUE!</v>
      </c>
      <c r="AB91" s="7">
        <f>'Gross Electricity GWh'!AB91*1000000</f>
        <v>0</v>
      </c>
      <c r="AC91" s="7">
        <f>'Gross Electricity GWh'!AC91*1000000</f>
        <v>11536489000</v>
      </c>
      <c r="AD91" s="7">
        <f>'Gross Electricity GWh'!AD91*1000000</f>
        <v>5720000000</v>
      </c>
      <c r="AE91" s="7">
        <f>'Gross Electricity GWh'!AE91*1000000</f>
        <v>12481000000</v>
      </c>
      <c r="AF91" s="7">
        <f>'Gross Electricity GWh'!AF91*1000000</f>
        <v>19714000000</v>
      </c>
      <c r="AG91" s="7">
        <f>'Gross Electricity GWh'!AG91*1000000</f>
        <v>-7233000000</v>
      </c>
      <c r="AH91">
        <v>85.296999999999997</v>
      </c>
      <c r="AI91">
        <v>23.733877487121557</v>
      </c>
      <c r="AJ91">
        <v>14.765920749507064</v>
      </c>
      <c r="AK91">
        <v>9449213</v>
      </c>
      <c r="AL91">
        <v>56802.506806625373</v>
      </c>
      <c r="AM91">
        <v>466372427023.66748</v>
      </c>
      <c r="AN91">
        <v>54.559702880431324</v>
      </c>
      <c r="AO91" s="14">
        <v>4895.71</v>
      </c>
      <c r="AP91" s="23">
        <v>10.83</v>
      </c>
      <c r="AQ91" s="23">
        <v>125.08</v>
      </c>
      <c r="AR91" s="26">
        <v>13189.246548304511</v>
      </c>
      <c r="AT91" s="29"/>
    </row>
    <row r="92" spans="1:46" x14ac:dyDescent="0.3">
      <c r="A92" s="5" t="s">
        <v>67</v>
      </c>
      <c r="B92" s="5" t="s">
        <v>92</v>
      </c>
      <c r="C92" s="7">
        <f>'Gross Electricity GWh'!C92*1000000</f>
        <v>166561000000</v>
      </c>
      <c r="D92" s="7">
        <f>'Gross Electricity GWh'!D92*1000000</f>
        <v>483000000</v>
      </c>
      <c r="E92" s="7">
        <f>'Gross Electricity GWh'!E92*1000000</f>
        <v>516000000</v>
      </c>
      <c r="F92" s="7">
        <f>'Gross Electricity GWh'!F92*1000000</f>
        <v>393000000</v>
      </c>
      <c r="G92" s="7">
        <f>'Gross Electricity GWh'!G92*1000000</f>
        <v>0</v>
      </c>
      <c r="H92" s="7">
        <f>'Gross Electricity GWh'!H92*1000000</f>
        <v>892000000</v>
      </c>
      <c r="I92" s="7">
        <f>'Gross Electricity GWh'!I92*1000000</f>
        <v>648000000</v>
      </c>
      <c r="J92" s="7">
        <f>'Gross Electricity GWh'!J92*1000000</f>
        <v>0</v>
      </c>
      <c r="K92" s="7">
        <f>'Gross Electricity GWh'!K92*1000000</f>
        <v>540000000</v>
      </c>
      <c r="L92" s="7">
        <f>'Gross Electricity GWh'!L92*1000000</f>
        <v>0</v>
      </c>
      <c r="M92" s="7">
        <f>'Gross Electricity GWh'!M92*1000000</f>
        <v>98309000000</v>
      </c>
      <c r="N92" s="7">
        <f>'Gross Electricity GWh'!N92*1000000</f>
        <v>78932000000</v>
      </c>
      <c r="O92" s="7">
        <f>'Gross Electricity GWh'!O92*1000000</f>
        <v>0</v>
      </c>
      <c r="P92" s="7">
        <f>'Gross Electricity GWh'!P92*1000000</f>
        <v>7164000000</v>
      </c>
      <c r="Q92" s="7">
        <f>'Gross Electricity GWh'!Q92*1000000</f>
        <v>0</v>
      </c>
      <c r="R92" s="7">
        <f>'Gross Electricity GWh'!R92*1000000</f>
        <v>19000000</v>
      </c>
      <c r="S92" s="7">
        <f>'Gross Electricity GWh'!S92*1000000</f>
        <v>0</v>
      </c>
      <c r="T92" s="7" t="e">
        <f>'Gross Electricity GWh'!T92*1000000</f>
        <v>#VALUE!</v>
      </c>
      <c r="U92" s="7">
        <f>'Gross Electricity GWh'!U92*1000000</f>
        <v>10507000000</v>
      </c>
      <c r="V92" s="7" t="e">
        <f>'Gross Electricity GWh'!V92*1000000</f>
        <v>#VALUE!</v>
      </c>
      <c r="W92" s="7">
        <f>'Gross Electricity GWh'!W92*1000000</f>
        <v>49000000</v>
      </c>
      <c r="X92" s="7">
        <f>'Gross Electricity GWh'!X92*1000000</f>
        <v>1662000000</v>
      </c>
      <c r="Y92" s="7">
        <f>'Gross Electricity GWh'!Y92*1000000</f>
        <v>1157000000</v>
      </c>
      <c r="Z92" s="7">
        <f>'Gross Electricity GWh'!Z92*1000000</f>
        <v>64037000000</v>
      </c>
      <c r="AA92" s="7" t="e">
        <f>'Gross Electricity GWh'!AA92*1000000</f>
        <v>#VALUE!</v>
      </c>
      <c r="AB92" s="7">
        <f>'Gross Electricity GWh'!AB92*1000000</f>
        <v>0</v>
      </c>
      <c r="AC92" s="7">
        <f>'Gross Electricity GWh'!AC92*1000000</f>
        <v>12194000000</v>
      </c>
      <c r="AD92" s="7">
        <f>'Gross Electricity GWh'!AD92*1000000</f>
        <v>4089000000</v>
      </c>
      <c r="AE92" s="7">
        <f>'Gross Electricity GWh'!AE92*1000000</f>
        <v>11682000000</v>
      </c>
      <c r="AF92" s="7">
        <f>'Gross Electricity GWh'!AF92*1000000</f>
        <v>31255000000</v>
      </c>
      <c r="AG92" s="7">
        <f>'Gross Electricity GWh'!AG92*1000000</f>
        <v>-19573000000</v>
      </c>
      <c r="AH92">
        <v>85.62</v>
      </c>
      <c r="AI92">
        <v>23.105201433100497</v>
      </c>
      <c r="AJ92">
        <v>14.075991700389206</v>
      </c>
      <c r="AK92">
        <v>9519374</v>
      </c>
      <c r="AL92">
        <v>56150.161412105124</v>
      </c>
      <c r="AM92">
        <v>464439473181.12811</v>
      </c>
      <c r="AN92">
        <v>55.678161987238127</v>
      </c>
      <c r="AO92" s="15">
        <v>5471.41</v>
      </c>
      <c r="AP92" s="23">
        <v>11.92</v>
      </c>
      <c r="AQ92" s="23">
        <v>96.08</v>
      </c>
      <c r="AR92" s="26">
        <v>13371.257436559225</v>
      </c>
      <c r="AT92" s="29"/>
    </row>
    <row r="93" spans="1:46" x14ac:dyDescent="0.3">
      <c r="A93" s="5" t="s">
        <v>67</v>
      </c>
      <c r="B93" s="5" t="s">
        <v>93</v>
      </c>
      <c r="C93" s="7">
        <f>'Gross Electricity GWh'!C93*1000000</f>
        <v>153165863000</v>
      </c>
      <c r="D93" s="7">
        <f>'Gross Electricity GWh'!D93*1000000</f>
        <v>653000000</v>
      </c>
      <c r="E93" s="7">
        <f>'Gross Electricity GWh'!E93*1000000</f>
        <v>463000000</v>
      </c>
      <c r="F93" s="7">
        <f>'Gross Electricity GWh'!F93*1000000</f>
        <v>329000000</v>
      </c>
      <c r="G93" s="7">
        <f>'Gross Electricity GWh'!G93*1000000</f>
        <v>0</v>
      </c>
      <c r="H93" s="7">
        <f>'Gross Electricity GWh'!H93*1000000</f>
        <v>837000000</v>
      </c>
      <c r="I93" s="7">
        <f>'Gross Electricity GWh'!I93*1000000</f>
        <v>411000000</v>
      </c>
      <c r="J93" s="7">
        <f>'Gross Electricity GWh'!J93*1000000</f>
        <v>0</v>
      </c>
      <c r="K93" s="7">
        <f>'Gross Electricity GWh'!K93*1000000</f>
        <v>337000000</v>
      </c>
      <c r="L93" s="7">
        <f>'Gross Electricity GWh'!L93*1000000</f>
        <v>0</v>
      </c>
      <c r="M93" s="7">
        <f>'Gross Electricity GWh'!M93*1000000</f>
        <v>82687863000</v>
      </c>
      <c r="N93" s="7">
        <f>'Gross Electricity GWh'!N93*1000000</f>
        <v>61360863000</v>
      </c>
      <c r="O93" s="7">
        <f>'Gross Electricity GWh'!O93*1000000</f>
        <v>0</v>
      </c>
      <c r="P93" s="7">
        <f>'Gross Electricity GWh'!P93*1000000</f>
        <v>9842000000</v>
      </c>
      <c r="Q93" s="7">
        <f>'Gross Electricity GWh'!Q93*1000000</f>
        <v>0</v>
      </c>
      <c r="R93" s="7">
        <f>'Gross Electricity GWh'!R93*1000000</f>
        <v>35000000</v>
      </c>
      <c r="S93" s="7">
        <f>'Gross Electricity GWh'!S93*1000000</f>
        <v>0</v>
      </c>
      <c r="T93" s="7" t="e">
        <f>'Gross Electricity GWh'!T93*1000000</f>
        <v>#VALUE!</v>
      </c>
      <c r="U93" s="7">
        <f>'Gross Electricity GWh'!U93*1000000</f>
        <v>9609000000</v>
      </c>
      <c r="V93" s="7" t="e">
        <f>'Gross Electricity GWh'!V93*1000000</f>
        <v>#VALUE!</v>
      </c>
      <c r="W93" s="7">
        <f>'Gross Electricity GWh'!W93*1000000</f>
        <v>58000000</v>
      </c>
      <c r="X93" s="7">
        <f>'Gross Electricity GWh'!X93*1000000</f>
        <v>1702000000</v>
      </c>
      <c r="Y93" s="7">
        <f>'Gross Electricity GWh'!Y93*1000000</f>
        <v>1193000000</v>
      </c>
      <c r="Z93" s="7">
        <f>'Gross Electricity GWh'!Z93*1000000</f>
        <v>66457000000</v>
      </c>
      <c r="AA93" s="7" t="e">
        <f>'Gross Electricity GWh'!AA93*1000000</f>
        <v>#VALUE!</v>
      </c>
      <c r="AB93" s="7">
        <f>'Gross Electricity GWh'!AB93*1000000</f>
        <v>0</v>
      </c>
      <c r="AC93" s="7">
        <f>'Gross Electricity GWh'!AC93*1000000</f>
        <v>11450000000</v>
      </c>
      <c r="AD93" s="7">
        <f>'Gross Electricity GWh'!AD93*1000000</f>
        <v>3886000000</v>
      </c>
      <c r="AE93" s="7">
        <f>'Gross Electricity GWh'!AE93*1000000</f>
        <v>12674000000</v>
      </c>
      <c r="AF93" s="7">
        <f>'Gross Electricity GWh'!AF93*1000000</f>
        <v>22676000000</v>
      </c>
      <c r="AG93" s="7">
        <f>'Gross Electricity GWh'!AG93*1000000</f>
        <v>-10002000000</v>
      </c>
      <c r="AH93">
        <v>85.936000000000007</v>
      </c>
      <c r="AI93">
        <v>21.98489669103289</v>
      </c>
      <c r="AJ93">
        <v>13.362254973332416</v>
      </c>
      <c r="AK93">
        <v>9600379</v>
      </c>
      <c r="AL93">
        <v>56309.823289586049</v>
      </c>
      <c r="AM93">
        <v>469723477690.59869</v>
      </c>
      <c r="AN93">
        <v>56.842865026699805</v>
      </c>
      <c r="AO93" s="14">
        <v>5155.24</v>
      </c>
      <c r="AP93" s="23">
        <v>12.24</v>
      </c>
      <c r="AQ93" s="23">
        <v>84.82</v>
      </c>
      <c r="AR93" s="26">
        <v>13021.985902848173</v>
      </c>
      <c r="AT93" s="29"/>
    </row>
    <row r="94" spans="1:46" x14ac:dyDescent="0.3">
      <c r="A94" s="5" t="s">
        <v>67</v>
      </c>
      <c r="B94" s="5" t="s">
        <v>94</v>
      </c>
      <c r="C94" s="7">
        <f>'Gross Electricity GWh'!C94*1000000</f>
        <v>153662426000</v>
      </c>
      <c r="D94" s="7">
        <f>'Gross Electricity GWh'!D94*1000000</f>
        <v>371000000</v>
      </c>
      <c r="E94" s="7">
        <f>'Gross Electricity GWh'!E94*1000000</f>
        <v>512000000</v>
      </c>
      <c r="F94" s="7">
        <f>'Gross Electricity GWh'!F94*1000000</f>
        <v>215000000</v>
      </c>
      <c r="G94" s="7">
        <f>'Gross Electricity GWh'!G94*1000000</f>
        <v>0</v>
      </c>
      <c r="H94" s="7">
        <f>'Gross Electricity GWh'!H94*1000000</f>
        <v>413000000</v>
      </c>
      <c r="I94" s="7">
        <f>'Gross Electricity GWh'!I94*1000000</f>
        <v>300000000</v>
      </c>
      <c r="J94" s="7">
        <f>'Gross Electricity GWh'!J94*1000000</f>
        <v>0</v>
      </c>
      <c r="K94" s="7">
        <f>'Gross Electricity GWh'!K94*1000000</f>
        <v>279000000</v>
      </c>
      <c r="L94" s="7">
        <f>'Gross Electricity GWh'!L94*1000000</f>
        <v>0</v>
      </c>
      <c r="M94" s="7">
        <f>'Gross Electricity GWh'!M94*1000000</f>
        <v>85740967000</v>
      </c>
      <c r="N94" s="7">
        <f>'Gross Electricity GWh'!N94*1000000</f>
        <v>63762967000</v>
      </c>
      <c r="O94" s="7">
        <f>'Gross Electricity GWh'!O94*1000000</f>
        <v>0</v>
      </c>
      <c r="P94" s="7">
        <f>'Gross Electricity GWh'!P94*1000000</f>
        <v>11235000000</v>
      </c>
      <c r="Q94" s="7">
        <f>'Gross Electricity GWh'!Q94*1000000</f>
        <v>0</v>
      </c>
      <c r="R94" s="7">
        <f>'Gross Electricity GWh'!R94*1000000</f>
        <v>47000000</v>
      </c>
      <c r="S94" s="7">
        <f>'Gross Electricity GWh'!S94*1000000</f>
        <v>0</v>
      </c>
      <c r="T94" s="7" t="e">
        <f>'Gross Electricity GWh'!T94*1000000</f>
        <v>#VALUE!</v>
      </c>
      <c r="U94" s="7">
        <f>'Gross Electricity GWh'!U94*1000000</f>
        <v>9007000000</v>
      </c>
      <c r="V94" s="7" t="e">
        <f>'Gross Electricity GWh'!V94*1000000</f>
        <v>#VALUE!</v>
      </c>
      <c r="W94" s="7">
        <f>'Gross Electricity GWh'!W94*1000000</f>
        <v>41000000</v>
      </c>
      <c r="X94" s="7">
        <f>'Gross Electricity GWh'!X94*1000000</f>
        <v>1626000000</v>
      </c>
      <c r="Y94" s="7">
        <f>'Gross Electricity GWh'!Y94*1000000</f>
        <v>1125000000</v>
      </c>
      <c r="Z94" s="7">
        <f>'Gross Electricity GWh'!Z94*1000000</f>
        <v>64877000000</v>
      </c>
      <c r="AA94" s="7" t="e">
        <f>'Gross Electricity GWh'!AA94*1000000</f>
        <v>#VALUE!</v>
      </c>
      <c r="AB94" s="7">
        <f>'Gross Electricity GWh'!AB94*1000000</f>
        <v>0</v>
      </c>
      <c r="AC94" s="7">
        <f>'Gross Electricity GWh'!AC94*1000000</f>
        <v>10696000000</v>
      </c>
      <c r="AD94" s="7">
        <f>'Gross Electricity GWh'!AD94*1000000</f>
        <v>2936000000</v>
      </c>
      <c r="AE94" s="7">
        <f>'Gross Electricity GWh'!AE94*1000000</f>
        <v>13852000000</v>
      </c>
      <c r="AF94" s="7">
        <f>'Gross Electricity GWh'!AF94*1000000</f>
        <v>29475000000</v>
      </c>
      <c r="AG94" s="7">
        <f>'Gross Electricity GWh'!AG94*1000000</f>
        <v>-15623000000</v>
      </c>
      <c r="AH94">
        <v>86.247</v>
      </c>
      <c r="AI94">
        <v>21.608514101657477</v>
      </c>
      <c r="AJ94">
        <v>13.044004780402469</v>
      </c>
      <c r="AK94">
        <v>9696110</v>
      </c>
      <c r="AL94">
        <v>57033.845962204905</v>
      </c>
      <c r="AM94">
        <v>480507219292.5199</v>
      </c>
      <c r="AN94">
        <v>57.934910243126794</v>
      </c>
      <c r="AO94" s="15">
        <v>4850.03</v>
      </c>
      <c r="AP94" s="23">
        <v>10.42</v>
      </c>
      <c r="AQ94" s="23">
        <v>78.13</v>
      </c>
      <c r="AR94" s="26">
        <v>12602.06409809933</v>
      </c>
      <c r="AT94" s="29"/>
    </row>
    <row r="95" spans="1:46" x14ac:dyDescent="0.3">
      <c r="A95" s="5" t="s">
        <v>67</v>
      </c>
      <c r="B95" s="5" t="s">
        <v>95</v>
      </c>
      <c r="C95" s="7">
        <f>'Gross Electricity GWh'!C95*1000000</f>
        <v>162112747000</v>
      </c>
      <c r="D95" s="7">
        <f>'Gross Electricity GWh'!D95*1000000</f>
        <v>387000000</v>
      </c>
      <c r="E95" s="7">
        <f>'Gross Electricity GWh'!E95*1000000</f>
        <v>693000000</v>
      </c>
      <c r="F95" s="7">
        <f>'Gross Electricity GWh'!F95*1000000</f>
        <v>181000000</v>
      </c>
      <c r="G95" s="7">
        <f>'Gross Electricity GWh'!G95*1000000</f>
        <v>0</v>
      </c>
      <c r="H95" s="7">
        <f>'Gross Electricity GWh'!H95*1000000</f>
        <v>425000000</v>
      </c>
      <c r="I95" s="7">
        <f>'Gross Electricity GWh'!I95*1000000</f>
        <v>252000000</v>
      </c>
      <c r="J95" s="7">
        <f>'Gross Electricity GWh'!J95*1000000</f>
        <v>0</v>
      </c>
      <c r="K95" s="7">
        <f>'Gross Electricity GWh'!K95*1000000</f>
        <v>155000000</v>
      </c>
      <c r="L95" s="7">
        <f>'Gross Electricity GWh'!L95*1000000</f>
        <v>0</v>
      </c>
      <c r="M95" s="7">
        <f>'Gross Electricity GWh'!M95*1000000</f>
        <v>102496482000</v>
      </c>
      <c r="N95" s="7">
        <f>'Gross Electricity GWh'!N95*1000000</f>
        <v>75312482000</v>
      </c>
      <c r="O95" s="7">
        <f>'Gross Electricity GWh'!O95*1000000</f>
        <v>0</v>
      </c>
      <c r="P95" s="7">
        <f>'Gross Electricity GWh'!P95*1000000</f>
        <v>16322000000</v>
      </c>
      <c r="Q95" s="7">
        <f>'Gross Electricity GWh'!Q95*1000000</f>
        <v>0</v>
      </c>
      <c r="R95" s="7">
        <f>'Gross Electricity GWh'!R95*1000000</f>
        <v>97000000</v>
      </c>
      <c r="S95" s="7">
        <f>'Gross Electricity GWh'!S95*1000000</f>
        <v>0</v>
      </c>
      <c r="T95" s="7" t="e">
        <f>'Gross Electricity GWh'!T95*1000000</f>
        <v>#VALUE!</v>
      </c>
      <c r="U95" s="7">
        <f>'Gross Electricity GWh'!U95*1000000</f>
        <v>8977000000</v>
      </c>
      <c r="V95" s="7" t="e">
        <f>'Gross Electricity GWh'!V95*1000000</f>
        <v>#VALUE!</v>
      </c>
      <c r="W95" s="7">
        <f>'Gross Electricity GWh'!W95*1000000</f>
        <v>37000000</v>
      </c>
      <c r="X95" s="7">
        <f>'Gross Electricity GWh'!X95*1000000</f>
        <v>1749000000</v>
      </c>
      <c r="Y95" s="7">
        <f>'Gross Electricity GWh'!Y95*1000000</f>
        <v>1203000000</v>
      </c>
      <c r="Z95" s="7">
        <f>'Gross Electricity GWh'!Z95*1000000</f>
        <v>56348000000</v>
      </c>
      <c r="AA95" s="7" t="e">
        <f>'Gross Electricity GWh'!AA95*1000000</f>
        <v>#VALUE!</v>
      </c>
      <c r="AB95" s="7">
        <f>'Gross Electricity GWh'!AB95*1000000</f>
        <v>0</v>
      </c>
      <c r="AC95" s="7">
        <f>'Gross Electricity GWh'!AC95*1000000</f>
        <v>10765000000</v>
      </c>
      <c r="AD95" s="7">
        <f>'Gross Electricity GWh'!AD95*1000000</f>
        <v>3141000000</v>
      </c>
      <c r="AE95" s="7">
        <f>'Gross Electricity GWh'!AE95*1000000</f>
        <v>9294000000</v>
      </c>
      <c r="AF95" s="7">
        <f>'Gross Electricity GWh'!AF95*1000000</f>
        <v>31894000000</v>
      </c>
      <c r="AG95" s="7">
        <f>'Gross Electricity GWh'!AG95*1000000</f>
        <v>-22600000000</v>
      </c>
      <c r="AH95">
        <v>86.552999999999997</v>
      </c>
      <c r="AI95">
        <v>22.283667848606189</v>
      </c>
      <c r="AJ95">
        <v>13.762951217523739</v>
      </c>
      <c r="AK95">
        <v>9799186</v>
      </c>
      <c r="AL95">
        <v>58922.731572480516</v>
      </c>
      <c r="AM95">
        <v>501698263620.66321</v>
      </c>
      <c r="AN95">
        <v>58.836098148773395</v>
      </c>
      <c r="AO95" s="14">
        <v>4875.4799999999996</v>
      </c>
      <c r="AP95" s="23">
        <v>7.07</v>
      </c>
      <c r="AQ95" s="23">
        <v>58.84</v>
      </c>
      <c r="AR95" s="26">
        <v>12741.772596100182</v>
      </c>
      <c r="AT95" s="29"/>
    </row>
    <row r="96" spans="1:46" x14ac:dyDescent="0.3">
      <c r="A96" s="5" t="s">
        <v>67</v>
      </c>
      <c r="B96" s="5" t="s">
        <v>96</v>
      </c>
      <c r="C96" s="7">
        <f>'Gross Electricity GWh'!C96*1000000</f>
        <v>156009638000</v>
      </c>
      <c r="D96" s="7">
        <f>'Gross Electricity GWh'!D96*1000000</f>
        <v>263000000</v>
      </c>
      <c r="E96" s="7">
        <f>'Gross Electricity GWh'!E96*1000000</f>
        <v>576000000</v>
      </c>
      <c r="F96" s="7">
        <f>'Gross Electricity GWh'!F96*1000000</f>
        <v>212000000</v>
      </c>
      <c r="G96" s="7">
        <f>'Gross Electricity GWh'!G96*1000000</f>
        <v>0</v>
      </c>
      <c r="H96" s="7">
        <f>'Gross Electricity GWh'!H96*1000000</f>
        <v>623000000</v>
      </c>
      <c r="I96" s="7">
        <f>'Gross Electricity GWh'!I96*1000000</f>
        <v>398000000</v>
      </c>
      <c r="J96" s="7">
        <f>'Gross Electricity GWh'!J96*1000000</f>
        <v>0</v>
      </c>
      <c r="K96" s="7">
        <f>'Gross Electricity GWh'!K96*1000000</f>
        <v>237000000</v>
      </c>
      <c r="L96" s="7">
        <f>'Gross Electricity GWh'!L96*1000000</f>
        <v>0</v>
      </c>
      <c r="M96" s="7">
        <f>'Gross Electricity GWh'!M96*1000000</f>
        <v>89126638000</v>
      </c>
      <c r="N96" s="7">
        <f>'Gross Electricity GWh'!N96*1000000</f>
        <v>62017560000</v>
      </c>
      <c r="O96" s="7">
        <f>'Gross Electricity GWh'!O96*1000000</f>
        <v>0</v>
      </c>
      <c r="P96" s="7">
        <f>'Gross Electricity GWh'!P96*1000000</f>
        <v>15479000000</v>
      </c>
      <c r="Q96" s="7">
        <f>'Gross Electricity GWh'!Q96*1000000</f>
        <v>0</v>
      </c>
      <c r="R96" s="7">
        <f>'Gross Electricity GWh'!R96*1000000</f>
        <v>143000000</v>
      </c>
      <c r="S96" s="7">
        <f>'Gross Electricity GWh'!S96*1000000</f>
        <v>0</v>
      </c>
      <c r="T96" s="7" t="e">
        <f>'Gross Electricity GWh'!T96*1000000</f>
        <v>#VALUE!</v>
      </c>
      <c r="U96" s="7">
        <f>'Gross Electricity GWh'!U96*1000000</f>
        <v>9749000000</v>
      </c>
      <c r="V96" s="7" t="e">
        <f>'Gross Electricity GWh'!V96*1000000</f>
        <v>#VALUE!</v>
      </c>
      <c r="W96" s="7">
        <f>'Gross Electricity GWh'!W96*1000000</f>
        <v>39000000</v>
      </c>
      <c r="X96" s="7">
        <f>'Gross Electricity GWh'!X96*1000000</f>
        <v>1681000000</v>
      </c>
      <c r="Y96" s="7">
        <f>'Gross Electricity GWh'!Y96*1000000</f>
        <v>1591000000</v>
      </c>
      <c r="Z96" s="7">
        <f>'Gross Electricity GWh'!Z96*1000000</f>
        <v>63101000000</v>
      </c>
      <c r="AA96" s="7" t="e">
        <f>'Gross Electricity GWh'!AA96*1000000</f>
        <v>#VALUE!</v>
      </c>
      <c r="AB96" s="7">
        <f>'Gross Electricity GWh'!AB96*1000000</f>
        <v>0</v>
      </c>
      <c r="AC96" s="7">
        <f>'Gross Electricity GWh'!AC96*1000000</f>
        <v>11487078000</v>
      </c>
      <c r="AD96" s="7">
        <f>'Gross Electricity GWh'!AD96*1000000</f>
        <v>3663000000</v>
      </c>
      <c r="AE96" s="7">
        <f>'Gross Electricity GWh'!AE96*1000000</f>
        <v>14287000000</v>
      </c>
      <c r="AF96" s="7">
        <f>'Gross Electricity GWh'!AF96*1000000</f>
        <v>26022000000</v>
      </c>
      <c r="AG96" s="7">
        <f>'Gross Electricity GWh'!AG96*1000000</f>
        <v>-11735000000</v>
      </c>
      <c r="AH96">
        <v>86.852000000000004</v>
      </c>
      <c r="AI96">
        <v>21.955867402331098</v>
      </c>
      <c r="AJ96">
        <v>13.478721848161552</v>
      </c>
      <c r="AK96">
        <v>9923085</v>
      </c>
      <c r="AL96">
        <v>59554.270438342086</v>
      </c>
      <c r="AM96">
        <v>513486872435.54993</v>
      </c>
      <c r="AN96">
        <v>59.487308065989865</v>
      </c>
      <c r="AO96" s="15">
        <v>5092.4799999999996</v>
      </c>
      <c r="AP96" s="23">
        <v>4.7699999999999996</v>
      </c>
      <c r="AQ96" s="23">
        <v>62.86</v>
      </c>
      <c r="AR96" s="26">
        <v>12848.423630912686</v>
      </c>
      <c r="AT96" s="29"/>
    </row>
    <row r="97" spans="1:46" x14ac:dyDescent="0.3">
      <c r="A97" s="5" t="s">
        <v>67</v>
      </c>
      <c r="B97" s="5" t="s">
        <v>97</v>
      </c>
      <c r="C97" s="7">
        <f>'Gross Electricity GWh'!C97*1000000</f>
        <v>164250000000</v>
      </c>
      <c r="D97" s="7">
        <f>'Gross Electricity GWh'!D97*1000000</f>
        <v>322000000</v>
      </c>
      <c r="E97" s="7">
        <f>'Gross Electricity GWh'!E97*1000000</f>
        <v>708000000</v>
      </c>
      <c r="F97" s="7">
        <f>'Gross Electricity GWh'!F97*1000000</f>
        <v>199000000</v>
      </c>
      <c r="G97" s="7">
        <f>'Gross Electricity GWh'!G97*1000000</f>
        <v>0</v>
      </c>
      <c r="H97" s="7">
        <f>'Gross Electricity GWh'!H97*1000000</f>
        <v>271000000</v>
      </c>
      <c r="I97" s="7">
        <f>'Gross Electricity GWh'!I97*1000000</f>
        <v>290000000</v>
      </c>
      <c r="J97" s="7">
        <f>'Gross Electricity GWh'!J97*1000000</f>
        <v>0</v>
      </c>
      <c r="K97" s="7">
        <f>'Gross Electricity GWh'!K97*1000000</f>
        <v>171000000</v>
      </c>
      <c r="L97" s="7">
        <f>'Gross Electricity GWh'!L97*1000000</f>
        <v>0</v>
      </c>
      <c r="M97" s="7">
        <f>'Gross Electricity GWh'!M97*1000000</f>
        <v>95058000000</v>
      </c>
      <c r="N97" s="7">
        <f>'Gross Electricity GWh'!N97*1000000</f>
        <v>65143000000</v>
      </c>
      <c r="O97" s="7">
        <f>'Gross Electricity GWh'!O97*1000000</f>
        <v>0</v>
      </c>
      <c r="P97" s="7">
        <f>'Gross Electricity GWh'!P97*1000000</f>
        <v>17609000000</v>
      </c>
      <c r="Q97" s="7">
        <f>'Gross Electricity GWh'!Q97*1000000</f>
        <v>0</v>
      </c>
      <c r="R97" s="7">
        <f>'Gross Electricity GWh'!R97*1000000</f>
        <v>230000000</v>
      </c>
      <c r="S97" s="7">
        <f>'Gross Electricity GWh'!S97*1000000</f>
        <v>0</v>
      </c>
      <c r="T97" s="7" t="e">
        <f>'Gross Electricity GWh'!T97*1000000</f>
        <v>#VALUE!</v>
      </c>
      <c r="U97" s="7">
        <f>'Gross Electricity GWh'!U97*1000000</f>
        <v>10250000000</v>
      </c>
      <c r="V97" s="7" t="e">
        <f>'Gross Electricity GWh'!V97*1000000</f>
        <v>#VALUE!</v>
      </c>
      <c r="W97" s="7">
        <f>'Gross Electricity GWh'!W97*1000000</f>
        <v>39000000</v>
      </c>
      <c r="X97" s="7">
        <f>'Gross Electricity GWh'!X97*1000000</f>
        <v>1778000000</v>
      </c>
      <c r="Y97" s="7">
        <f>'Gross Electricity GWh'!Y97*1000000</f>
        <v>1681000000</v>
      </c>
      <c r="Z97" s="7">
        <f>'Gross Electricity GWh'!Z97*1000000</f>
        <v>65696000000</v>
      </c>
      <c r="AA97" s="7" t="e">
        <f>'Gross Electricity GWh'!AA97*1000000</f>
        <v>#VALUE!</v>
      </c>
      <c r="AB97" s="7">
        <f>'Gross Electricity GWh'!AB97*1000000</f>
        <v>0</v>
      </c>
      <c r="AC97" s="7">
        <f>'Gross Electricity GWh'!AC97*1000000</f>
        <v>12076000000</v>
      </c>
      <c r="AD97" s="7">
        <f>'Gross Electricity GWh'!AD97*1000000</f>
        <v>3471000000</v>
      </c>
      <c r="AE97" s="7">
        <f>'Gross Electricity GWh'!AE97*1000000</f>
        <v>11896000000</v>
      </c>
      <c r="AF97" s="7">
        <f>'Gross Electricity GWh'!AF97*1000000</f>
        <v>30888000000</v>
      </c>
      <c r="AG97" s="7">
        <f>'Gross Electricity GWh'!AG97*1000000</f>
        <v>-18992000000</v>
      </c>
      <c r="AH97">
        <v>87.146000000000001</v>
      </c>
      <c r="AI97">
        <v>22.163705263929643</v>
      </c>
      <c r="AJ97">
        <v>13.334680367722932</v>
      </c>
      <c r="AK97">
        <v>10057698</v>
      </c>
      <c r="AL97">
        <v>59829.601938919892</v>
      </c>
      <c r="AM97">
        <v>522858808973.77148</v>
      </c>
      <c r="AN97">
        <v>59.943774687827542</v>
      </c>
      <c r="AO97" s="14">
        <v>5181.13</v>
      </c>
      <c r="AP97" s="23">
        <v>6.09</v>
      </c>
      <c r="AQ97" s="23">
        <v>90</v>
      </c>
      <c r="AR97" s="26">
        <v>12652.398237096013</v>
      </c>
      <c r="AT97" s="29"/>
    </row>
    <row r="98" spans="1:46" x14ac:dyDescent="0.3">
      <c r="A98" s="5" t="s">
        <v>67</v>
      </c>
      <c r="B98" s="5" t="s">
        <v>98</v>
      </c>
      <c r="C98" s="7">
        <f>'Gross Electricity GWh'!C98*1000000</f>
        <v>163400000000</v>
      </c>
      <c r="D98" s="7">
        <f>'Gross Electricity GWh'!D98*1000000</f>
        <v>335000000</v>
      </c>
      <c r="E98" s="7">
        <f>'Gross Electricity GWh'!E98*1000000</f>
        <v>768000000</v>
      </c>
      <c r="F98" s="7">
        <f>'Gross Electricity GWh'!F98*1000000</f>
        <v>303000000</v>
      </c>
      <c r="G98" s="7">
        <f>'Gross Electricity GWh'!G98*1000000</f>
        <v>0</v>
      </c>
      <c r="H98" s="7">
        <f>'Gross Electricity GWh'!H98*1000000</f>
        <v>376000000</v>
      </c>
      <c r="I98" s="7">
        <f>'Gross Electricity GWh'!I98*1000000</f>
        <v>307000000</v>
      </c>
      <c r="J98" s="7">
        <f>'Gross Electricity GWh'!J98*1000000</f>
        <v>0</v>
      </c>
      <c r="K98" s="7">
        <f>'Gross Electricity GWh'!K98*1000000</f>
        <v>195000000</v>
      </c>
      <c r="L98" s="7">
        <f>'Gross Electricity GWh'!L98*1000000</f>
        <v>0</v>
      </c>
      <c r="M98" s="7">
        <f>'Gross Electricity GWh'!M98*1000000</f>
        <v>91153000000</v>
      </c>
      <c r="N98" s="7">
        <f>'Gross Electricity GWh'!N98*1000000</f>
        <v>62210000000</v>
      </c>
      <c r="O98" s="7">
        <f>'Gross Electricity GWh'!O98*1000000</f>
        <v>0</v>
      </c>
      <c r="P98" s="7">
        <f>'Gross Electricity GWh'!P98*1000000</f>
        <v>16623000000</v>
      </c>
      <c r="Q98" s="7">
        <f>'Gross Electricity GWh'!Q98*1000000</f>
        <v>0</v>
      </c>
      <c r="R98" s="7">
        <f>'Gross Electricity GWh'!R98*1000000</f>
        <v>407000000</v>
      </c>
      <c r="S98" s="7">
        <f>'Gross Electricity GWh'!S98*1000000</f>
        <v>0</v>
      </c>
      <c r="T98" s="7" t="e">
        <f>'Gross Electricity GWh'!T98*1000000</f>
        <v>#VALUE!</v>
      </c>
      <c r="U98" s="7">
        <f>'Gross Electricity GWh'!U98*1000000</f>
        <v>10195000000</v>
      </c>
      <c r="V98" s="7" t="e">
        <f>'Gross Electricity GWh'!V98*1000000</f>
        <v>#VALUE!</v>
      </c>
      <c r="W98" s="7">
        <f>'Gross Electricity GWh'!W98*1000000</f>
        <v>40000000</v>
      </c>
      <c r="X98" s="7">
        <f>'Gross Electricity GWh'!X98*1000000</f>
        <v>1656000000</v>
      </c>
      <c r="Y98" s="7">
        <f>'Gross Electricity GWh'!Y98*1000000</f>
        <v>1569000000</v>
      </c>
      <c r="Z98" s="7">
        <f>'Gross Electricity GWh'!Z98*1000000</f>
        <v>68549000000</v>
      </c>
      <c r="AA98" s="7" t="e">
        <f>'Gross Electricity GWh'!AA98*1000000</f>
        <v>#VALUE!</v>
      </c>
      <c r="AB98" s="7">
        <f>'Gross Electricity GWh'!AB98*1000000</f>
        <v>0</v>
      </c>
      <c r="AC98" s="7">
        <f>'Gross Electricity GWh'!AC98*1000000</f>
        <v>11913000000</v>
      </c>
      <c r="AD98" s="7">
        <f>'Gross Electricity GWh'!AD98*1000000</f>
        <v>3658000000</v>
      </c>
      <c r="AE98" s="7">
        <f>'Gross Electricity GWh'!AE98*1000000</f>
        <v>12202000000</v>
      </c>
      <c r="AF98" s="7">
        <f>'Gross Electricity GWh'!AF98*1000000</f>
        <v>29425000000</v>
      </c>
      <c r="AG98" s="7">
        <f>'Gross Electricity GWh'!AG98*1000000</f>
        <v>-17223000000</v>
      </c>
      <c r="AH98">
        <v>87.430999999999997</v>
      </c>
      <c r="AI98">
        <v>22.185116355549138</v>
      </c>
      <c r="AJ98">
        <v>13.372593584617304</v>
      </c>
      <c r="AK98">
        <v>10175214</v>
      </c>
      <c r="AL98">
        <v>60264.002349513918</v>
      </c>
      <c r="AM98">
        <v>532808626955.91278</v>
      </c>
      <c r="AN98">
        <v>60.315901520377103</v>
      </c>
      <c r="AO98" s="15">
        <v>5122.22</v>
      </c>
      <c r="AP98" s="23">
        <v>8.34</v>
      </c>
      <c r="AQ98" s="23">
        <v>99.7</v>
      </c>
      <c r="AR98" s="26">
        <v>12536.542234448849</v>
      </c>
      <c r="AT98" s="29"/>
    </row>
    <row r="99" spans="1:46" x14ac:dyDescent="0.3">
      <c r="A99" s="5" t="s">
        <v>67</v>
      </c>
      <c r="B99" s="5" t="s">
        <v>99</v>
      </c>
      <c r="C99" s="7">
        <f>'Gross Electricity GWh'!C99*1000000</f>
        <v>168439000000</v>
      </c>
      <c r="D99" s="7">
        <f>'Gross Electricity GWh'!D99*1000000</f>
        <v>212000000</v>
      </c>
      <c r="E99" s="7">
        <f>'Gross Electricity GWh'!E99*1000000</f>
        <v>766000000</v>
      </c>
      <c r="F99" s="7">
        <f>'Gross Electricity GWh'!F99*1000000</f>
        <v>205000000</v>
      </c>
      <c r="G99" s="7">
        <f>'Gross Electricity GWh'!G99*1000000</f>
        <v>0</v>
      </c>
      <c r="H99" s="7">
        <f>'Gross Electricity GWh'!H99*1000000</f>
        <v>284000000</v>
      </c>
      <c r="I99" s="7">
        <f>'Gross Electricity GWh'!I99*1000000</f>
        <v>217000000</v>
      </c>
      <c r="J99" s="7">
        <f>'Gross Electricity GWh'!J99*1000000</f>
        <v>0</v>
      </c>
      <c r="K99" s="7">
        <f>'Gross Electricity GWh'!K99*1000000</f>
        <v>112000000</v>
      </c>
      <c r="L99" s="7">
        <f>'Gross Electricity GWh'!L99*1000000</f>
        <v>0</v>
      </c>
      <c r="M99" s="7">
        <f>'Gross Electricity GWh'!M99*1000000</f>
        <v>98933000000</v>
      </c>
      <c r="N99" s="7">
        <f>'Gross Electricity GWh'!N99*1000000</f>
        <v>65371000000</v>
      </c>
      <c r="O99" s="7">
        <f>'Gross Electricity GWh'!O99*1000000</f>
        <v>0</v>
      </c>
      <c r="P99" s="7">
        <f>'Gross Electricity GWh'!P99*1000000</f>
        <v>19847000000</v>
      </c>
      <c r="Q99" s="7">
        <f>'Gross Electricity GWh'!Q99*1000000</f>
        <v>0</v>
      </c>
      <c r="R99" s="7">
        <f>'Gross Electricity GWh'!R99*1000000</f>
        <v>679000000</v>
      </c>
      <c r="S99" s="7">
        <f>'Gross Electricity GWh'!S99*1000000</f>
        <v>0</v>
      </c>
      <c r="T99" s="7" t="e">
        <f>'Gross Electricity GWh'!T99*1000000</f>
        <v>#VALUE!</v>
      </c>
      <c r="U99" s="7">
        <f>'Gross Electricity GWh'!U99*1000000</f>
        <v>11220000000</v>
      </c>
      <c r="V99" s="7" t="e">
        <f>'Gross Electricity GWh'!V99*1000000</f>
        <v>#VALUE!</v>
      </c>
      <c r="W99" s="7">
        <f>'Gross Electricity GWh'!W99*1000000</f>
        <v>39000000</v>
      </c>
      <c r="X99" s="7">
        <f>'Gross Electricity GWh'!X99*1000000</f>
        <v>1767000000</v>
      </c>
      <c r="Y99" s="7">
        <f>'Gross Electricity GWh'!Y99*1000000</f>
        <v>1670000000</v>
      </c>
      <c r="Z99" s="7">
        <f>'Gross Electricity GWh'!Z99*1000000</f>
        <v>66130000000</v>
      </c>
      <c r="AA99" s="7" t="e">
        <f>'Gross Electricity GWh'!AA99*1000000</f>
        <v>#VALUE!</v>
      </c>
      <c r="AB99" s="7">
        <f>'Gross Electricity GWh'!AB99*1000000</f>
        <v>0</v>
      </c>
      <c r="AC99" s="7">
        <f>'Gross Electricity GWh'!AC99*1000000</f>
        <v>13036000000</v>
      </c>
      <c r="AD99" s="7">
        <f>'Gross Electricity GWh'!AD99*1000000</f>
        <v>3354000000</v>
      </c>
      <c r="AE99" s="7">
        <f>'Gross Electricity GWh'!AE99*1000000</f>
        <v>9070000000</v>
      </c>
      <c r="AF99" s="7">
        <f>'Gross Electricity GWh'!AF99*1000000</f>
        <v>35231000000</v>
      </c>
      <c r="AG99" s="7">
        <f>'Gross Electricity GWh'!AG99*1000000</f>
        <v>-26161000000</v>
      </c>
      <c r="AH99">
        <v>87.707999999999998</v>
      </c>
      <c r="AI99">
        <v>22.292573890277488</v>
      </c>
      <c r="AJ99">
        <v>13.135859490213756</v>
      </c>
      <c r="AK99">
        <v>10278887</v>
      </c>
      <c r="AL99">
        <v>61177.201248334859</v>
      </c>
      <c r="AM99">
        <v>546393370671.19141</v>
      </c>
      <c r="AN99">
        <v>60.584123946872772</v>
      </c>
      <c r="AO99" s="14">
        <v>5119.6099999999997</v>
      </c>
      <c r="AP99" s="23">
        <v>5.31</v>
      </c>
      <c r="AQ99" s="23">
        <v>66.489999999999995</v>
      </c>
      <c r="AR99" s="26">
        <v>12116.292316797821</v>
      </c>
      <c r="AT99" s="29"/>
    </row>
    <row r="100" spans="1:46" x14ac:dyDescent="0.3">
      <c r="A100" s="5" t="s">
        <v>67</v>
      </c>
      <c r="B100" s="5" t="s">
        <v>100</v>
      </c>
      <c r="C100" s="7">
        <f>'Gross Electricity GWh'!C100*1000000</f>
        <v>163833000000</v>
      </c>
      <c r="D100" s="7">
        <f>'Gross Electricity GWh'!D100*1000000</f>
        <v>1000000</v>
      </c>
      <c r="E100" s="7">
        <f>'Gross Electricity GWh'!E100*1000000</f>
        <v>575000000</v>
      </c>
      <c r="F100" s="7">
        <f>'Gross Electricity GWh'!F100*1000000</f>
        <v>83000000</v>
      </c>
      <c r="G100" s="7">
        <f>'Gross Electricity GWh'!G100*1000000</f>
        <v>0</v>
      </c>
      <c r="H100" s="7">
        <f>'Gross Electricity GWh'!H100*1000000</f>
        <v>97000000</v>
      </c>
      <c r="I100" s="7">
        <f>'Gross Electricity GWh'!I100*1000000</f>
        <v>141000000</v>
      </c>
      <c r="J100" s="7">
        <f>'Gross Electricity GWh'!J100*1000000</f>
        <v>0</v>
      </c>
      <c r="K100" s="7">
        <f>'Gross Electricity GWh'!K100*1000000</f>
        <v>85000000</v>
      </c>
      <c r="L100" s="7">
        <f>'Gross Electricity GWh'!L100*1000000</f>
        <v>0</v>
      </c>
      <c r="M100" s="7">
        <f>'Gross Electricity GWh'!M100*1000000</f>
        <v>112143000000</v>
      </c>
      <c r="N100" s="7">
        <f>'Gross Electricity GWh'!N100*1000000</f>
        <v>72389000000</v>
      </c>
      <c r="O100" s="7">
        <f>'Gross Electricity GWh'!O100*1000000</f>
        <v>0</v>
      </c>
      <c r="P100" s="7">
        <f>'Gross Electricity GWh'!P100*1000000</f>
        <v>27526000000</v>
      </c>
      <c r="Q100" s="7">
        <f>'Gross Electricity GWh'!Q100*1000000</f>
        <v>0</v>
      </c>
      <c r="R100" s="7">
        <f>'Gross Electricity GWh'!R100*1000000</f>
        <v>1051000000</v>
      </c>
      <c r="S100" s="7">
        <f>'Gross Electricity GWh'!S100*1000000</f>
        <v>0</v>
      </c>
      <c r="T100" s="7" t="e">
        <f>'Gross Electricity GWh'!T100*1000000</f>
        <v>#VALUE!</v>
      </c>
      <c r="U100" s="7">
        <f>'Gross Electricity GWh'!U100*1000000</f>
        <v>9501000000</v>
      </c>
      <c r="V100" s="7" t="e">
        <f>'Gross Electricity GWh'!V100*1000000</f>
        <v>#VALUE!</v>
      </c>
      <c r="W100" s="7">
        <f>'Gross Electricity GWh'!W100*1000000</f>
        <v>25000000</v>
      </c>
      <c r="X100" s="7">
        <f>'Gross Electricity GWh'!X100*1000000</f>
        <v>1646000000</v>
      </c>
      <c r="Y100" s="7">
        <f>'Gross Electricity GWh'!Y100*1000000</f>
        <v>1544000000</v>
      </c>
      <c r="Z100" s="7">
        <f>'Gross Electricity GWh'!Z100*1000000</f>
        <v>49198000000</v>
      </c>
      <c r="AA100" s="7" t="e">
        <f>'Gross Electricity GWh'!AA100*1000000</f>
        <v>#VALUE!</v>
      </c>
      <c r="AB100" s="7">
        <f>'Gross Electricity GWh'!AB100*1000000</f>
        <v>0</v>
      </c>
      <c r="AC100" s="7">
        <f>'Gross Electricity GWh'!AC100*1000000</f>
        <v>11179306000</v>
      </c>
      <c r="AD100" s="7">
        <f>'Gross Electricity GWh'!AD100*1000000</f>
        <v>2438694000</v>
      </c>
      <c r="AE100" s="7">
        <f>'Gross Electricity GWh'!AE100*1000000</f>
        <v>11827000000</v>
      </c>
      <c r="AF100" s="7">
        <f>'Gross Electricity GWh'!AF100*1000000</f>
        <v>36824000000</v>
      </c>
      <c r="AG100" s="7">
        <f>'Gross Electricity GWh'!AG100*1000000</f>
        <v>-24997000000</v>
      </c>
      <c r="AH100">
        <v>87.977000000000004</v>
      </c>
      <c r="AI100">
        <v>21.812364045411073</v>
      </c>
      <c r="AJ100">
        <v>12.640565244460342</v>
      </c>
      <c r="AK100">
        <v>10353442</v>
      </c>
      <c r="AL100">
        <v>59518.68990267835</v>
      </c>
      <c r="AM100">
        <v>535436339492.27863</v>
      </c>
      <c r="AN100">
        <v>60.76106782529358</v>
      </c>
      <c r="AO100" s="15">
        <v>4592.22</v>
      </c>
      <c r="AP100" s="23">
        <v>3.6</v>
      </c>
      <c r="AQ100" s="23">
        <v>55.67</v>
      </c>
      <c r="AR100" s="26">
        <v>11878.658284204712</v>
      </c>
      <c r="AT100" s="29"/>
    </row>
    <row r="101" spans="1:46" x14ac:dyDescent="0.3">
      <c r="A101" s="5" t="s">
        <v>67</v>
      </c>
      <c r="B101" s="5" t="s">
        <v>101</v>
      </c>
      <c r="C101" s="7">
        <f>'Gross Electricity GWh'!C101*1000000</f>
        <v>171798000000</v>
      </c>
      <c r="D101" s="7">
        <f>'Gross Electricity GWh'!D101*1000000</f>
        <v>11000000</v>
      </c>
      <c r="E101" s="7">
        <f>'Gross Electricity GWh'!E101*1000000</f>
        <v>640000000</v>
      </c>
      <c r="F101" s="7">
        <f>'Gross Electricity GWh'!F101*1000000</f>
        <v>94000000</v>
      </c>
      <c r="G101" s="7">
        <f>'Gross Electricity GWh'!G101*1000000</f>
        <v>0</v>
      </c>
      <c r="H101" s="7">
        <f>'Gross Electricity GWh'!H101*1000000</f>
        <v>282000000</v>
      </c>
      <c r="I101" s="7">
        <f>'Gross Electricity GWh'!I101*1000000</f>
        <v>348000000</v>
      </c>
      <c r="J101" s="7">
        <f>'Gross Electricity GWh'!J101*1000000</f>
        <v>0</v>
      </c>
      <c r="K101" s="7">
        <f>'Gross Electricity GWh'!K101*1000000</f>
        <v>223000000</v>
      </c>
      <c r="L101" s="7">
        <f>'Gross Electricity GWh'!L101*1000000</f>
        <v>0</v>
      </c>
      <c r="M101" s="7">
        <f>'Gross Electricity GWh'!M101*1000000</f>
        <v>115737000000</v>
      </c>
      <c r="N101" s="7">
        <f>'Gross Electricity GWh'!N101*1000000</f>
        <v>73885000000</v>
      </c>
      <c r="O101" s="7">
        <f>'Gross Electricity GWh'!O101*1000000</f>
        <v>0</v>
      </c>
      <c r="P101" s="7">
        <f>'Gross Electricity GWh'!P101*1000000</f>
        <v>27244000000</v>
      </c>
      <c r="Q101" s="7">
        <f>'Gross Electricity GWh'!Q101*1000000</f>
        <v>0</v>
      </c>
      <c r="R101" s="7">
        <f>'Gross Electricity GWh'!R101*1000000</f>
        <v>1526000000</v>
      </c>
      <c r="S101" s="7">
        <f>'Gross Electricity GWh'!S101*1000000</f>
        <v>0</v>
      </c>
      <c r="T101" s="7" t="e">
        <f>'Gross Electricity GWh'!T101*1000000</f>
        <v>#VALUE!</v>
      </c>
      <c r="U101" s="7">
        <f>'Gross Electricity GWh'!U101*1000000</f>
        <v>11174000000</v>
      </c>
      <c r="V101" s="7" t="e">
        <f>'Gross Electricity GWh'!V101*1000000</f>
        <v>#VALUE!</v>
      </c>
      <c r="W101" s="7">
        <f>'Gross Electricity GWh'!W101*1000000</f>
        <v>6000000</v>
      </c>
      <c r="X101" s="7">
        <f>'Gross Electricity GWh'!X101*1000000</f>
        <v>1813000000</v>
      </c>
      <c r="Y101" s="7">
        <f>'Gross Electricity GWh'!Y101*1000000</f>
        <v>1680000000</v>
      </c>
      <c r="Z101" s="7">
        <f>'Gross Electricity GWh'!Z101*1000000</f>
        <v>52965000000</v>
      </c>
      <c r="AA101" s="7" t="e">
        <f>'Gross Electricity GWh'!AA101*1000000</f>
        <v>#VALUE!</v>
      </c>
      <c r="AB101" s="7">
        <f>'Gross Electricity GWh'!AB101*1000000</f>
        <v>0</v>
      </c>
      <c r="AC101" s="7">
        <f>'Gross Electricity GWh'!AC101*1000000</f>
        <v>13090475000</v>
      </c>
      <c r="AD101" s="7">
        <f>'Gross Electricity GWh'!AD101*1000000</f>
        <v>3046525000</v>
      </c>
      <c r="AE101" s="7">
        <f>'Gross Electricity GWh'!AE101*1000000</f>
        <v>8341000000</v>
      </c>
      <c r="AF101" s="7">
        <f>'Gross Electricity GWh'!AF101*1000000</f>
        <v>33909000000</v>
      </c>
      <c r="AG101" s="7">
        <f>'Gross Electricity GWh'!AG101*1000000</f>
        <v>-25568000000</v>
      </c>
      <c r="AH101">
        <v>88.238</v>
      </c>
      <c r="AI101">
        <v>23.055527700903003</v>
      </c>
      <c r="AJ101">
        <v>13.473517056928646</v>
      </c>
      <c r="AK101">
        <v>10415811</v>
      </c>
      <c r="AL101">
        <v>62675.063450859539</v>
      </c>
      <c r="AM101">
        <v>567227918052.9884</v>
      </c>
      <c r="AN101">
        <v>60.893031225028963</v>
      </c>
      <c r="AO101" s="14">
        <v>5201.47</v>
      </c>
      <c r="AP101" s="23">
        <v>18.29</v>
      </c>
      <c r="AQ101" s="23">
        <v>139.11000000000001</v>
      </c>
      <c r="AR101" s="26">
        <v>12243.981796307309</v>
      </c>
      <c r="AT101" s="29"/>
    </row>
    <row r="102" spans="1:46" x14ac:dyDescent="0.3">
      <c r="A102" s="5" t="s">
        <v>67</v>
      </c>
      <c r="B102" s="5" t="s">
        <v>102</v>
      </c>
      <c r="C102" s="7">
        <f>'Gross Electricity GWh'!C102*1000000</f>
        <v>173159000000</v>
      </c>
      <c r="D102" s="7">
        <f>'Gross Electricity GWh'!D102*1000000</f>
        <v>10000000</v>
      </c>
      <c r="E102" s="7">
        <f>'Gross Electricity GWh'!E102*1000000</f>
        <v>572000000</v>
      </c>
      <c r="F102" s="7">
        <f>'Gross Electricity GWh'!F102*1000000</f>
        <v>51000000</v>
      </c>
      <c r="G102" s="7">
        <f>'Gross Electricity GWh'!G102*1000000</f>
        <v>0</v>
      </c>
      <c r="H102" s="7">
        <f>'Gross Electricity GWh'!H102*1000000</f>
        <v>144000000</v>
      </c>
      <c r="I102" s="7">
        <f>'Gross Electricity GWh'!I102*1000000</f>
        <v>450000000</v>
      </c>
      <c r="J102" s="7">
        <f>'Gross Electricity GWh'!J102*1000000</f>
        <v>0</v>
      </c>
      <c r="K102" s="7">
        <f>'Gross Electricity GWh'!K102*1000000</f>
        <v>309000000</v>
      </c>
      <c r="L102" s="7">
        <f>'Gross Electricity GWh'!L102*1000000</f>
        <v>0</v>
      </c>
      <c r="M102" s="7">
        <f>'Gross Electricity GWh'!M102*1000000</f>
        <v>118236000000</v>
      </c>
      <c r="N102" s="7">
        <f>'Gross Electricity GWh'!N102*1000000</f>
        <v>69871000000</v>
      </c>
      <c r="O102" s="7">
        <f>'Gross Electricity GWh'!O102*1000000</f>
        <v>0</v>
      </c>
      <c r="P102" s="7">
        <f>'Gross Electricity GWh'!P102*1000000</f>
        <v>33253000000</v>
      </c>
      <c r="Q102" s="7">
        <f>'Gross Electricity GWh'!Q102*1000000</f>
        <v>0</v>
      </c>
      <c r="R102" s="7">
        <f>'Gross Electricity GWh'!R102*1000000</f>
        <v>1980000000</v>
      </c>
      <c r="S102" s="7">
        <f>'Gross Electricity GWh'!S102*1000000</f>
        <v>0</v>
      </c>
      <c r="T102" s="7" t="e">
        <f>'Gross Electricity GWh'!T102*1000000</f>
        <v>#VALUE!</v>
      </c>
      <c r="U102" s="7">
        <f>'Gross Electricity GWh'!U102*1000000</f>
        <v>11284000000</v>
      </c>
      <c r="V102" s="7" t="e">
        <f>'Gross Electricity GWh'!V102*1000000</f>
        <v>#VALUE!</v>
      </c>
      <c r="W102" s="7">
        <f>'Gross Electricity GWh'!W102*1000000</f>
        <v>30000000</v>
      </c>
      <c r="X102" s="7">
        <f>'Gross Electricity GWh'!X102*1000000</f>
        <v>1761000000</v>
      </c>
      <c r="Y102" s="7">
        <f>'Gross Electricity GWh'!Y102*1000000</f>
        <v>1656000000</v>
      </c>
      <c r="Z102" s="7">
        <f>'Gross Electricity GWh'!Z102*1000000</f>
        <v>51944000000</v>
      </c>
      <c r="AA102" s="7" t="e">
        <f>'Gross Electricity GWh'!AA102*1000000</f>
        <v>#VALUE!</v>
      </c>
      <c r="AB102" s="7">
        <f>'Gross Electricity GWh'!AB102*1000000</f>
        <v>0</v>
      </c>
      <c r="AC102" s="7">
        <f>'Gross Electricity GWh'!AC102*1000000</f>
        <v>13138840000</v>
      </c>
      <c r="AD102" s="7">
        <f>'Gross Electricity GWh'!AD102*1000000</f>
        <v>2876160000</v>
      </c>
      <c r="AE102" s="7">
        <f>'Gross Electricity GWh'!AE102*1000000</f>
        <v>6181000000</v>
      </c>
      <c r="AF102" s="7">
        <f>'Gross Electricity GWh'!AF102*1000000</f>
        <v>39400000000</v>
      </c>
      <c r="AG102" s="7">
        <f>'Gross Electricity GWh'!AG102*1000000</f>
        <v>-33219000000</v>
      </c>
      <c r="AH102">
        <v>88.492000000000004</v>
      </c>
      <c r="AI102">
        <v>24.024881628299475</v>
      </c>
      <c r="AJ102">
        <v>14.034686902142141</v>
      </c>
      <c r="AK102">
        <v>10486941</v>
      </c>
      <c r="AL102">
        <v>63158.362404783598</v>
      </c>
      <c r="AM102">
        <v>575505409872.87952</v>
      </c>
      <c r="AN102">
        <v>60.851065983665706</v>
      </c>
      <c r="AO102" s="15">
        <v>4919.42</v>
      </c>
      <c r="AP102" s="23">
        <v>49.6</v>
      </c>
      <c r="AQ102" s="23">
        <v>358.15</v>
      </c>
      <c r="AR102" s="26">
        <v>11706.84570934457</v>
      </c>
      <c r="AT102" s="29"/>
    </row>
    <row r="103" spans="1:46" x14ac:dyDescent="0.3">
      <c r="A103" s="5" t="s">
        <v>67</v>
      </c>
      <c r="B103" s="5" t="s">
        <v>103</v>
      </c>
      <c r="C103" s="7">
        <f>'Gross Electricity GWh'!C103*1000000</f>
        <v>166093000000</v>
      </c>
      <c r="D103" s="7">
        <f>'Gross Electricity GWh'!D103*1000000</f>
        <v>27000000</v>
      </c>
      <c r="E103" s="7">
        <f>'Gross Electricity GWh'!E103*1000000</f>
        <v>587000000</v>
      </c>
      <c r="F103" s="7">
        <f>'Gross Electricity GWh'!F103*1000000</f>
        <v>48000000</v>
      </c>
      <c r="G103" s="7">
        <f>'Gross Electricity GWh'!G103*1000000</f>
        <v>0</v>
      </c>
      <c r="H103" s="7">
        <f>'Gross Electricity GWh'!H103*1000000</f>
        <v>154000000</v>
      </c>
      <c r="I103" s="7">
        <f>'Gross Electricity GWh'!I103*1000000</f>
        <v>195000000</v>
      </c>
      <c r="J103" s="7">
        <f>'Gross Electricity GWh'!J103*1000000</f>
        <v>0</v>
      </c>
      <c r="K103" s="7">
        <f>'Gross Electricity GWh'!K103*1000000</f>
        <v>115000000</v>
      </c>
      <c r="L103" s="7">
        <f>'Gross Electricity GWh'!L103*1000000</f>
        <v>0</v>
      </c>
      <c r="M103" s="7">
        <f>'Gross Electricity GWh'!M103*1000000</f>
        <v>115246000000</v>
      </c>
      <c r="N103" s="7">
        <f>'Gross Electricity GWh'!N103*1000000</f>
        <v>66187000000</v>
      </c>
      <c r="O103" s="7">
        <f>'Gross Electricity GWh'!O103*1000000</f>
        <v>0</v>
      </c>
      <c r="P103" s="7">
        <f>'Gross Electricity GWh'!P103*1000000</f>
        <v>34245000000</v>
      </c>
      <c r="Q103" s="7">
        <f>'Gross Electricity GWh'!Q103*1000000</f>
        <v>0</v>
      </c>
      <c r="R103" s="7">
        <f>'Gross Electricity GWh'!R103*1000000</f>
        <v>3114000000</v>
      </c>
      <c r="S103" s="7">
        <f>'Gross Electricity GWh'!S103*1000000</f>
        <v>0</v>
      </c>
      <c r="T103" s="7" t="e">
        <f>'Gross Electricity GWh'!T103*1000000</f>
        <v>#VALUE!</v>
      </c>
      <c r="U103" s="7">
        <f>'Gross Electricity GWh'!U103*1000000</f>
        <v>10291000000</v>
      </c>
      <c r="V103" s="7" t="e">
        <f>'Gross Electricity GWh'!V103*1000000</f>
        <v>#VALUE!</v>
      </c>
      <c r="W103" s="7">
        <f>'Gross Electricity GWh'!W103*1000000</f>
        <v>38000000</v>
      </c>
      <c r="X103" s="7">
        <f>'Gross Electricity GWh'!X103*1000000</f>
        <v>1381000000</v>
      </c>
      <c r="Y103" s="7">
        <f>'Gross Electricity GWh'!Y103*1000000</f>
        <v>1313000000</v>
      </c>
      <c r="Z103" s="7">
        <f>'Gross Electricity GWh'!Z103*1000000</f>
        <v>48470000000</v>
      </c>
      <c r="AA103" s="7" t="e">
        <f>'Gross Electricity GWh'!AA103*1000000</f>
        <v>#VALUE!</v>
      </c>
      <c r="AB103" s="7">
        <f>'Gross Electricity GWh'!AB103*1000000</f>
        <v>0</v>
      </c>
      <c r="AC103" s="7">
        <f>'Gross Electricity GWh'!AC103*1000000</f>
        <v>11705988000</v>
      </c>
      <c r="AD103" s="7">
        <f>'Gross Electricity GWh'!AD103*1000000</f>
        <v>2318012000</v>
      </c>
      <c r="AE103" s="7">
        <f>'Gross Electricity GWh'!AE103*1000000</f>
        <v>7330000000</v>
      </c>
      <c r="AF103" s="7">
        <f>'Gross Electricity GWh'!AF103*1000000</f>
        <v>35822000000</v>
      </c>
      <c r="AG103" s="7">
        <f>'Gross Electricity GWh'!AG103*1000000</f>
        <v>-28492000000</v>
      </c>
      <c r="AH103">
        <v>88.738</v>
      </c>
      <c r="AI103">
        <v>23.251014053757942</v>
      </c>
      <c r="AJ103">
        <v>14.190710582814054</v>
      </c>
      <c r="AK103">
        <v>10536632</v>
      </c>
      <c r="AL103">
        <v>62665.217257728305</v>
      </c>
      <c r="AM103">
        <v>573717486152.91992</v>
      </c>
      <c r="AN103">
        <v>60.736055655034946</v>
      </c>
      <c r="AO103" s="14">
        <v>5180.32</v>
      </c>
      <c r="AP103" s="23">
        <v>17.5</v>
      </c>
      <c r="AQ103" s="23">
        <v>172.89</v>
      </c>
      <c r="AR103" s="26">
        <v>11651.63595444917</v>
      </c>
      <c r="AT103" s="29"/>
    </row>
    <row r="104" spans="1:46" x14ac:dyDescent="0.3">
      <c r="A104" s="5" t="s">
        <v>68</v>
      </c>
      <c r="B104" s="5" t="s">
        <v>70</v>
      </c>
      <c r="C104" s="7">
        <f>'Gross Electricity GWh'!C104*1000000</f>
        <v>121848000000</v>
      </c>
      <c r="D104" s="7">
        <f>'Gross Electricity GWh'!D104*1000000</f>
        <v>43000000</v>
      </c>
      <c r="E104" s="7">
        <f>'Gross Electricity GWh'!E104*1000000</f>
        <v>39000000</v>
      </c>
      <c r="F104" s="7">
        <f>'Gross Electricity GWh'!F104*1000000</f>
        <v>0</v>
      </c>
      <c r="G104" s="7">
        <f>'Gross Electricity GWh'!G104*1000000</f>
        <v>0</v>
      </c>
      <c r="H104" s="7">
        <f>'Gross Electricity GWh'!H104*1000000</f>
        <v>0</v>
      </c>
      <c r="I104" s="7">
        <f>'Gross Electricity GWh'!I104*1000000</f>
        <v>6000000</v>
      </c>
      <c r="J104" s="7">
        <f>'Gross Electricity GWh'!J104*1000000</f>
        <v>0</v>
      </c>
      <c r="K104" s="7">
        <f>'Gross Electricity GWh'!K104*1000000</f>
        <v>0</v>
      </c>
      <c r="L104" s="7">
        <f>'Gross Electricity GWh'!L104*1000000</f>
        <v>0</v>
      </c>
      <c r="M104" s="7">
        <f>'Gross Electricity GWh'!M104*1000000</f>
        <v>121358000000</v>
      </c>
      <c r="N104" s="7">
        <f>'Gross Electricity GWh'!N104*1000000</f>
        <v>121145000000</v>
      </c>
      <c r="O104" s="7">
        <f>'Gross Electricity GWh'!O104*1000000</f>
        <v>0</v>
      </c>
      <c r="P104" s="7">
        <f>'Gross Electricity GWh'!P104*1000000</f>
        <v>0</v>
      </c>
      <c r="Q104" s="7">
        <f>'Gross Electricity GWh'!Q104*1000000</f>
        <v>0</v>
      </c>
      <c r="R104" s="7">
        <f>'Gross Electricity GWh'!R104*1000000</f>
        <v>0</v>
      </c>
      <c r="S104" s="7">
        <f>'Gross Electricity GWh'!S104*1000000</f>
        <v>0</v>
      </c>
      <c r="T104" s="7" t="e">
        <f>'Gross Electricity GWh'!T104*1000000</f>
        <v>#VALUE!</v>
      </c>
      <c r="U104" s="7">
        <f>'Gross Electricity GWh'!U104*1000000</f>
        <v>184000000</v>
      </c>
      <c r="V104" s="7" t="e">
        <f>'Gross Electricity GWh'!V104*1000000</f>
        <v>#VALUE!</v>
      </c>
      <c r="W104" s="7">
        <f>'Gross Electricity GWh'!W104*1000000</f>
        <v>0</v>
      </c>
      <c r="X104" s="7">
        <f>'Gross Electricity GWh'!X104*1000000</f>
        <v>29000000</v>
      </c>
      <c r="Y104" s="7">
        <f>'Gross Electricity GWh'!Y104*1000000</f>
        <v>29000000</v>
      </c>
      <c r="Z104" s="7">
        <f>'Gross Electricity GWh'!Z104*1000000</f>
        <v>0</v>
      </c>
      <c r="AA104" s="7" t="e">
        <f>'Gross Electricity GWh'!AA104*1000000</f>
        <v>#VALUE!</v>
      </c>
      <c r="AB104" s="7">
        <f>'Gross Electricity GWh'!AB104*1000000</f>
        <v>0</v>
      </c>
      <c r="AC104" s="7">
        <f>'Gross Electricity GWh'!AC104*1000000</f>
        <v>213000000</v>
      </c>
      <c r="AD104" s="7">
        <f>'Gross Electricity GWh'!AD104*1000000</f>
        <v>117000000</v>
      </c>
      <c r="AE104" s="7">
        <f>'Gross Electricity GWh'!AE104*1000000</f>
        <v>334000000</v>
      </c>
      <c r="AF104" s="7">
        <f>'Gross Electricity GWh'!AF104*1000000</f>
        <v>16241000000</v>
      </c>
      <c r="AG104" s="7">
        <f>'Gross Electricity GWh'!AG104*1000000</f>
        <v>-15907000000</v>
      </c>
      <c r="AH104">
        <v>71.956000000000003</v>
      </c>
      <c r="AI104">
        <v>29.530139585869914</v>
      </c>
      <c r="AJ104">
        <v>10.312177856962824</v>
      </c>
      <c r="AK104">
        <v>4241473</v>
      </c>
      <c r="AL104">
        <v>57055.326086360081</v>
      </c>
      <c r="AM104">
        <v>211808370362.7157</v>
      </c>
      <c r="AN104">
        <v>54.447002292595812</v>
      </c>
      <c r="AO104" s="15">
        <v>5196.17</v>
      </c>
      <c r="AP104" s="23">
        <v>1.83</v>
      </c>
      <c r="AQ104" s="23">
        <v>28.27</v>
      </c>
      <c r="AR104" s="26">
        <v>22824.146286495743</v>
      </c>
      <c r="AT104" s="29"/>
    </row>
    <row r="105" spans="1:46" x14ac:dyDescent="0.3">
      <c r="A105" s="5" t="s">
        <v>68</v>
      </c>
      <c r="B105" s="5" t="s">
        <v>71</v>
      </c>
      <c r="C105" s="7">
        <f>'Gross Electricity GWh'!C105*1000000</f>
        <v>111009000000</v>
      </c>
      <c r="D105" s="7">
        <f>'Gross Electricity GWh'!D105*1000000</f>
        <v>48000000</v>
      </c>
      <c r="E105" s="7">
        <f>'Gross Electricity GWh'!E105*1000000</f>
        <v>39000000</v>
      </c>
      <c r="F105" s="7">
        <f>'Gross Electricity GWh'!F105*1000000</f>
        <v>0</v>
      </c>
      <c r="G105" s="7">
        <f>'Gross Electricity GWh'!G105*1000000</f>
        <v>0</v>
      </c>
      <c r="H105" s="7">
        <f>'Gross Electricity GWh'!H105*1000000</f>
        <v>0</v>
      </c>
      <c r="I105" s="7">
        <f>'Gross Electricity GWh'!I105*1000000</f>
        <v>7000000</v>
      </c>
      <c r="J105" s="7">
        <f>'Gross Electricity GWh'!J105*1000000</f>
        <v>0</v>
      </c>
      <c r="K105" s="7">
        <f>'Gross Electricity GWh'!K105*1000000</f>
        <v>0</v>
      </c>
      <c r="L105" s="7">
        <f>'Gross Electricity GWh'!L105*1000000</f>
        <v>0</v>
      </c>
      <c r="M105" s="7">
        <f>'Gross Electricity GWh'!M105*1000000</f>
        <v>110343000000</v>
      </c>
      <c r="N105" s="7">
        <f>'Gross Electricity GWh'!N105*1000000</f>
        <v>110134000000</v>
      </c>
      <c r="O105" s="7">
        <f>'Gross Electricity GWh'!O105*1000000</f>
        <v>0</v>
      </c>
      <c r="P105" s="7">
        <f>'Gross Electricity GWh'!P105*1000000</f>
        <v>0</v>
      </c>
      <c r="Q105" s="7">
        <f>'Gross Electricity GWh'!Q105*1000000</f>
        <v>0</v>
      </c>
      <c r="R105" s="7">
        <f>'Gross Electricity GWh'!R105*1000000</f>
        <v>0</v>
      </c>
      <c r="S105" s="7">
        <f>'Gross Electricity GWh'!S105*1000000</f>
        <v>0</v>
      </c>
      <c r="T105" s="7" t="e">
        <f>'Gross Electricity GWh'!T105*1000000</f>
        <v>#VALUE!</v>
      </c>
      <c r="U105" s="7">
        <f>'Gross Electricity GWh'!U105*1000000</f>
        <v>181000000</v>
      </c>
      <c r="V105" s="7" t="e">
        <f>'Gross Electricity GWh'!V105*1000000</f>
        <v>#VALUE!</v>
      </c>
      <c r="W105" s="7">
        <f>'Gross Electricity GWh'!W105*1000000</f>
        <v>0</v>
      </c>
      <c r="X105" s="7">
        <f>'Gross Electricity GWh'!X105*1000000</f>
        <v>28000000</v>
      </c>
      <c r="Y105" s="7">
        <f>'Gross Electricity GWh'!Y105*1000000</f>
        <v>28000000</v>
      </c>
      <c r="Z105" s="7">
        <f>'Gross Electricity GWh'!Z105*1000000</f>
        <v>0</v>
      </c>
      <c r="AA105" s="7" t="e">
        <f>'Gross Electricity GWh'!AA105*1000000</f>
        <v>#VALUE!</v>
      </c>
      <c r="AB105" s="7">
        <f>'Gross Electricity GWh'!AB105*1000000</f>
        <v>0</v>
      </c>
      <c r="AC105" s="7">
        <f>'Gross Electricity GWh'!AC105*1000000</f>
        <v>209000000</v>
      </c>
      <c r="AD105" s="7">
        <f>'Gross Electricity GWh'!AD105*1000000</f>
        <v>122000000</v>
      </c>
      <c r="AE105" s="7">
        <f>'Gross Electricity GWh'!AE105*1000000</f>
        <v>3274000000</v>
      </c>
      <c r="AF105" s="7">
        <f>'Gross Electricity GWh'!AF105*1000000</f>
        <v>6049000000</v>
      </c>
      <c r="AG105" s="7">
        <f>'Gross Electricity GWh'!AG105*1000000</f>
        <v>-2775000000</v>
      </c>
      <c r="AH105">
        <v>72.265000000000001</v>
      </c>
      <c r="AI105">
        <v>28.406745079972207</v>
      </c>
      <c r="AJ105">
        <v>9.9561187565420006</v>
      </c>
      <c r="AK105">
        <v>4261732</v>
      </c>
      <c r="AL105">
        <v>58535.572877040693</v>
      </c>
      <c r="AM105">
        <v>218341469463.67673</v>
      </c>
      <c r="AN105">
        <v>54.547880943504879</v>
      </c>
      <c r="AO105" s="14">
        <v>5504.97</v>
      </c>
      <c r="AP105" s="23">
        <v>2.09</v>
      </c>
      <c r="AQ105" s="23">
        <v>28.78</v>
      </c>
      <c r="AR105" s="26">
        <v>23231.165228127844</v>
      </c>
      <c r="AT105" s="29"/>
    </row>
    <row r="106" spans="1:46" x14ac:dyDescent="0.3">
      <c r="A106" s="5" t="s">
        <v>68</v>
      </c>
      <c r="B106" s="5" t="s">
        <v>72</v>
      </c>
      <c r="C106" s="7">
        <f>'Gross Electricity GWh'!C106*1000000</f>
        <v>117503000000</v>
      </c>
      <c r="D106" s="7">
        <f>'Gross Electricity GWh'!D106*1000000</f>
        <v>55000000</v>
      </c>
      <c r="E106" s="7">
        <f>'Gross Electricity GWh'!E106*1000000</f>
        <v>39000000</v>
      </c>
      <c r="F106" s="7">
        <f>'Gross Electricity GWh'!F106*1000000</f>
        <v>0</v>
      </c>
      <c r="G106" s="7">
        <f>'Gross Electricity GWh'!G106*1000000</f>
        <v>0</v>
      </c>
      <c r="H106" s="7">
        <f>'Gross Electricity GWh'!H106*1000000</f>
        <v>0</v>
      </c>
      <c r="I106" s="7">
        <f>'Gross Electricity GWh'!I106*1000000</f>
        <v>0</v>
      </c>
      <c r="J106" s="7">
        <f>'Gross Electricity GWh'!J106*1000000</f>
        <v>0</v>
      </c>
      <c r="K106" s="7">
        <f>'Gross Electricity GWh'!K106*1000000</f>
        <v>0</v>
      </c>
      <c r="L106" s="7">
        <f>'Gross Electricity GWh'!L106*1000000</f>
        <v>0</v>
      </c>
      <c r="M106" s="7">
        <f>'Gross Electricity GWh'!M106*1000000</f>
        <v>116898000000</v>
      </c>
      <c r="N106" s="7">
        <f>'Gross Electricity GWh'!N106*1000000</f>
        <v>116671000000</v>
      </c>
      <c r="O106" s="7">
        <f>'Gross Electricity GWh'!O106*1000000</f>
        <v>0</v>
      </c>
      <c r="P106" s="7">
        <f>'Gross Electricity GWh'!P106*1000000</f>
        <v>0</v>
      </c>
      <c r="Q106" s="7">
        <f>'Gross Electricity GWh'!Q106*1000000</f>
        <v>0</v>
      </c>
      <c r="R106" s="7">
        <f>'Gross Electricity GWh'!R106*1000000</f>
        <v>0</v>
      </c>
      <c r="S106" s="7">
        <f>'Gross Electricity GWh'!S106*1000000</f>
        <v>0</v>
      </c>
      <c r="T106" s="7" t="e">
        <f>'Gross Electricity GWh'!T106*1000000</f>
        <v>#VALUE!</v>
      </c>
      <c r="U106" s="7">
        <f>'Gross Electricity GWh'!U106*1000000</f>
        <v>206000000</v>
      </c>
      <c r="V106" s="7" t="e">
        <f>'Gross Electricity GWh'!V106*1000000</f>
        <v>#VALUE!</v>
      </c>
      <c r="W106" s="7">
        <f>'Gross Electricity GWh'!W106*1000000</f>
        <v>0</v>
      </c>
      <c r="X106" s="7">
        <f>'Gross Electricity GWh'!X106*1000000</f>
        <v>21000000</v>
      </c>
      <c r="Y106" s="7">
        <f>'Gross Electricity GWh'!Y106*1000000</f>
        <v>21000000</v>
      </c>
      <c r="Z106" s="7">
        <f>'Gross Electricity GWh'!Z106*1000000</f>
        <v>0</v>
      </c>
      <c r="AA106" s="7" t="e">
        <f>'Gross Electricity GWh'!AA106*1000000</f>
        <v>#VALUE!</v>
      </c>
      <c r="AB106" s="7">
        <f>'Gross Electricity GWh'!AB106*1000000</f>
        <v>0</v>
      </c>
      <c r="AC106" s="7">
        <f>'Gross Electricity GWh'!AC106*1000000</f>
        <v>227000000</v>
      </c>
      <c r="AD106" s="7">
        <f>'Gross Electricity GWh'!AD106*1000000</f>
        <v>115000000</v>
      </c>
      <c r="AE106" s="7">
        <f>'Gross Electricity GWh'!AE106*1000000</f>
        <v>1379000000</v>
      </c>
      <c r="AF106" s="7">
        <f>'Gross Electricity GWh'!AF106*1000000</f>
        <v>10109000000</v>
      </c>
      <c r="AG106" s="7">
        <f>'Gross Electricity GWh'!AG106*1000000</f>
        <v>-8730000000</v>
      </c>
      <c r="AH106">
        <v>72.665000000000006</v>
      </c>
      <c r="AI106">
        <v>28.021271859430598</v>
      </c>
      <c r="AJ106">
        <v>9.987295426230455</v>
      </c>
      <c r="AK106">
        <v>4286401</v>
      </c>
      <c r="AL106">
        <v>60278.978537926167</v>
      </c>
      <c r="AM106">
        <v>226145995659.81189</v>
      </c>
      <c r="AN106">
        <v>54.692787067940088</v>
      </c>
      <c r="AO106" s="15">
        <v>5485.84</v>
      </c>
      <c r="AP106" s="23">
        <v>1.76</v>
      </c>
      <c r="AQ106" s="23">
        <v>26.51</v>
      </c>
      <c r="AR106" s="26">
        <v>23185.651474667535</v>
      </c>
      <c r="AT106" s="29"/>
    </row>
    <row r="107" spans="1:46" x14ac:dyDescent="0.3">
      <c r="A107" s="5" t="s">
        <v>68</v>
      </c>
      <c r="B107" s="5" t="s">
        <v>73</v>
      </c>
      <c r="C107" s="7">
        <f>'Gross Electricity GWh'!C107*1000000</f>
        <v>120107000000</v>
      </c>
      <c r="D107" s="7">
        <f>'Gross Electricity GWh'!D107*1000000</f>
        <v>47000000</v>
      </c>
      <c r="E107" s="7">
        <f>'Gross Electricity GWh'!E107*1000000</f>
        <v>42000000</v>
      </c>
      <c r="F107" s="7">
        <f>'Gross Electricity GWh'!F107*1000000</f>
        <v>0</v>
      </c>
      <c r="G107" s="7">
        <f>'Gross Electricity GWh'!G107*1000000</f>
        <v>0</v>
      </c>
      <c r="H107" s="7">
        <f>'Gross Electricity GWh'!H107*1000000</f>
        <v>10000000</v>
      </c>
      <c r="I107" s="7">
        <f>'Gross Electricity GWh'!I107*1000000</f>
        <v>0</v>
      </c>
      <c r="J107" s="7">
        <f>'Gross Electricity GWh'!J107*1000000</f>
        <v>0</v>
      </c>
      <c r="K107" s="7">
        <f>'Gross Electricity GWh'!K107*1000000</f>
        <v>0</v>
      </c>
      <c r="L107" s="7">
        <f>'Gross Electricity GWh'!L107*1000000</f>
        <v>0</v>
      </c>
      <c r="M107" s="7">
        <f>'Gross Electricity GWh'!M107*1000000</f>
        <v>119483000000</v>
      </c>
      <c r="N107" s="7">
        <f>'Gross Electricity GWh'!N107*1000000</f>
        <v>119233000000</v>
      </c>
      <c r="O107" s="7">
        <f>'Gross Electricity GWh'!O107*1000000</f>
        <v>0</v>
      </c>
      <c r="P107" s="7">
        <f>'Gross Electricity GWh'!P107*1000000</f>
        <v>7000000</v>
      </c>
      <c r="Q107" s="7">
        <f>'Gross Electricity GWh'!Q107*1000000</f>
        <v>0</v>
      </c>
      <c r="R107" s="7">
        <f>'Gross Electricity GWh'!R107*1000000</f>
        <v>0</v>
      </c>
      <c r="S107" s="7">
        <f>'Gross Electricity GWh'!S107*1000000</f>
        <v>0</v>
      </c>
      <c r="T107" s="7" t="e">
        <f>'Gross Electricity GWh'!T107*1000000</f>
        <v>#VALUE!</v>
      </c>
      <c r="U107" s="7">
        <f>'Gross Electricity GWh'!U107*1000000</f>
        <v>211000000</v>
      </c>
      <c r="V107" s="7" t="e">
        <f>'Gross Electricity GWh'!V107*1000000</f>
        <v>#VALUE!</v>
      </c>
      <c r="W107" s="7">
        <f>'Gross Electricity GWh'!W107*1000000</f>
        <v>0</v>
      </c>
      <c r="X107" s="7">
        <f>'Gross Electricity GWh'!X107*1000000</f>
        <v>32000000</v>
      </c>
      <c r="Y107" s="7">
        <f>'Gross Electricity GWh'!Y107*1000000</f>
        <v>31000000</v>
      </c>
      <c r="Z107" s="7">
        <f>'Gross Electricity GWh'!Z107*1000000</f>
        <v>0</v>
      </c>
      <c r="AA107" s="7" t="e">
        <f>'Gross Electricity GWh'!AA107*1000000</f>
        <v>#VALUE!</v>
      </c>
      <c r="AB107" s="7">
        <f>'Gross Electricity GWh'!AB107*1000000</f>
        <v>0</v>
      </c>
      <c r="AC107" s="7">
        <f>'Gross Electricity GWh'!AC107*1000000</f>
        <v>243000000</v>
      </c>
      <c r="AD107" s="7">
        <f>'Gross Electricity GWh'!AD107*1000000</f>
        <v>130000000</v>
      </c>
      <c r="AE107" s="7">
        <f>'Gross Electricity GWh'!AE107*1000000</f>
        <v>594000000</v>
      </c>
      <c r="AF107" s="7">
        <f>'Gross Electricity GWh'!AF107*1000000</f>
        <v>8376000000</v>
      </c>
      <c r="AG107" s="7">
        <f>'Gross Electricity GWh'!AG107*1000000</f>
        <v>-7782000000</v>
      </c>
      <c r="AH107">
        <v>73.061000000000007</v>
      </c>
      <c r="AI107">
        <v>27.595946228727815</v>
      </c>
      <c r="AJ107">
        <v>10.19708885072615</v>
      </c>
      <c r="AK107">
        <v>4311991</v>
      </c>
      <c r="AL107">
        <v>61626.115045079503</v>
      </c>
      <c r="AM107">
        <v>232580262478.04068</v>
      </c>
      <c r="AN107">
        <v>54.770379787635356</v>
      </c>
      <c r="AO107" s="14">
        <v>5795.22</v>
      </c>
      <c r="AP107" s="23">
        <v>1.88</v>
      </c>
      <c r="AQ107" s="23">
        <v>23.7</v>
      </c>
      <c r="AR107" s="26">
        <v>23379.918979938026</v>
      </c>
      <c r="AT107" s="29"/>
    </row>
    <row r="108" spans="1:46" x14ac:dyDescent="0.3">
      <c r="A108" s="5" t="s">
        <v>68</v>
      </c>
      <c r="B108" s="5" t="s">
        <v>74</v>
      </c>
      <c r="C108" s="7">
        <f>'Gross Electricity GWh'!C108*1000000</f>
        <v>113356000000</v>
      </c>
      <c r="D108" s="7">
        <f>'Gross Electricity GWh'!D108*1000000</f>
        <v>56000000</v>
      </c>
      <c r="E108" s="7">
        <f>'Gross Electricity GWh'!E108*1000000</f>
        <v>43000000</v>
      </c>
      <c r="F108" s="7">
        <f>'Gross Electricity GWh'!F108*1000000</f>
        <v>0</v>
      </c>
      <c r="G108" s="7">
        <f>'Gross Electricity GWh'!G108*1000000</f>
        <v>0</v>
      </c>
      <c r="H108" s="7">
        <f>'Gross Electricity GWh'!H108*1000000</f>
        <v>154000000</v>
      </c>
      <c r="I108" s="7">
        <f>'Gross Electricity GWh'!I108*1000000</f>
        <v>0</v>
      </c>
      <c r="J108" s="7">
        <f>'Gross Electricity GWh'!J108*1000000</f>
        <v>0</v>
      </c>
      <c r="K108" s="7">
        <f>'Gross Electricity GWh'!K108*1000000</f>
        <v>0</v>
      </c>
      <c r="L108" s="7">
        <f>'Gross Electricity GWh'!L108*1000000</f>
        <v>0</v>
      </c>
      <c r="M108" s="7">
        <f>'Gross Electricity GWh'!M108*1000000</f>
        <v>111922000000</v>
      </c>
      <c r="N108" s="7">
        <f>'Gross Electricity GWh'!N108*1000000</f>
        <v>111643000000</v>
      </c>
      <c r="O108" s="7">
        <f>'Gross Electricity GWh'!O108*1000000</f>
        <v>0</v>
      </c>
      <c r="P108" s="7">
        <f>'Gross Electricity GWh'!P108*1000000</f>
        <v>9000000</v>
      </c>
      <c r="Q108" s="7">
        <f>'Gross Electricity GWh'!Q108*1000000</f>
        <v>0</v>
      </c>
      <c r="R108" s="7">
        <f>'Gross Electricity GWh'!R108*1000000</f>
        <v>0</v>
      </c>
      <c r="S108" s="7">
        <f>'Gross Electricity GWh'!S108*1000000</f>
        <v>0</v>
      </c>
      <c r="T108" s="7" t="e">
        <f>'Gross Electricity GWh'!T108*1000000</f>
        <v>#VALUE!</v>
      </c>
      <c r="U108" s="7">
        <f>'Gross Electricity GWh'!U108*1000000</f>
        <v>241000000</v>
      </c>
      <c r="V108" s="7" t="e">
        <f>'Gross Electricity GWh'!V108*1000000</f>
        <v>#VALUE!</v>
      </c>
      <c r="W108" s="7">
        <f>'Gross Electricity GWh'!W108*1000000</f>
        <v>0</v>
      </c>
      <c r="X108" s="7">
        <f>'Gross Electricity GWh'!X108*1000000</f>
        <v>29000000</v>
      </c>
      <c r="Y108" s="7">
        <f>'Gross Electricity GWh'!Y108*1000000</f>
        <v>28000000</v>
      </c>
      <c r="Z108" s="7">
        <f>'Gross Electricity GWh'!Z108*1000000</f>
        <v>0</v>
      </c>
      <c r="AA108" s="7" t="e">
        <f>'Gross Electricity GWh'!AA108*1000000</f>
        <v>#VALUE!</v>
      </c>
      <c r="AB108" s="7">
        <f>'Gross Electricity GWh'!AB108*1000000</f>
        <v>0</v>
      </c>
      <c r="AC108" s="7">
        <f>'Gross Electricity GWh'!AC108*1000000</f>
        <v>270000000</v>
      </c>
      <c r="AD108" s="7">
        <f>'Gross Electricity GWh'!AD108*1000000</f>
        <v>281000000</v>
      </c>
      <c r="AE108" s="7">
        <f>'Gross Electricity GWh'!AE108*1000000</f>
        <v>4836000000</v>
      </c>
      <c r="AF108" s="7">
        <f>'Gross Electricity GWh'!AF108*1000000</f>
        <v>4968000000</v>
      </c>
      <c r="AG108" s="7">
        <f>'Gross Electricity GWh'!AG108*1000000</f>
        <v>-132000000</v>
      </c>
      <c r="AH108">
        <v>73.453000000000003</v>
      </c>
      <c r="AI108">
        <v>27.900388078132764</v>
      </c>
      <c r="AJ108">
        <v>10.361864469117585</v>
      </c>
      <c r="AK108">
        <v>4336613</v>
      </c>
      <c r="AL108">
        <v>64373.901096231937</v>
      </c>
      <c r="AM108">
        <v>244337831972.71875</v>
      </c>
      <c r="AN108">
        <v>54.798595729719025</v>
      </c>
      <c r="AO108" s="15">
        <v>5807.65</v>
      </c>
      <c r="AP108" s="23">
        <v>1.74</v>
      </c>
      <c r="AQ108" s="23">
        <v>26.53</v>
      </c>
      <c r="AR108" s="26">
        <v>23475.463570302381</v>
      </c>
      <c r="AT108" s="29"/>
    </row>
    <row r="109" spans="1:46" x14ac:dyDescent="0.3">
      <c r="A109" s="5" t="s">
        <v>68</v>
      </c>
      <c r="B109" s="5" t="s">
        <v>75</v>
      </c>
      <c r="C109" s="7">
        <f>'Gross Electricity GWh'!C109*1000000</f>
        <v>123199000000</v>
      </c>
      <c r="D109" s="7">
        <f>'Gross Electricity GWh'!D109*1000000</f>
        <v>58000000</v>
      </c>
      <c r="E109" s="7">
        <f>'Gross Electricity GWh'!E109*1000000</f>
        <v>27000000</v>
      </c>
      <c r="F109" s="7">
        <f>'Gross Electricity GWh'!F109*1000000</f>
        <v>0</v>
      </c>
      <c r="G109" s="7">
        <f>'Gross Electricity GWh'!G109*1000000</f>
        <v>0</v>
      </c>
      <c r="H109" s="7">
        <f>'Gross Electricity GWh'!H109*1000000</f>
        <v>188000000</v>
      </c>
      <c r="I109" s="7">
        <f>'Gross Electricity GWh'!I109*1000000</f>
        <v>0</v>
      </c>
      <c r="J109" s="7">
        <f>'Gross Electricity GWh'!J109*1000000</f>
        <v>0</v>
      </c>
      <c r="K109" s="7">
        <f>'Gross Electricity GWh'!K109*1000000</f>
        <v>0</v>
      </c>
      <c r="L109" s="7">
        <f>'Gross Electricity GWh'!L109*1000000</f>
        <v>0</v>
      </c>
      <c r="M109" s="7">
        <f>'Gross Electricity GWh'!M109*1000000</f>
        <v>121829000000</v>
      </c>
      <c r="N109" s="7">
        <f>'Gross Electricity GWh'!N109*1000000</f>
        <v>121530000000</v>
      </c>
      <c r="O109" s="7">
        <f>'Gross Electricity GWh'!O109*1000000</f>
        <v>0</v>
      </c>
      <c r="P109" s="7">
        <f>'Gross Electricity GWh'!P109*1000000</f>
        <v>10000000</v>
      </c>
      <c r="Q109" s="7">
        <f>'Gross Electricity GWh'!Q109*1000000</f>
        <v>0</v>
      </c>
      <c r="R109" s="7">
        <f>'Gross Electricity GWh'!R109*1000000</f>
        <v>0</v>
      </c>
      <c r="S109" s="7">
        <f>'Gross Electricity GWh'!S109*1000000</f>
        <v>0</v>
      </c>
      <c r="T109" s="7" t="e">
        <f>'Gross Electricity GWh'!T109*1000000</f>
        <v>#VALUE!</v>
      </c>
      <c r="U109" s="7">
        <f>'Gross Electricity GWh'!U109*1000000</f>
        <v>265000000</v>
      </c>
      <c r="V109" s="7" t="e">
        <f>'Gross Electricity GWh'!V109*1000000</f>
        <v>#VALUE!</v>
      </c>
      <c r="W109" s="7">
        <f>'Gross Electricity GWh'!W109*1000000</f>
        <v>0</v>
      </c>
      <c r="X109" s="7">
        <f>'Gross Electricity GWh'!X109*1000000</f>
        <v>24000000</v>
      </c>
      <c r="Y109" s="7">
        <f>'Gross Electricity GWh'!Y109*1000000</f>
        <v>24000000</v>
      </c>
      <c r="Z109" s="7">
        <f>'Gross Electricity GWh'!Z109*1000000</f>
        <v>0</v>
      </c>
      <c r="AA109" s="7" t="e">
        <f>'Gross Electricity GWh'!AA109*1000000</f>
        <v>#VALUE!</v>
      </c>
      <c r="AB109" s="7">
        <f>'Gross Electricity GWh'!AB109*1000000</f>
        <v>0</v>
      </c>
      <c r="AC109" s="7">
        <f>'Gross Electricity GWh'!AC109*1000000</f>
        <v>289000000</v>
      </c>
      <c r="AD109" s="7">
        <f>'Gross Electricity GWh'!AD109*1000000</f>
        <v>297000000</v>
      </c>
      <c r="AE109" s="7">
        <f>'Gross Electricity GWh'!AE109*1000000</f>
        <v>2301000000</v>
      </c>
      <c r="AF109" s="7">
        <f>'Gross Electricity GWh'!AF109*1000000</f>
        <v>8966000000</v>
      </c>
      <c r="AG109" s="7">
        <f>'Gross Electricity GWh'!AG109*1000000</f>
        <v>-6665000000</v>
      </c>
      <c r="AH109">
        <v>73.787000000000006</v>
      </c>
      <c r="AI109">
        <v>28.793070151940842</v>
      </c>
      <c r="AJ109">
        <v>10.796895148981765</v>
      </c>
      <c r="AK109">
        <v>4359184</v>
      </c>
      <c r="AL109">
        <v>66701.851269057632</v>
      </c>
      <c r="AM109">
        <v>254491515965.69177</v>
      </c>
      <c r="AN109">
        <v>54.841238521046542</v>
      </c>
      <c r="AO109" s="14">
        <v>5763.87</v>
      </c>
      <c r="AP109" s="23">
        <v>1.99</v>
      </c>
      <c r="AQ109" s="23">
        <v>32.53</v>
      </c>
      <c r="AR109" s="26">
        <v>23803.996369758843</v>
      </c>
      <c r="AT109" s="29"/>
    </row>
    <row r="110" spans="1:46" x14ac:dyDescent="0.3">
      <c r="A110" s="5" t="s">
        <v>68</v>
      </c>
      <c r="B110" s="5" t="s">
        <v>76</v>
      </c>
      <c r="C110" s="7">
        <f>'Gross Electricity GWh'!C110*1000000</f>
        <v>104984000000</v>
      </c>
      <c r="D110" s="7">
        <f>'Gross Electricity GWh'!D110*1000000</f>
        <v>49000000</v>
      </c>
      <c r="E110" s="7">
        <f>'Gross Electricity GWh'!E110*1000000</f>
        <v>42000000</v>
      </c>
      <c r="F110" s="7">
        <f>'Gross Electricity GWh'!F110*1000000</f>
        <v>0</v>
      </c>
      <c r="G110" s="7">
        <f>'Gross Electricity GWh'!G110*1000000</f>
        <v>0</v>
      </c>
      <c r="H110" s="7">
        <f>'Gross Electricity GWh'!H110*1000000</f>
        <v>280000000</v>
      </c>
      <c r="I110" s="7">
        <f>'Gross Electricity GWh'!I110*1000000</f>
        <v>0</v>
      </c>
      <c r="J110" s="7">
        <f>'Gross Electricity GWh'!J110*1000000</f>
        <v>0</v>
      </c>
      <c r="K110" s="7">
        <f>'Gross Electricity GWh'!K110*1000000</f>
        <v>0</v>
      </c>
      <c r="L110" s="7">
        <f>'Gross Electricity GWh'!L110*1000000</f>
        <v>0</v>
      </c>
      <c r="M110" s="7">
        <f>'Gross Electricity GWh'!M110*1000000</f>
        <v>104174000000</v>
      </c>
      <c r="N110" s="7">
        <f>'Gross Electricity GWh'!N110*1000000</f>
        <v>103862000000</v>
      </c>
      <c r="O110" s="7">
        <f>'Gross Electricity GWh'!O110*1000000</f>
        <v>0</v>
      </c>
      <c r="P110" s="7">
        <f>'Gross Electricity GWh'!P110*1000000</f>
        <v>9000000</v>
      </c>
      <c r="Q110" s="7">
        <f>'Gross Electricity GWh'!Q110*1000000</f>
        <v>0</v>
      </c>
      <c r="R110" s="7">
        <f>'Gross Electricity GWh'!R110*1000000</f>
        <v>0</v>
      </c>
      <c r="S110" s="7">
        <f>'Gross Electricity GWh'!S110*1000000</f>
        <v>0</v>
      </c>
      <c r="T110" s="7" t="e">
        <f>'Gross Electricity GWh'!T110*1000000</f>
        <v>#VALUE!</v>
      </c>
      <c r="U110" s="7">
        <f>'Gross Electricity GWh'!U110*1000000</f>
        <v>274000000</v>
      </c>
      <c r="V110" s="7" t="e">
        <f>'Gross Electricity GWh'!V110*1000000</f>
        <v>#VALUE!</v>
      </c>
      <c r="W110" s="7">
        <f>'Gross Electricity GWh'!W110*1000000</f>
        <v>0</v>
      </c>
      <c r="X110" s="7">
        <f>'Gross Electricity GWh'!X110*1000000</f>
        <v>29000000</v>
      </c>
      <c r="Y110" s="7">
        <f>'Gross Electricity GWh'!Y110*1000000</f>
        <v>28000000</v>
      </c>
      <c r="Z110" s="7">
        <f>'Gross Electricity GWh'!Z110*1000000</f>
        <v>0</v>
      </c>
      <c r="AA110" s="7" t="e">
        <f>'Gross Electricity GWh'!AA110*1000000</f>
        <v>#VALUE!</v>
      </c>
      <c r="AB110" s="7">
        <f>'Gross Electricity GWh'!AB110*1000000</f>
        <v>0</v>
      </c>
      <c r="AC110" s="7">
        <f>'Gross Electricity GWh'!AC110*1000000</f>
        <v>303000000</v>
      </c>
      <c r="AD110" s="7">
        <f>'Gross Electricity GWh'!AD110*1000000</f>
        <v>399000000</v>
      </c>
      <c r="AE110" s="7">
        <f>'Gross Electricity GWh'!AE110*1000000</f>
        <v>13212000000</v>
      </c>
      <c r="AF110" s="7">
        <f>'Gross Electricity GWh'!AF110*1000000</f>
        <v>4236000000</v>
      </c>
      <c r="AG110" s="7">
        <f>'Gross Electricity GWh'!AG110*1000000</f>
        <v>8976000000</v>
      </c>
      <c r="AH110">
        <v>74.061999999999998</v>
      </c>
      <c r="AI110">
        <v>30.968775126295188</v>
      </c>
      <c r="AJ110">
        <v>10.063887161126871</v>
      </c>
      <c r="AK110">
        <v>4381336</v>
      </c>
      <c r="AL110">
        <v>69701.395976183645</v>
      </c>
      <c r="AM110">
        <v>267287258447.86597</v>
      </c>
      <c r="AN110">
        <v>54.887800684126653</v>
      </c>
      <c r="AO110" s="21">
        <v>5956</v>
      </c>
      <c r="AP110" s="23">
        <v>2.11</v>
      </c>
      <c r="AQ110" s="23">
        <v>30.54</v>
      </c>
      <c r="AR110" s="26">
        <v>23541.677647589113</v>
      </c>
      <c r="AT110" s="29"/>
    </row>
    <row r="111" spans="1:46" x14ac:dyDescent="0.3">
      <c r="A111" s="5" t="s">
        <v>68</v>
      </c>
      <c r="B111" s="5" t="s">
        <v>77</v>
      </c>
      <c r="C111" s="7">
        <f>'Gross Electricity GWh'!C111*1000000</f>
        <v>111657000000</v>
      </c>
      <c r="D111" s="7">
        <f>'Gross Electricity GWh'!D111*1000000</f>
        <v>43000000</v>
      </c>
      <c r="E111" s="7">
        <f>'Gross Electricity GWh'!E111*1000000</f>
        <v>37000000</v>
      </c>
      <c r="F111" s="7">
        <f>'Gross Electricity GWh'!F111*1000000</f>
        <v>0</v>
      </c>
      <c r="G111" s="7">
        <f>'Gross Electricity GWh'!G111*1000000</f>
        <v>0</v>
      </c>
      <c r="H111" s="7">
        <f>'Gross Electricity GWh'!H111*1000000</f>
        <v>236000000</v>
      </c>
      <c r="I111" s="7">
        <f>'Gross Electricity GWh'!I111*1000000</f>
        <v>8000000</v>
      </c>
      <c r="J111" s="7">
        <f>'Gross Electricity GWh'!J111*1000000</f>
        <v>0</v>
      </c>
      <c r="K111" s="7">
        <f>'Gross Electricity GWh'!K111*1000000</f>
        <v>0</v>
      </c>
      <c r="L111" s="7">
        <f>'Gross Electricity GWh'!L111*1000000</f>
        <v>0</v>
      </c>
      <c r="M111" s="7">
        <f>'Gross Electricity GWh'!M111*1000000</f>
        <v>110027000000</v>
      </c>
      <c r="N111" s="7">
        <f>'Gross Electricity GWh'!N111*1000000</f>
        <v>109775000000</v>
      </c>
      <c r="O111" s="7">
        <f>'Gross Electricity GWh'!O111*1000000</f>
        <v>0</v>
      </c>
      <c r="P111" s="7">
        <f>'Gross Electricity GWh'!P111*1000000</f>
        <v>11000000</v>
      </c>
      <c r="Q111" s="7">
        <f>'Gross Electricity GWh'!Q111*1000000</f>
        <v>0</v>
      </c>
      <c r="R111" s="7">
        <f>'Gross Electricity GWh'!R111*1000000</f>
        <v>0</v>
      </c>
      <c r="S111" s="7">
        <f>'Gross Electricity GWh'!S111*1000000</f>
        <v>0</v>
      </c>
      <c r="T111" s="7" t="e">
        <f>'Gross Electricity GWh'!T111*1000000</f>
        <v>#VALUE!</v>
      </c>
      <c r="U111" s="7">
        <f>'Gross Electricity GWh'!U111*1000000</f>
        <v>215000000</v>
      </c>
      <c r="V111" s="7" t="e">
        <f>'Gross Electricity GWh'!V111*1000000</f>
        <v>#VALUE!</v>
      </c>
      <c r="W111" s="7">
        <f>'Gross Electricity GWh'!W111*1000000</f>
        <v>0</v>
      </c>
      <c r="X111" s="7">
        <f>'Gross Electricity GWh'!X111*1000000</f>
        <v>26000000</v>
      </c>
      <c r="Y111" s="7">
        <f>'Gross Electricity GWh'!Y111*1000000</f>
        <v>25000000</v>
      </c>
      <c r="Z111" s="7">
        <f>'Gross Electricity GWh'!Z111*1000000</f>
        <v>0</v>
      </c>
      <c r="AA111" s="7" t="e">
        <f>'Gross Electricity GWh'!AA111*1000000</f>
        <v>#VALUE!</v>
      </c>
      <c r="AB111" s="7">
        <f>'Gross Electricity GWh'!AB111*1000000</f>
        <v>0</v>
      </c>
      <c r="AC111" s="7">
        <f>'Gross Electricity GWh'!AC111*1000000</f>
        <v>241000000</v>
      </c>
      <c r="AD111" s="7">
        <f>'Gross Electricity GWh'!AD111*1000000</f>
        <v>349000000</v>
      </c>
      <c r="AE111" s="7">
        <f>'Gross Electricity GWh'!AE111*1000000</f>
        <v>8692000000</v>
      </c>
      <c r="AF111" s="7">
        <f>'Gross Electricity GWh'!AF111*1000000</f>
        <v>4874000000</v>
      </c>
      <c r="AG111" s="7">
        <f>'Gross Electricity GWh'!AG111*1000000</f>
        <v>3818000000</v>
      </c>
      <c r="AH111">
        <v>74.475999999999999</v>
      </c>
      <c r="AI111">
        <v>31.473005414688</v>
      </c>
      <c r="AJ111">
        <v>10.02856291727268</v>
      </c>
      <c r="AK111">
        <v>4405157</v>
      </c>
      <c r="AL111">
        <v>72988.010128159804</v>
      </c>
      <c r="AM111">
        <v>281412338534.66974</v>
      </c>
      <c r="AN111">
        <v>54.876720063537618</v>
      </c>
      <c r="AO111" s="14">
        <v>5534.67</v>
      </c>
      <c r="AP111" s="23">
        <v>2.08</v>
      </c>
      <c r="AQ111" s="23">
        <v>29.55</v>
      </c>
      <c r="AR111" s="26">
        <v>23585.311582916656</v>
      </c>
      <c r="AT111" s="29"/>
    </row>
    <row r="112" spans="1:46" x14ac:dyDescent="0.3">
      <c r="A112" s="5" t="s">
        <v>68</v>
      </c>
      <c r="B112" s="5" t="s">
        <v>78</v>
      </c>
      <c r="C112" s="7">
        <f>'Gross Electricity GWh'!C112*1000000</f>
        <v>117008000000</v>
      </c>
      <c r="D112" s="7">
        <f>'Gross Electricity GWh'!D112*1000000</f>
        <v>42000000</v>
      </c>
      <c r="E112" s="7">
        <f>'Gross Electricity GWh'!E112*1000000</f>
        <v>37000000</v>
      </c>
      <c r="F112" s="7">
        <f>'Gross Electricity GWh'!F112*1000000</f>
        <v>0</v>
      </c>
      <c r="G112" s="7">
        <f>'Gross Electricity GWh'!G112*1000000</f>
        <v>0</v>
      </c>
      <c r="H112" s="7">
        <f>'Gross Electricity GWh'!H112*1000000</f>
        <v>222000000</v>
      </c>
      <c r="I112" s="7">
        <f>'Gross Electricity GWh'!I112*1000000</f>
        <v>7000000</v>
      </c>
      <c r="J112" s="7">
        <f>'Gross Electricity GWh'!J112*1000000</f>
        <v>0</v>
      </c>
      <c r="K112" s="7">
        <f>'Gross Electricity GWh'!K112*1000000</f>
        <v>0</v>
      </c>
      <c r="L112" s="7">
        <f>'Gross Electricity GWh'!L112*1000000</f>
        <v>0</v>
      </c>
      <c r="M112" s="7">
        <f>'Gross Electricity GWh'!M112*1000000</f>
        <v>115984000000</v>
      </c>
      <c r="N112" s="7">
        <f>'Gross Electricity GWh'!N112*1000000</f>
        <v>115703000000</v>
      </c>
      <c r="O112" s="7">
        <f>'Gross Electricity GWh'!O112*1000000</f>
        <v>0</v>
      </c>
      <c r="P112" s="7">
        <f>'Gross Electricity GWh'!P112*1000000</f>
        <v>11000000</v>
      </c>
      <c r="Q112" s="7">
        <f>'Gross Electricity GWh'!Q112*1000000</f>
        <v>0</v>
      </c>
      <c r="R112" s="7">
        <f>'Gross Electricity GWh'!R112*1000000</f>
        <v>0</v>
      </c>
      <c r="S112" s="7">
        <f>'Gross Electricity GWh'!S112*1000000</f>
        <v>0</v>
      </c>
      <c r="T112" s="7" t="e">
        <f>'Gross Electricity GWh'!T112*1000000</f>
        <v>#VALUE!</v>
      </c>
      <c r="U112" s="7">
        <f>'Gross Electricity GWh'!U112*1000000</f>
        <v>244000000</v>
      </c>
      <c r="V112" s="7" t="e">
        <f>'Gross Electricity GWh'!V112*1000000</f>
        <v>#VALUE!</v>
      </c>
      <c r="W112" s="7">
        <f>'Gross Electricity GWh'!W112*1000000</f>
        <v>0</v>
      </c>
      <c r="X112" s="7">
        <f>'Gross Electricity GWh'!X112*1000000</f>
        <v>26000000</v>
      </c>
      <c r="Y112" s="7">
        <f>'Gross Electricity GWh'!Y112*1000000</f>
        <v>26000000</v>
      </c>
      <c r="Z112" s="7">
        <f>'Gross Electricity GWh'!Z112*1000000</f>
        <v>0</v>
      </c>
      <c r="AA112" s="7" t="e">
        <f>'Gross Electricity GWh'!AA112*1000000</f>
        <v>#VALUE!</v>
      </c>
      <c r="AB112" s="7">
        <f>'Gross Electricity GWh'!AB112*1000000</f>
        <v>0</v>
      </c>
      <c r="AC112" s="7">
        <f>'Gross Electricity GWh'!AC112*1000000</f>
        <v>270000000</v>
      </c>
      <c r="AD112" s="7">
        <f>'Gross Electricity GWh'!AD112*1000000</f>
        <v>334000000</v>
      </c>
      <c r="AE112" s="7">
        <f>'Gross Electricity GWh'!AE112*1000000</f>
        <v>8046000000</v>
      </c>
      <c r="AF112" s="7">
        <f>'Gross Electricity GWh'!AF112*1000000</f>
        <v>4412000000</v>
      </c>
      <c r="AG112" s="7">
        <f>'Gross Electricity GWh'!AG112*1000000</f>
        <v>3634000000</v>
      </c>
      <c r="AH112">
        <v>75.027000000000001</v>
      </c>
      <c r="AI112">
        <v>27.631494144023762</v>
      </c>
      <c r="AJ112">
        <v>10.538437014204041</v>
      </c>
      <c r="AK112">
        <v>4431464</v>
      </c>
      <c r="AL112">
        <v>74490.981355633383</v>
      </c>
      <c r="AM112">
        <v>288922351968.58521</v>
      </c>
      <c r="AN112">
        <v>54.72905877620795</v>
      </c>
      <c r="AO112" s="15">
        <v>5783.77</v>
      </c>
      <c r="AP112" s="23">
        <v>1.88</v>
      </c>
      <c r="AQ112" s="23">
        <v>24.84</v>
      </c>
      <c r="AR112" s="26">
        <v>24696.127578957035</v>
      </c>
      <c r="AT112" s="29"/>
    </row>
    <row r="113" spans="1:46" x14ac:dyDescent="0.3">
      <c r="A113" s="5" t="s">
        <v>68</v>
      </c>
      <c r="B113" s="5" t="s">
        <v>79</v>
      </c>
      <c r="C113" s="7">
        <f>'Gross Electricity GWh'!C113*1000000</f>
        <v>122717000000</v>
      </c>
      <c r="D113" s="7">
        <f>'Gross Electricity GWh'!D113*1000000</f>
        <v>41000000</v>
      </c>
      <c r="E113" s="7">
        <f>'Gross Electricity GWh'!E113*1000000</f>
        <v>42000000</v>
      </c>
      <c r="F113" s="7">
        <f>'Gross Electricity GWh'!F113*1000000</f>
        <v>0</v>
      </c>
      <c r="G113" s="7">
        <f>'Gross Electricity GWh'!G113*1000000</f>
        <v>0</v>
      </c>
      <c r="H113" s="7">
        <f>'Gross Electricity GWh'!H113*1000000</f>
        <v>280000000</v>
      </c>
      <c r="I113" s="7">
        <f>'Gross Electricity GWh'!I113*1000000</f>
        <v>10000000</v>
      </c>
      <c r="J113" s="7">
        <f>'Gross Electricity GWh'!J113*1000000</f>
        <v>0</v>
      </c>
      <c r="K113" s="7">
        <f>'Gross Electricity GWh'!K113*1000000</f>
        <v>0</v>
      </c>
      <c r="L113" s="7">
        <f>'Gross Electricity GWh'!L113*1000000</f>
        <v>0</v>
      </c>
      <c r="M113" s="7">
        <f>'Gross Electricity GWh'!M113*1000000</f>
        <v>121750000000</v>
      </c>
      <c r="N113" s="7">
        <f>'Gross Electricity GWh'!N113*1000000</f>
        <v>121452000000</v>
      </c>
      <c r="O113" s="7">
        <f>'Gross Electricity GWh'!O113*1000000</f>
        <v>0</v>
      </c>
      <c r="P113" s="7">
        <f>'Gross Electricity GWh'!P113*1000000</f>
        <v>25000000</v>
      </c>
      <c r="Q113" s="7">
        <f>'Gross Electricity GWh'!Q113*1000000</f>
        <v>0</v>
      </c>
      <c r="R113" s="7">
        <f>'Gross Electricity GWh'!R113*1000000</f>
        <v>0</v>
      </c>
      <c r="S113" s="7">
        <f>'Gross Electricity GWh'!S113*1000000</f>
        <v>0</v>
      </c>
      <c r="T113" s="7" t="e">
        <f>'Gross Electricity GWh'!T113*1000000</f>
        <v>#VALUE!</v>
      </c>
      <c r="U113" s="7">
        <f>'Gross Electricity GWh'!U113*1000000</f>
        <v>243000000</v>
      </c>
      <c r="V113" s="7" t="e">
        <f>'Gross Electricity GWh'!V113*1000000</f>
        <v>#VALUE!</v>
      </c>
      <c r="W113" s="7">
        <f>'Gross Electricity GWh'!W113*1000000</f>
        <v>0</v>
      </c>
      <c r="X113" s="7">
        <f>'Gross Electricity GWh'!X113*1000000</f>
        <v>30000000</v>
      </c>
      <c r="Y113" s="7">
        <f>'Gross Electricity GWh'!Y113*1000000</f>
        <v>29000000</v>
      </c>
      <c r="Z113" s="7">
        <f>'Gross Electricity GWh'!Z113*1000000</f>
        <v>0</v>
      </c>
      <c r="AA113" s="7" t="e">
        <f>'Gross Electricity GWh'!AA113*1000000</f>
        <v>#VALUE!</v>
      </c>
      <c r="AB113" s="7">
        <f>'Gross Electricity GWh'!AB113*1000000</f>
        <v>0</v>
      </c>
      <c r="AC113" s="7">
        <f>'Gross Electricity GWh'!AC113*1000000</f>
        <v>273000000</v>
      </c>
      <c r="AD113" s="7">
        <f>'Gross Electricity GWh'!AD113*1000000</f>
        <v>402000000</v>
      </c>
      <c r="AE113" s="7">
        <f>'Gross Electricity GWh'!AE113*1000000</f>
        <v>6856000000</v>
      </c>
      <c r="AF113" s="7">
        <f>'Gross Electricity GWh'!AF113*1000000</f>
        <v>8775000000</v>
      </c>
      <c r="AG113" s="7">
        <f>'Gross Electricity GWh'!AG113*1000000</f>
        <v>-1919000000</v>
      </c>
      <c r="AH113">
        <v>75.569000000000003</v>
      </c>
      <c r="AI113">
        <v>29.608287016675579</v>
      </c>
      <c r="AJ113">
        <v>10.119284969241107</v>
      </c>
      <c r="AK113">
        <v>4461913</v>
      </c>
      <c r="AL113">
        <v>75515.594972918378</v>
      </c>
      <c r="AM113">
        <v>294908959388.24005</v>
      </c>
      <c r="AN113">
        <v>54.502919926659885</v>
      </c>
      <c r="AO113" s="14">
        <v>5563.16</v>
      </c>
      <c r="AP113" s="23">
        <v>1.69</v>
      </c>
      <c r="AQ113" s="23">
        <v>22.88</v>
      </c>
      <c r="AR113" s="26">
        <v>24488.823640343337</v>
      </c>
      <c r="AT113" s="29"/>
    </row>
    <row r="114" spans="1:46" x14ac:dyDescent="0.3">
      <c r="A114" s="5" t="s">
        <v>68</v>
      </c>
      <c r="B114" s="5" t="s">
        <v>80</v>
      </c>
      <c r="C114" s="7">
        <f>'Gross Electricity GWh'!C114*1000000</f>
        <v>142982000000</v>
      </c>
      <c r="D114" s="7">
        <f>'Gross Electricity GWh'!D114*1000000</f>
        <v>40000000</v>
      </c>
      <c r="E114" s="7">
        <f>'Gross Electricity GWh'!E114*1000000</f>
        <v>32000000</v>
      </c>
      <c r="F114" s="7">
        <f>'Gross Electricity GWh'!F114*1000000</f>
        <v>0</v>
      </c>
      <c r="G114" s="7">
        <f>'Gross Electricity GWh'!G114*1000000</f>
        <v>0</v>
      </c>
      <c r="H114" s="7">
        <f>'Gross Electricity GWh'!H114*1000000</f>
        <v>211000000</v>
      </c>
      <c r="I114" s="7">
        <f>'Gross Electricity GWh'!I114*1000000</f>
        <v>9000000</v>
      </c>
      <c r="J114" s="7">
        <f>'Gross Electricity GWh'!J114*1000000</f>
        <v>0</v>
      </c>
      <c r="K114" s="7">
        <f>'Gross Electricity GWh'!K114*1000000</f>
        <v>0</v>
      </c>
      <c r="L114" s="7">
        <f>'Gross Electricity GWh'!L114*1000000</f>
        <v>0</v>
      </c>
      <c r="M114" s="7">
        <f>'Gross Electricity GWh'!M114*1000000</f>
        <v>142105000000</v>
      </c>
      <c r="N114" s="7">
        <f>'Gross Electricity GWh'!N114*1000000</f>
        <v>141818000000</v>
      </c>
      <c r="O114" s="7">
        <f>'Gross Electricity GWh'!O114*1000000</f>
        <v>0</v>
      </c>
      <c r="P114" s="7">
        <f>'Gross Electricity GWh'!P114*1000000</f>
        <v>31000000</v>
      </c>
      <c r="Q114" s="7">
        <f>'Gross Electricity GWh'!Q114*1000000</f>
        <v>0</v>
      </c>
      <c r="R114" s="7">
        <f>'Gross Electricity GWh'!R114*1000000</f>
        <v>0</v>
      </c>
      <c r="S114" s="7">
        <f>'Gross Electricity GWh'!S114*1000000</f>
        <v>0</v>
      </c>
      <c r="T114" s="7" t="e">
        <f>'Gross Electricity GWh'!T114*1000000</f>
        <v>#VALUE!</v>
      </c>
      <c r="U114" s="7">
        <f>'Gross Electricity GWh'!U114*1000000</f>
        <v>226000000</v>
      </c>
      <c r="V114" s="7" t="e">
        <f>'Gross Electricity GWh'!V114*1000000</f>
        <v>#VALUE!</v>
      </c>
      <c r="W114" s="7">
        <f>'Gross Electricity GWh'!W114*1000000</f>
        <v>0</v>
      </c>
      <c r="X114" s="7">
        <f>'Gross Electricity GWh'!X114*1000000</f>
        <v>30000000</v>
      </c>
      <c r="Y114" s="7">
        <f>'Gross Electricity GWh'!Y114*1000000</f>
        <v>30000000</v>
      </c>
      <c r="Z114" s="7">
        <f>'Gross Electricity GWh'!Z114*1000000</f>
        <v>0</v>
      </c>
      <c r="AA114" s="7" t="e">
        <f>'Gross Electricity GWh'!AA114*1000000</f>
        <v>#VALUE!</v>
      </c>
      <c r="AB114" s="7">
        <f>'Gross Electricity GWh'!AB114*1000000</f>
        <v>0</v>
      </c>
      <c r="AC114" s="7">
        <f>'Gross Electricity GWh'!AC114*1000000</f>
        <v>256000000</v>
      </c>
      <c r="AD114" s="7">
        <f>'Gross Electricity GWh'!AD114*1000000</f>
        <v>322000000</v>
      </c>
      <c r="AE114" s="7">
        <f>'Gross Electricity GWh'!AE114*1000000</f>
        <v>1474000000</v>
      </c>
      <c r="AF114" s="7">
        <f>'Gross Electricity GWh'!AF114*1000000</f>
        <v>20529000000</v>
      </c>
      <c r="AG114" s="7">
        <f>'Gross Electricity GWh'!AG114*1000000</f>
        <v>-19055000000</v>
      </c>
      <c r="AH114">
        <v>76.02</v>
      </c>
      <c r="AI114">
        <v>36.79982930585264</v>
      </c>
      <c r="AJ114">
        <v>8.9746953878123321</v>
      </c>
      <c r="AK114">
        <v>4490967</v>
      </c>
      <c r="AL114">
        <v>77517.159157251808</v>
      </c>
      <c r="AM114">
        <v>304696827529.19281</v>
      </c>
      <c r="AN114">
        <v>54.249022412807122</v>
      </c>
      <c r="AO114" s="21">
        <v>5334.5</v>
      </c>
      <c r="AP114" s="23">
        <v>3.16</v>
      </c>
      <c r="AQ114" s="23">
        <v>29.49</v>
      </c>
      <c r="AR114" s="26">
        <v>24389.624686868287</v>
      </c>
      <c r="AT114" s="29"/>
    </row>
    <row r="115" spans="1:46" x14ac:dyDescent="0.3">
      <c r="A115" s="5" t="s">
        <v>68</v>
      </c>
      <c r="B115" s="5" t="s">
        <v>81</v>
      </c>
      <c r="C115" s="7">
        <f>'Gross Electricity GWh'!C115*1000000</f>
        <v>121890000000</v>
      </c>
      <c r="D115" s="7">
        <f>'Gross Electricity GWh'!D115*1000000</f>
        <v>41000000</v>
      </c>
      <c r="E115" s="7">
        <f>'Gross Electricity GWh'!E115*1000000</f>
        <v>54000000</v>
      </c>
      <c r="F115" s="7">
        <f>'Gross Electricity GWh'!F115*1000000</f>
        <v>0</v>
      </c>
      <c r="G115" s="7">
        <f>'Gross Electricity GWh'!G115*1000000</f>
        <v>0</v>
      </c>
      <c r="H115" s="7">
        <f>'Gross Electricity GWh'!H115*1000000</f>
        <v>239000000</v>
      </c>
      <c r="I115" s="7">
        <f>'Gross Electricity GWh'!I115*1000000</f>
        <v>9000000</v>
      </c>
      <c r="J115" s="7">
        <f>'Gross Electricity GWh'!J115*1000000</f>
        <v>0</v>
      </c>
      <c r="K115" s="7">
        <f>'Gross Electricity GWh'!K115*1000000</f>
        <v>0</v>
      </c>
      <c r="L115" s="7">
        <f>'Gross Electricity GWh'!L115*1000000</f>
        <v>0</v>
      </c>
      <c r="M115" s="7">
        <f>'Gross Electricity GWh'!M115*1000000</f>
        <v>120745000000</v>
      </c>
      <c r="N115" s="7">
        <f>'Gross Electricity GWh'!N115*1000000</f>
        <v>120463000000</v>
      </c>
      <c r="O115" s="7">
        <f>'Gross Electricity GWh'!O115*1000000</f>
        <v>0</v>
      </c>
      <c r="P115" s="7">
        <f>'Gross Electricity GWh'!P115*1000000</f>
        <v>27000000</v>
      </c>
      <c r="Q115" s="7">
        <f>'Gross Electricity GWh'!Q115*1000000</f>
        <v>0</v>
      </c>
      <c r="R115" s="7">
        <f>'Gross Electricity GWh'!R115*1000000</f>
        <v>0</v>
      </c>
      <c r="S115" s="7">
        <f>'Gross Electricity GWh'!S115*1000000</f>
        <v>0</v>
      </c>
      <c r="T115" s="7" t="e">
        <f>'Gross Electricity GWh'!T115*1000000</f>
        <v>#VALUE!</v>
      </c>
      <c r="U115" s="7">
        <f>'Gross Electricity GWh'!U115*1000000</f>
        <v>197000000</v>
      </c>
      <c r="V115" s="7" t="e">
        <f>'Gross Electricity GWh'!V115*1000000</f>
        <v>#VALUE!</v>
      </c>
      <c r="W115" s="7">
        <f>'Gross Electricity GWh'!W115*1000000</f>
        <v>19000000</v>
      </c>
      <c r="X115" s="7">
        <f>'Gross Electricity GWh'!X115*1000000</f>
        <v>58000000</v>
      </c>
      <c r="Y115" s="7">
        <f>'Gross Electricity GWh'!Y115*1000000</f>
        <v>77000000</v>
      </c>
      <c r="Z115" s="7">
        <f>'Gross Electricity GWh'!Z115*1000000</f>
        <v>0</v>
      </c>
      <c r="AA115" s="7" t="e">
        <f>'Gross Electricity GWh'!AA115*1000000</f>
        <v>#VALUE!</v>
      </c>
      <c r="AB115" s="7">
        <f>'Gross Electricity GWh'!AB115*1000000</f>
        <v>0</v>
      </c>
      <c r="AC115" s="7">
        <f>'Gross Electricity GWh'!AC115*1000000</f>
        <v>255000000</v>
      </c>
      <c r="AD115" s="7">
        <f>'Gross Electricity GWh'!AD115*1000000</f>
        <v>420000000</v>
      </c>
      <c r="AE115" s="7">
        <f>'Gross Electricity GWh'!AE115*1000000</f>
        <v>10745000000</v>
      </c>
      <c r="AF115" s="7">
        <f>'Gross Electricity GWh'!AF115*1000000</f>
        <v>7174000000</v>
      </c>
      <c r="AG115" s="7">
        <f>'Gross Electricity GWh'!AG115*1000000</f>
        <v>3571000000</v>
      </c>
      <c r="AH115">
        <v>76.378</v>
      </c>
      <c r="AI115">
        <v>35.56961475909997</v>
      </c>
      <c r="AJ115">
        <v>9.0282937216124513</v>
      </c>
      <c r="AK115">
        <v>4513751</v>
      </c>
      <c r="AL115">
        <v>78720.169332340316</v>
      </c>
      <c r="AM115">
        <v>310995308463.36664</v>
      </c>
      <c r="AN115">
        <v>53.942600866273317</v>
      </c>
      <c r="AO115" s="14">
        <v>5760.83</v>
      </c>
      <c r="AP115" s="23">
        <v>3.42</v>
      </c>
      <c r="AQ115" s="23">
        <v>32.94</v>
      </c>
      <c r="AR115" s="26">
        <v>24854.273154534942</v>
      </c>
      <c r="AT115" s="29"/>
    </row>
    <row r="116" spans="1:46" x14ac:dyDescent="0.3">
      <c r="A116" s="5" t="s">
        <v>68</v>
      </c>
      <c r="B116" s="5" t="s">
        <v>82</v>
      </c>
      <c r="C116" s="7">
        <f>'Gross Electricity GWh'!C116*1000000</f>
        <v>130705000000</v>
      </c>
      <c r="D116" s="7">
        <f>'Gross Electricity GWh'!D116*1000000</f>
        <v>41000000</v>
      </c>
      <c r="E116" s="7">
        <f>'Gross Electricity GWh'!E116*1000000</f>
        <v>92000000</v>
      </c>
      <c r="F116" s="7">
        <f>'Gross Electricity GWh'!F116*1000000</f>
        <v>0</v>
      </c>
      <c r="G116" s="7">
        <f>'Gross Electricity GWh'!G116*1000000</f>
        <v>0</v>
      </c>
      <c r="H116" s="7">
        <f>'Gross Electricity GWh'!H116*1000000</f>
        <v>198000000</v>
      </c>
      <c r="I116" s="7">
        <f>'Gross Electricity GWh'!I116*1000000</f>
        <v>22000000</v>
      </c>
      <c r="J116" s="7">
        <f>'Gross Electricity GWh'!J116*1000000</f>
        <v>0</v>
      </c>
      <c r="K116" s="7">
        <f>'Gross Electricity GWh'!K116*1000000</f>
        <v>0</v>
      </c>
      <c r="L116" s="7">
        <f>'Gross Electricity GWh'!L116*1000000</f>
        <v>0</v>
      </c>
      <c r="M116" s="7">
        <f>'Gross Electricity GWh'!M116*1000000</f>
        <v>129697000000</v>
      </c>
      <c r="N116" s="7">
        <f>'Gross Electricity GWh'!N116*1000000</f>
        <v>129372000000</v>
      </c>
      <c r="O116" s="7">
        <f>'Gross Electricity GWh'!O116*1000000</f>
        <v>0</v>
      </c>
      <c r="P116" s="7">
        <f>'Gross Electricity GWh'!P116*1000000</f>
        <v>75000000</v>
      </c>
      <c r="Q116" s="7">
        <f>'Gross Electricity GWh'!Q116*1000000</f>
        <v>0</v>
      </c>
      <c r="R116" s="7">
        <f>'Gross Electricity GWh'!R116*1000000</f>
        <v>0</v>
      </c>
      <c r="S116" s="7">
        <f>'Gross Electricity GWh'!S116*1000000</f>
        <v>0</v>
      </c>
      <c r="T116" s="7" t="e">
        <f>'Gross Electricity GWh'!T116*1000000</f>
        <v>#VALUE!</v>
      </c>
      <c r="U116" s="7">
        <f>'Gross Electricity GWh'!U116*1000000</f>
        <v>216000000</v>
      </c>
      <c r="V116" s="7" t="e">
        <f>'Gross Electricity GWh'!V116*1000000</f>
        <v>#VALUE!</v>
      </c>
      <c r="W116" s="7">
        <f>'Gross Electricity GWh'!W116*1000000</f>
        <v>32000000</v>
      </c>
      <c r="X116" s="7">
        <f>'Gross Electricity GWh'!X116*1000000</f>
        <v>34000000</v>
      </c>
      <c r="Y116" s="7">
        <f>'Gross Electricity GWh'!Y116*1000000</f>
        <v>66000000</v>
      </c>
      <c r="Z116" s="7">
        <f>'Gross Electricity GWh'!Z116*1000000</f>
        <v>0</v>
      </c>
      <c r="AA116" s="7" t="e">
        <f>'Gross Electricity GWh'!AA116*1000000</f>
        <v>#VALUE!</v>
      </c>
      <c r="AB116" s="7">
        <f>'Gross Electricity GWh'!AB116*1000000</f>
        <v>0</v>
      </c>
      <c r="AC116" s="7">
        <f>'Gross Electricity GWh'!AC116*1000000</f>
        <v>250000000</v>
      </c>
      <c r="AD116" s="7">
        <f>'Gross Electricity GWh'!AD116*1000000</f>
        <v>419000000</v>
      </c>
      <c r="AE116" s="7">
        <f>'Gross Electricity GWh'!AE116*1000000</f>
        <v>5335000000</v>
      </c>
      <c r="AF116" s="7">
        <f>'Gross Electricity GWh'!AF116*1000000</f>
        <v>15046000000</v>
      </c>
      <c r="AG116" s="7">
        <f>'Gross Electricity GWh'!AG116*1000000</f>
        <v>-9711000000</v>
      </c>
      <c r="AH116">
        <v>76.733000000000004</v>
      </c>
      <c r="AI116">
        <v>33.616320737527531</v>
      </c>
      <c r="AJ116">
        <v>9.0060704090733275</v>
      </c>
      <c r="AK116">
        <v>4538159</v>
      </c>
      <c r="AL116">
        <v>79375.364163398786</v>
      </c>
      <c r="AM116">
        <v>315279446109.3313</v>
      </c>
      <c r="AN116">
        <v>53.564461468962499</v>
      </c>
      <c r="AO116" s="15">
        <v>5474.51</v>
      </c>
      <c r="AP116" s="23">
        <v>2.61</v>
      </c>
      <c r="AQ116" s="23">
        <v>27.05</v>
      </c>
      <c r="AR116" s="26">
        <v>24043.450126655553</v>
      </c>
      <c r="AT116" s="29"/>
    </row>
    <row r="117" spans="1:46" x14ac:dyDescent="0.3">
      <c r="A117" s="5" t="s">
        <v>68</v>
      </c>
      <c r="B117" s="5" t="s">
        <v>83</v>
      </c>
      <c r="C117" s="7">
        <f>'Gross Electricity GWh'!C117*1000000</f>
        <v>107273000000</v>
      </c>
      <c r="D117" s="7">
        <f>'Gross Electricity GWh'!D117*1000000</f>
        <v>42000000</v>
      </c>
      <c r="E117" s="7">
        <f>'Gross Electricity GWh'!E117*1000000</f>
        <v>88000000</v>
      </c>
      <c r="F117" s="7">
        <f>'Gross Electricity GWh'!F117*1000000</f>
        <v>0</v>
      </c>
      <c r="G117" s="7">
        <f>'Gross Electricity GWh'!G117*1000000</f>
        <v>0</v>
      </c>
      <c r="H117" s="7">
        <f>'Gross Electricity GWh'!H117*1000000</f>
        <v>299000000</v>
      </c>
      <c r="I117" s="7">
        <f>'Gross Electricity GWh'!I117*1000000</f>
        <v>31000000</v>
      </c>
      <c r="J117" s="7">
        <f>'Gross Electricity GWh'!J117*1000000</f>
        <v>0</v>
      </c>
      <c r="K117" s="7">
        <f>'Gross Electricity GWh'!K117*1000000</f>
        <v>0</v>
      </c>
      <c r="L117" s="7">
        <f>'Gross Electricity GWh'!L117*1000000</f>
        <v>0</v>
      </c>
      <c r="M117" s="7">
        <f>'Gross Electricity GWh'!M117*1000000</f>
        <v>106028400000</v>
      </c>
      <c r="N117" s="7">
        <f>'Gross Electricity GWh'!N117*1000000</f>
        <v>105480000000</v>
      </c>
      <c r="O117" s="7">
        <f>'Gross Electricity GWh'!O117*1000000</f>
        <v>0</v>
      </c>
      <c r="P117" s="7">
        <f>'Gross Electricity GWh'!P117*1000000</f>
        <v>218000000</v>
      </c>
      <c r="Q117" s="7">
        <f>'Gross Electricity GWh'!Q117*1000000</f>
        <v>0</v>
      </c>
      <c r="R117" s="7">
        <f>'Gross Electricity GWh'!R117*1000000</f>
        <v>0</v>
      </c>
      <c r="S117" s="7">
        <f>'Gross Electricity GWh'!S117*1000000</f>
        <v>0</v>
      </c>
      <c r="T117" s="7" t="e">
        <f>'Gross Electricity GWh'!T117*1000000</f>
        <v>#VALUE!</v>
      </c>
      <c r="U117" s="7">
        <f>'Gross Electricity GWh'!U117*1000000</f>
        <v>263000000</v>
      </c>
      <c r="V117" s="7" t="e">
        <f>'Gross Electricity GWh'!V117*1000000</f>
        <v>#VALUE!</v>
      </c>
      <c r="W117" s="7">
        <f>'Gross Electricity GWh'!W117*1000000</f>
        <v>29000000</v>
      </c>
      <c r="X117" s="7">
        <f>'Gross Electricity GWh'!X117*1000000</f>
        <v>67400000</v>
      </c>
      <c r="Y117" s="7">
        <f>'Gross Electricity GWh'!Y117*1000000</f>
        <v>96600000</v>
      </c>
      <c r="Z117" s="7">
        <f>'Gross Electricity GWh'!Z117*1000000</f>
        <v>0</v>
      </c>
      <c r="AA117" s="7" t="e">
        <f>'Gross Electricity GWh'!AA117*1000000</f>
        <v>#VALUE!</v>
      </c>
      <c r="AB117" s="7">
        <f>'Gross Electricity GWh'!AB117*1000000</f>
        <v>0</v>
      </c>
      <c r="AC117" s="7">
        <f>'Gross Electricity GWh'!AC117*1000000</f>
        <v>330400000</v>
      </c>
      <c r="AD117" s="7">
        <f>'Gross Electricity GWh'!AD117*1000000</f>
        <v>556600000</v>
      </c>
      <c r="AE117" s="7">
        <f>'Gross Electricity GWh'!AE117*1000000</f>
        <v>13422000000</v>
      </c>
      <c r="AF117" s="7">
        <f>'Gross Electricity GWh'!AF117*1000000</f>
        <v>5548000000</v>
      </c>
      <c r="AG117" s="7">
        <f>'Gross Electricity GWh'!AG117*1000000</f>
        <v>7874000000</v>
      </c>
      <c r="AH117">
        <v>77.084000000000003</v>
      </c>
      <c r="AI117">
        <v>33.813785523630088</v>
      </c>
      <c r="AJ117">
        <v>8.9748444518331745</v>
      </c>
      <c r="AK117">
        <v>4564855</v>
      </c>
      <c r="AL117">
        <v>79656.803378564626</v>
      </c>
      <c r="AM117">
        <v>318258551203.88544</v>
      </c>
      <c r="AN117">
        <v>53.155010241415582</v>
      </c>
      <c r="AO117" s="14">
        <v>5387.57</v>
      </c>
      <c r="AP117" s="23">
        <v>3.42</v>
      </c>
      <c r="AQ117" s="23">
        <v>38.19</v>
      </c>
      <c r="AR117" s="26">
        <v>22597.431992180776</v>
      </c>
      <c r="AT117" s="29"/>
    </row>
    <row r="118" spans="1:46" x14ac:dyDescent="0.3">
      <c r="A118" s="5" t="s">
        <v>68</v>
      </c>
      <c r="B118" s="5" t="s">
        <v>84</v>
      </c>
      <c r="C118" s="7">
        <f>'Gross Electricity GWh'!C118*1000000</f>
        <v>110617000000</v>
      </c>
      <c r="D118" s="7">
        <f>'Gross Electricity GWh'!D118*1000000</f>
        <v>43000000</v>
      </c>
      <c r="E118" s="7">
        <f>'Gross Electricity GWh'!E118*1000000</f>
        <v>63000000</v>
      </c>
      <c r="F118" s="7">
        <f>'Gross Electricity GWh'!F118*1000000</f>
        <v>0</v>
      </c>
      <c r="G118" s="7">
        <f>'Gross Electricity GWh'!G118*1000000</f>
        <v>0</v>
      </c>
      <c r="H118" s="7">
        <f>'Gross Electricity GWh'!H118*1000000</f>
        <v>374000000</v>
      </c>
      <c r="I118" s="7">
        <f>'Gross Electricity GWh'!I118*1000000</f>
        <v>28000000</v>
      </c>
      <c r="J118" s="7">
        <f>'Gross Electricity GWh'!J118*1000000</f>
        <v>0</v>
      </c>
      <c r="K118" s="7">
        <f>'Gross Electricity GWh'!K118*1000000</f>
        <v>0</v>
      </c>
      <c r="L118" s="7">
        <f>'Gross Electricity GWh'!L118*1000000</f>
        <v>0</v>
      </c>
      <c r="M118" s="7">
        <f>'Gross Electricity GWh'!M118*1000000</f>
        <v>109392000000</v>
      </c>
      <c r="N118" s="7">
        <f>'Gross Electricity GWh'!N118*1000000</f>
        <v>108781000000</v>
      </c>
      <c r="O118" s="7">
        <f>'Gross Electricity GWh'!O118*1000000</f>
        <v>0</v>
      </c>
      <c r="P118" s="7">
        <f>'Gross Electricity GWh'!P118*1000000</f>
        <v>252000000</v>
      </c>
      <c r="Q118" s="7">
        <f>'Gross Electricity GWh'!Q118*1000000</f>
        <v>0</v>
      </c>
      <c r="R118" s="7">
        <f>'Gross Electricity GWh'!R118*1000000</f>
        <v>0</v>
      </c>
      <c r="S118" s="7">
        <f>'Gross Electricity GWh'!S118*1000000</f>
        <v>0</v>
      </c>
      <c r="T118" s="7" t="e">
        <f>'Gross Electricity GWh'!T118*1000000</f>
        <v>#VALUE!</v>
      </c>
      <c r="U118" s="7">
        <f>'Gross Electricity GWh'!U118*1000000</f>
        <v>297000000</v>
      </c>
      <c r="V118" s="7" t="e">
        <f>'Gross Electricity GWh'!V118*1000000</f>
        <v>#VALUE!</v>
      </c>
      <c r="W118" s="7">
        <f>'Gross Electricity GWh'!W118*1000000</f>
        <v>28000000</v>
      </c>
      <c r="X118" s="7">
        <f>'Gross Electricity GWh'!X118*1000000</f>
        <v>62000000</v>
      </c>
      <c r="Y118" s="7">
        <f>'Gross Electricity GWh'!Y118*1000000</f>
        <v>90000000</v>
      </c>
      <c r="Z118" s="7">
        <f>'Gross Electricity GWh'!Z118*1000000</f>
        <v>0</v>
      </c>
      <c r="AA118" s="7" t="e">
        <f>'Gross Electricity GWh'!AA118*1000000</f>
        <v>#VALUE!</v>
      </c>
      <c r="AB118" s="7">
        <f>'Gross Electricity GWh'!AB118*1000000</f>
        <v>0</v>
      </c>
      <c r="AC118" s="7">
        <f>'Gross Electricity GWh'!AC118*1000000</f>
        <v>359000000</v>
      </c>
      <c r="AD118" s="7">
        <f>'Gross Electricity GWh'!AD118*1000000</f>
        <v>598000000</v>
      </c>
      <c r="AE118" s="7">
        <f>'Gross Electricity GWh'!AE118*1000000</f>
        <v>15309000000</v>
      </c>
      <c r="AF118" s="7">
        <f>'Gross Electricity GWh'!AF118*1000000</f>
        <v>3854000000</v>
      </c>
      <c r="AG118" s="7">
        <f>'Gross Electricity GWh'!AG118*1000000</f>
        <v>11455000000</v>
      </c>
      <c r="AH118">
        <v>77.399000000000001</v>
      </c>
      <c r="AI118">
        <v>35.426086460495164</v>
      </c>
      <c r="AJ118">
        <v>8.6373252846700144</v>
      </c>
      <c r="AK118">
        <v>4591910</v>
      </c>
      <c r="AL118">
        <v>82366.525624028305</v>
      </c>
      <c r="AM118">
        <v>331035320863.90405</v>
      </c>
      <c r="AN118">
        <v>52.757083200682899</v>
      </c>
      <c r="AO118" s="15">
        <v>5431.36</v>
      </c>
      <c r="AP118" s="23">
        <v>3.76</v>
      </c>
      <c r="AQ118" s="23">
        <v>63.48</v>
      </c>
      <c r="AR118" s="26">
        <v>23501.113976052991</v>
      </c>
      <c r="AT118" s="29"/>
    </row>
    <row r="119" spans="1:46" x14ac:dyDescent="0.3">
      <c r="A119" s="5" t="s">
        <v>68</v>
      </c>
      <c r="B119" s="5" t="s">
        <v>85</v>
      </c>
      <c r="C119" s="7">
        <f>'Gross Electricity GWh'!C119*1000000</f>
        <v>138009000000</v>
      </c>
      <c r="D119" s="7">
        <f>'Gross Electricity GWh'!D119*1000000</f>
        <v>42000000</v>
      </c>
      <c r="E119" s="7">
        <f>'Gross Electricity GWh'!E119*1000000</f>
        <v>90000000</v>
      </c>
      <c r="F119" s="7">
        <f>'Gross Electricity GWh'!F119*1000000</f>
        <v>0</v>
      </c>
      <c r="G119" s="7">
        <f>'Gross Electricity GWh'!G119*1000000</f>
        <v>0</v>
      </c>
      <c r="H119" s="7">
        <f>'Gross Electricity GWh'!H119*1000000</f>
        <v>375000000</v>
      </c>
      <c r="I119" s="7">
        <f>'Gross Electricity GWh'!I119*1000000</f>
        <v>23000000</v>
      </c>
      <c r="J119" s="7">
        <f>'Gross Electricity GWh'!J119*1000000</f>
        <v>0</v>
      </c>
      <c r="K119" s="7">
        <f>'Gross Electricity GWh'!K119*1000000</f>
        <v>0</v>
      </c>
      <c r="L119" s="7">
        <f>'Gross Electricity GWh'!L119*1000000</f>
        <v>0</v>
      </c>
      <c r="M119" s="7">
        <f>'Gross Electricity GWh'!M119*1000000</f>
        <v>136520000000</v>
      </c>
      <c r="N119" s="7">
        <f>'Gross Electricity GWh'!N119*1000000</f>
        <v>135688000000</v>
      </c>
      <c r="O119" s="7">
        <f>'Gross Electricity GWh'!O119*1000000</f>
        <v>0</v>
      </c>
      <c r="P119" s="7">
        <f>'Gross Electricity GWh'!P119*1000000</f>
        <v>499000000</v>
      </c>
      <c r="Q119" s="7">
        <f>'Gross Electricity GWh'!Q119*1000000</f>
        <v>0</v>
      </c>
      <c r="R119" s="7">
        <f>'Gross Electricity GWh'!R119*1000000</f>
        <v>0</v>
      </c>
      <c r="S119" s="7">
        <f>'Gross Electricity GWh'!S119*1000000</f>
        <v>0</v>
      </c>
      <c r="T119" s="7" t="e">
        <f>'Gross Electricity GWh'!T119*1000000</f>
        <v>#VALUE!</v>
      </c>
      <c r="U119" s="7">
        <f>'Gross Electricity GWh'!U119*1000000</f>
        <v>290000000</v>
      </c>
      <c r="V119" s="7" t="e">
        <f>'Gross Electricity GWh'!V119*1000000</f>
        <v>#VALUE!</v>
      </c>
      <c r="W119" s="7">
        <f>'Gross Electricity GWh'!W119*1000000</f>
        <v>6000000</v>
      </c>
      <c r="X119" s="7">
        <f>'Gross Electricity GWh'!X119*1000000</f>
        <v>43000000</v>
      </c>
      <c r="Y119" s="7">
        <f>'Gross Electricity GWh'!Y119*1000000</f>
        <v>49000000</v>
      </c>
      <c r="Z119" s="7">
        <f>'Gross Electricity GWh'!Z119*1000000</f>
        <v>0</v>
      </c>
      <c r="AA119" s="7" t="e">
        <f>'Gross Electricity GWh'!AA119*1000000</f>
        <v>#VALUE!</v>
      </c>
      <c r="AB119" s="7">
        <f>'Gross Electricity GWh'!AB119*1000000</f>
        <v>0</v>
      </c>
      <c r="AC119" s="7">
        <f>'Gross Electricity GWh'!AC119*1000000</f>
        <v>333000000</v>
      </c>
      <c r="AD119" s="7">
        <f>'Gross Electricity GWh'!AD119*1000000</f>
        <v>579000000</v>
      </c>
      <c r="AE119" s="7">
        <f>'Gross Electricity GWh'!AE119*1000000</f>
        <v>3653000000</v>
      </c>
      <c r="AF119" s="7">
        <f>'Gross Electricity GWh'!AF119*1000000</f>
        <v>15695000000</v>
      </c>
      <c r="AG119" s="7">
        <f>'Gross Electricity GWh'!AG119*1000000</f>
        <v>-12042000000</v>
      </c>
      <c r="AH119">
        <v>77.674999999999997</v>
      </c>
      <c r="AI119">
        <v>38.380410578271714</v>
      </c>
      <c r="AJ119">
        <v>8.231394811413109</v>
      </c>
      <c r="AK119">
        <v>4623291</v>
      </c>
      <c r="AL119">
        <v>84004.08619896711</v>
      </c>
      <c r="AM119">
        <v>339924026041.12836</v>
      </c>
      <c r="AN119">
        <v>52.322098624574863</v>
      </c>
      <c r="AO119" s="14">
        <v>5365.38</v>
      </c>
      <c r="AP119" s="23">
        <v>5.65</v>
      </c>
      <c r="AQ119" s="23">
        <v>54.09</v>
      </c>
      <c r="AR119" s="26">
        <v>23949.82287028385</v>
      </c>
      <c r="AT119" s="29"/>
    </row>
    <row r="120" spans="1:46" x14ac:dyDescent="0.3">
      <c r="A120" s="5" t="s">
        <v>68</v>
      </c>
      <c r="B120" s="5" t="s">
        <v>86</v>
      </c>
      <c r="C120" s="7">
        <f>'Gross Electricity GWh'!C120*1000000</f>
        <v>121582000000</v>
      </c>
      <c r="D120" s="7">
        <f>'Gross Electricity GWh'!D120*1000000</f>
        <v>43000000</v>
      </c>
      <c r="E120" s="7">
        <f>'Gross Electricity GWh'!E120*1000000</f>
        <v>94000000</v>
      </c>
      <c r="F120" s="7">
        <f>'Gross Electricity GWh'!F120*1000000</f>
        <v>0</v>
      </c>
      <c r="G120" s="7">
        <f>'Gross Electricity GWh'!G120*1000000</f>
        <v>0</v>
      </c>
      <c r="H120" s="7">
        <f>'Gross Electricity GWh'!H120*1000000</f>
        <v>471000000</v>
      </c>
      <c r="I120" s="7">
        <f>'Gross Electricity GWh'!I120*1000000</f>
        <v>29000000</v>
      </c>
      <c r="J120" s="7">
        <f>'Gross Electricity GWh'!J120*1000000</f>
        <v>0</v>
      </c>
      <c r="K120" s="7">
        <f>'Gross Electricity GWh'!K120*1000000</f>
        <v>0</v>
      </c>
      <c r="L120" s="7">
        <f>'Gross Electricity GWh'!L120*1000000</f>
        <v>0</v>
      </c>
      <c r="M120" s="7">
        <f>'Gross Electricity GWh'!M120*1000000</f>
        <v>120393000000</v>
      </c>
      <c r="N120" s="7">
        <f>'Gross Electricity GWh'!N120*1000000</f>
        <v>119369000000</v>
      </c>
      <c r="O120" s="7">
        <f>'Gross Electricity GWh'!O120*1000000</f>
        <v>0</v>
      </c>
      <c r="P120" s="7">
        <f>'Gross Electricity GWh'!P120*1000000</f>
        <v>636000000</v>
      </c>
      <c r="Q120" s="7">
        <f>'Gross Electricity GWh'!Q120*1000000</f>
        <v>0</v>
      </c>
      <c r="R120" s="7">
        <f>'Gross Electricity GWh'!R120*1000000</f>
        <v>0</v>
      </c>
      <c r="S120" s="7">
        <f>'Gross Electricity GWh'!S120*1000000</f>
        <v>0</v>
      </c>
      <c r="T120" s="7" t="e">
        <f>'Gross Electricity GWh'!T120*1000000</f>
        <v>#VALUE!</v>
      </c>
      <c r="U120" s="7">
        <f>'Gross Electricity GWh'!U120*1000000</f>
        <v>333000000</v>
      </c>
      <c r="V120" s="7" t="e">
        <f>'Gross Electricity GWh'!V120*1000000</f>
        <v>#VALUE!</v>
      </c>
      <c r="W120" s="7">
        <f>'Gross Electricity GWh'!W120*1000000</f>
        <v>5000000</v>
      </c>
      <c r="X120" s="7">
        <f>'Gross Electricity GWh'!X120*1000000</f>
        <v>55000000</v>
      </c>
      <c r="Y120" s="7">
        <f>'Gross Electricity GWh'!Y120*1000000</f>
        <v>61000000</v>
      </c>
      <c r="Z120" s="7">
        <f>'Gross Electricity GWh'!Z120*1000000</f>
        <v>0</v>
      </c>
      <c r="AA120" s="7" t="e">
        <f>'Gross Electricity GWh'!AA120*1000000</f>
        <v>#VALUE!</v>
      </c>
      <c r="AB120" s="7">
        <f>'Gross Electricity GWh'!AB120*1000000</f>
        <v>0</v>
      </c>
      <c r="AC120" s="7">
        <f>'Gross Electricity GWh'!AC120*1000000</f>
        <v>388000000</v>
      </c>
      <c r="AD120" s="7">
        <f>'Gross Electricity GWh'!AD120*1000000</f>
        <v>698000000</v>
      </c>
      <c r="AE120" s="7">
        <f>'Gross Electricity GWh'!AE120*1000000</f>
        <v>9801000000</v>
      </c>
      <c r="AF120" s="7">
        <f>'Gross Electricity GWh'!AF120*1000000</f>
        <v>8947000000</v>
      </c>
      <c r="AG120" s="7">
        <f>'Gross Electricity GWh'!AG120*1000000</f>
        <v>854000000</v>
      </c>
      <c r="AH120">
        <v>77.95</v>
      </c>
      <c r="AI120">
        <v>40.056299893342128</v>
      </c>
      <c r="AJ120">
        <v>8.3535180241910663</v>
      </c>
      <c r="AK120">
        <v>4660677</v>
      </c>
      <c r="AL120">
        <v>85381.392066597211</v>
      </c>
      <c r="AM120">
        <v>348291164617.1333</v>
      </c>
      <c r="AN120">
        <v>51.79583234403534</v>
      </c>
      <c r="AO120" s="15">
        <v>5228.95</v>
      </c>
      <c r="AP120" s="23">
        <v>7.74</v>
      </c>
      <c r="AQ120" s="23">
        <v>58.61</v>
      </c>
      <c r="AR120" s="26">
        <v>23043.6480460766</v>
      </c>
      <c r="AT120" s="29"/>
    </row>
    <row r="121" spans="1:46" x14ac:dyDescent="0.3">
      <c r="A121" s="5" t="s">
        <v>68</v>
      </c>
      <c r="B121" s="5" t="s">
        <v>87</v>
      </c>
      <c r="C121" s="7">
        <f>'Gross Electricity GWh'!C121*1000000</f>
        <v>137192000000</v>
      </c>
      <c r="D121" s="7">
        <f>'Gross Electricity GWh'!D121*1000000</f>
        <v>43000000</v>
      </c>
      <c r="E121" s="7">
        <f>'Gross Electricity GWh'!E121*1000000</f>
        <v>94000000</v>
      </c>
      <c r="F121" s="7">
        <f>'Gross Electricity GWh'!F121*1000000</f>
        <v>0</v>
      </c>
      <c r="G121" s="7">
        <f>'Gross Electricity GWh'!G121*1000000</f>
        <v>0</v>
      </c>
      <c r="H121" s="7">
        <f>'Gross Electricity GWh'!H121*1000000</f>
        <v>764000000</v>
      </c>
      <c r="I121" s="7">
        <f>'Gross Electricity GWh'!I121*1000000</f>
        <v>35000000</v>
      </c>
      <c r="J121" s="7">
        <f>'Gross Electricity GWh'!J121*1000000</f>
        <v>0</v>
      </c>
      <c r="K121" s="7">
        <f>'Gross Electricity GWh'!K121*1000000</f>
        <v>0</v>
      </c>
      <c r="L121" s="7">
        <f>'Gross Electricity GWh'!L121*1000000</f>
        <v>0</v>
      </c>
      <c r="M121" s="7">
        <f>'Gross Electricity GWh'!M121*1000000</f>
        <v>134934000000</v>
      </c>
      <c r="N121" s="7">
        <f>'Gross Electricity GWh'!N121*1000000</f>
        <v>133656000000</v>
      </c>
      <c r="O121" s="7">
        <f>'Gross Electricity GWh'!O121*1000000</f>
        <v>0</v>
      </c>
      <c r="P121" s="7">
        <f>'Gross Electricity GWh'!P121*1000000</f>
        <v>892000000</v>
      </c>
      <c r="Q121" s="7">
        <f>'Gross Electricity GWh'!Q121*1000000</f>
        <v>0</v>
      </c>
      <c r="R121" s="7">
        <f>'Gross Electricity GWh'!R121*1000000</f>
        <v>0</v>
      </c>
      <c r="S121" s="7">
        <f>'Gross Electricity GWh'!S121*1000000</f>
        <v>0</v>
      </c>
      <c r="T121" s="7" t="e">
        <f>'Gross Electricity GWh'!T121*1000000</f>
        <v>#VALUE!</v>
      </c>
      <c r="U121" s="7">
        <f>'Gross Electricity GWh'!U121*1000000</f>
        <v>314000000</v>
      </c>
      <c r="V121" s="7" t="e">
        <f>'Gross Electricity GWh'!V121*1000000</f>
        <v>#VALUE!</v>
      </c>
      <c r="W121" s="7">
        <f>'Gross Electricity GWh'!W121*1000000</f>
        <v>11000000</v>
      </c>
      <c r="X121" s="7">
        <f>'Gross Electricity GWh'!X121*1000000</f>
        <v>59000000</v>
      </c>
      <c r="Y121" s="7">
        <f>'Gross Electricity GWh'!Y121*1000000</f>
        <v>67000000</v>
      </c>
      <c r="Z121" s="7">
        <f>'Gross Electricity GWh'!Z121*1000000</f>
        <v>0</v>
      </c>
      <c r="AA121" s="7" t="e">
        <f>'Gross Electricity GWh'!AA121*1000000</f>
        <v>#VALUE!</v>
      </c>
      <c r="AB121" s="7">
        <f>'Gross Electricity GWh'!AB121*1000000</f>
        <v>0</v>
      </c>
      <c r="AC121" s="7">
        <f>'Gross Electricity GWh'!AC121*1000000</f>
        <v>386000000</v>
      </c>
      <c r="AD121" s="7">
        <f>'Gross Electricity GWh'!AD121*1000000</f>
        <v>1003000000</v>
      </c>
      <c r="AE121" s="7">
        <f>'Gross Electricity GWh'!AE121*1000000</f>
        <v>5285000000</v>
      </c>
      <c r="AF121" s="7">
        <f>'Gross Electricity GWh'!AF121*1000000</f>
        <v>15320000000</v>
      </c>
      <c r="AG121" s="7">
        <f>'Gross Electricity GWh'!AG121*1000000</f>
        <v>-10035000000</v>
      </c>
      <c r="AH121">
        <v>78.233999999999995</v>
      </c>
      <c r="AI121">
        <v>37.619260274878044</v>
      </c>
      <c r="AJ121">
        <v>8.3516723766976497</v>
      </c>
      <c r="AK121">
        <v>4709153</v>
      </c>
      <c r="AL121">
        <v>86964.912348519079</v>
      </c>
      <c r="AM121">
        <v>358440508422.03149</v>
      </c>
      <c r="AN121">
        <v>51.26844216876372</v>
      </c>
      <c r="AO121" s="14">
        <v>5404.05</v>
      </c>
      <c r="AP121" s="23">
        <v>7.88</v>
      </c>
      <c r="AQ121" s="23">
        <v>81.760000000000005</v>
      </c>
      <c r="AR121" s="26">
        <v>23496.79432208338</v>
      </c>
      <c r="AT121" s="29"/>
    </row>
    <row r="122" spans="1:46" x14ac:dyDescent="0.3">
      <c r="A122" s="5" t="s">
        <v>68</v>
      </c>
      <c r="B122" s="5" t="s">
        <v>88</v>
      </c>
      <c r="C122" s="7">
        <f>'Gross Electricity GWh'!C122*1000000</f>
        <v>142134000000</v>
      </c>
      <c r="D122" s="7">
        <f>'Gross Electricity GWh'!D122*1000000</f>
        <v>39000000</v>
      </c>
      <c r="E122" s="7">
        <f>'Gross Electricity GWh'!E122*1000000</f>
        <v>94000000</v>
      </c>
      <c r="F122" s="7">
        <f>'Gross Electricity GWh'!F122*1000000</f>
        <v>0</v>
      </c>
      <c r="G122" s="7">
        <f>'Gross Electricity GWh'!G122*1000000</f>
        <v>0</v>
      </c>
      <c r="H122" s="7">
        <f>'Gross Electricity GWh'!H122*1000000</f>
        <v>440000000</v>
      </c>
      <c r="I122" s="7">
        <f>'Gross Electricity GWh'!I122*1000000</f>
        <v>33000000</v>
      </c>
      <c r="J122" s="7">
        <f>'Gross Electricity GWh'!J122*1000000</f>
        <v>0</v>
      </c>
      <c r="K122" s="7">
        <f>'Gross Electricity GWh'!K122*1000000</f>
        <v>0</v>
      </c>
      <c r="L122" s="7">
        <f>'Gross Electricity GWh'!L122*1000000</f>
        <v>0</v>
      </c>
      <c r="M122" s="7">
        <f>'Gross Electricity GWh'!M122*1000000</f>
        <v>140354000000</v>
      </c>
      <c r="N122" s="7">
        <f>'Gross Electricity GWh'!N122*1000000</f>
        <v>139044000000</v>
      </c>
      <c r="O122" s="7">
        <f>'Gross Electricity GWh'!O122*1000000</f>
        <v>0</v>
      </c>
      <c r="P122" s="7">
        <f>'Gross Electricity GWh'!P122*1000000</f>
        <v>913000000</v>
      </c>
      <c r="Q122" s="7">
        <f>'Gross Electricity GWh'!Q122*1000000</f>
        <v>0</v>
      </c>
      <c r="R122" s="7">
        <f>'Gross Electricity GWh'!R122*1000000</f>
        <v>0</v>
      </c>
      <c r="S122" s="7">
        <f>'Gross Electricity GWh'!S122*1000000</f>
        <v>0</v>
      </c>
      <c r="T122" s="7" t="e">
        <f>'Gross Electricity GWh'!T122*1000000</f>
        <v>#VALUE!</v>
      </c>
      <c r="U122" s="7">
        <f>'Gross Electricity GWh'!U122*1000000</f>
        <v>322000000</v>
      </c>
      <c r="V122" s="7" t="e">
        <f>'Gross Electricity GWh'!V122*1000000</f>
        <v>#VALUE!</v>
      </c>
      <c r="W122" s="7">
        <f>'Gross Electricity GWh'!W122*1000000</f>
        <v>10000000</v>
      </c>
      <c r="X122" s="7">
        <f>'Gross Electricity GWh'!X122*1000000</f>
        <v>58000000</v>
      </c>
      <c r="Y122" s="7">
        <f>'Gross Electricity GWh'!Y122*1000000</f>
        <v>67000000</v>
      </c>
      <c r="Z122" s="7">
        <f>'Gross Electricity GWh'!Z122*1000000</f>
        <v>0</v>
      </c>
      <c r="AA122" s="7" t="e">
        <f>'Gross Electricity GWh'!AA122*1000000</f>
        <v>#VALUE!</v>
      </c>
      <c r="AB122" s="7">
        <f>'Gross Electricity GWh'!AB122*1000000</f>
        <v>0</v>
      </c>
      <c r="AC122" s="7">
        <f>'Gross Electricity GWh'!AC122*1000000</f>
        <v>397000000</v>
      </c>
      <c r="AD122" s="7">
        <f>'Gross Electricity GWh'!AD122*1000000</f>
        <v>673000000</v>
      </c>
      <c r="AE122" s="7">
        <f>'Gross Electricity GWh'!AE122*1000000</f>
        <v>3412000000</v>
      </c>
      <c r="AF122" s="7">
        <f>'Gross Electricity GWh'!AF122*1000000</f>
        <v>17275000000</v>
      </c>
      <c r="AG122" s="7">
        <f>'Gross Electricity GWh'!AG122*1000000</f>
        <v>-13863000000</v>
      </c>
      <c r="AH122">
        <v>78.525999999999996</v>
      </c>
      <c r="AI122">
        <v>40.811590555024821</v>
      </c>
      <c r="AJ122">
        <v>7.8150819847185593</v>
      </c>
      <c r="AK122">
        <v>4768212</v>
      </c>
      <c r="AL122">
        <v>86301.67622003617</v>
      </c>
      <c r="AM122">
        <v>360167903275.80853</v>
      </c>
      <c r="AN122">
        <v>50.921759046196833</v>
      </c>
      <c r="AO122" s="21">
        <v>5450.1</v>
      </c>
      <c r="AP122" s="23">
        <v>12.81</v>
      </c>
      <c r="AQ122" s="23">
        <v>141.09</v>
      </c>
      <c r="AR122" s="26">
        <v>23493.292599918823</v>
      </c>
      <c r="AT122" s="29"/>
    </row>
    <row r="123" spans="1:46" x14ac:dyDescent="0.3">
      <c r="A123" s="5" t="s">
        <v>68</v>
      </c>
      <c r="B123" s="5" t="s">
        <v>89</v>
      </c>
      <c r="C123" s="7">
        <f>'Gross Electricity GWh'!C123*1000000</f>
        <v>131773000000</v>
      </c>
      <c r="D123" s="7">
        <f>'Gross Electricity GWh'!D123*1000000</f>
        <v>41000000</v>
      </c>
      <c r="E123" s="7">
        <f>'Gross Electricity GWh'!E123*1000000</f>
        <v>57000000</v>
      </c>
      <c r="F123" s="7">
        <f>'Gross Electricity GWh'!F123*1000000</f>
        <v>0</v>
      </c>
      <c r="G123" s="7">
        <f>'Gross Electricity GWh'!G123*1000000</f>
        <v>0</v>
      </c>
      <c r="H123" s="7">
        <f>'Gross Electricity GWh'!H123*1000000</f>
        <v>4234000000</v>
      </c>
      <c r="I123" s="7">
        <f>'Gross Electricity GWh'!I123*1000000</f>
        <v>30000000</v>
      </c>
      <c r="J123" s="7">
        <f>'Gross Electricity GWh'!J123*1000000</f>
        <v>0</v>
      </c>
      <c r="K123" s="7">
        <f>'Gross Electricity GWh'!K123*1000000</f>
        <v>0</v>
      </c>
      <c r="L123" s="7">
        <f>'Gross Electricity GWh'!L123*1000000</f>
        <v>0</v>
      </c>
      <c r="M123" s="7">
        <f>'Gross Electricity GWh'!M123*1000000</f>
        <v>126487000000</v>
      </c>
      <c r="N123" s="7">
        <f>'Gross Electricity GWh'!N123*1000000</f>
        <v>125283000000</v>
      </c>
      <c r="O123" s="7">
        <f>'Gross Electricity GWh'!O123*1000000</f>
        <v>0</v>
      </c>
      <c r="P123" s="7">
        <f>'Gross Electricity GWh'!P123*1000000</f>
        <v>977000000</v>
      </c>
      <c r="Q123" s="7">
        <f>'Gross Electricity GWh'!Q123*1000000</f>
        <v>0</v>
      </c>
      <c r="R123" s="7">
        <f>'Gross Electricity GWh'!R123*1000000</f>
        <v>0</v>
      </c>
      <c r="S123" s="7">
        <f>'Gross Electricity GWh'!S123*1000000</f>
        <v>0</v>
      </c>
      <c r="T123" s="7" t="e">
        <f>'Gross Electricity GWh'!T123*1000000</f>
        <v>#VALUE!</v>
      </c>
      <c r="U123" s="7">
        <f>'Gross Electricity GWh'!U123*1000000</f>
        <v>166000000</v>
      </c>
      <c r="V123" s="7" t="e">
        <f>'Gross Electricity GWh'!V123*1000000</f>
        <v>#VALUE!</v>
      </c>
      <c r="W123" s="7">
        <f>'Gross Electricity GWh'!W123*1000000</f>
        <v>6000000</v>
      </c>
      <c r="X123" s="7">
        <f>'Gross Electricity GWh'!X123*1000000</f>
        <v>50000000</v>
      </c>
      <c r="Y123" s="7">
        <f>'Gross Electricity GWh'!Y123*1000000</f>
        <v>55000000</v>
      </c>
      <c r="Z123" s="7">
        <f>'Gross Electricity GWh'!Z123*1000000</f>
        <v>0</v>
      </c>
      <c r="AA123" s="7" t="e">
        <f>'Gross Electricity GWh'!AA123*1000000</f>
        <v>#VALUE!</v>
      </c>
      <c r="AB123" s="7">
        <f>'Gross Electricity GWh'!AB123*1000000</f>
        <v>0</v>
      </c>
      <c r="AC123" s="7">
        <f>'Gross Electricity GWh'!AC123*1000000</f>
        <v>227000000</v>
      </c>
      <c r="AD123" s="7">
        <f>'Gross Electricity GWh'!AD123*1000000</f>
        <v>4417000000</v>
      </c>
      <c r="AE123" s="7">
        <f>'Gross Electricity GWh'!AE123*1000000</f>
        <v>5651000000</v>
      </c>
      <c r="AF123" s="7">
        <f>'Gross Electricity GWh'!AF123*1000000</f>
        <v>14634000000</v>
      </c>
      <c r="AG123" s="7">
        <f>'Gross Electricity GWh'!AG123*1000000</f>
        <v>-8983000000</v>
      </c>
      <c r="AH123">
        <v>78.814999999999998</v>
      </c>
      <c r="AI123">
        <v>34.869074710457625</v>
      </c>
      <c r="AJ123">
        <v>7.4724393698928404</v>
      </c>
      <c r="AK123">
        <v>4828726</v>
      </c>
      <c r="AL123">
        <v>83566.554922501688</v>
      </c>
      <c r="AM123">
        <v>353179332437.73889</v>
      </c>
      <c r="AN123">
        <v>50.8957069938457</v>
      </c>
      <c r="AO123" s="20">
        <v>5527.4</v>
      </c>
      <c r="AP123" s="23">
        <v>8.5</v>
      </c>
      <c r="AQ123" s="23">
        <v>68.73</v>
      </c>
      <c r="AR123" s="26">
        <v>22218.489940318683</v>
      </c>
      <c r="AT123" s="29"/>
    </row>
    <row r="124" spans="1:46" x14ac:dyDescent="0.3">
      <c r="A124" s="5" t="s">
        <v>68</v>
      </c>
      <c r="B124" s="5" t="s">
        <v>90</v>
      </c>
      <c r="C124" s="7">
        <f>'Gross Electricity GWh'!C124*1000000</f>
        <v>123631000000</v>
      </c>
      <c r="D124" s="7">
        <f>'Gross Electricity GWh'!D124*1000000</f>
        <v>42000000</v>
      </c>
      <c r="E124" s="7">
        <f>'Gross Electricity GWh'!E124*1000000</f>
        <v>93000000</v>
      </c>
      <c r="F124" s="7">
        <f>'Gross Electricity GWh'!F124*1000000</f>
        <v>0</v>
      </c>
      <c r="G124" s="7">
        <f>'Gross Electricity GWh'!G124*1000000</f>
        <v>0</v>
      </c>
      <c r="H124" s="7">
        <f>'Gross Electricity GWh'!H124*1000000</f>
        <v>4799000000</v>
      </c>
      <c r="I124" s="7">
        <f>'Gross Electricity GWh'!I124*1000000</f>
        <v>97000000</v>
      </c>
      <c r="J124" s="7">
        <f>'Gross Electricity GWh'!J124*1000000</f>
        <v>0</v>
      </c>
      <c r="K124" s="7">
        <f>'Gross Electricity GWh'!K124*1000000</f>
        <v>0</v>
      </c>
      <c r="L124" s="7">
        <f>'Gross Electricity GWh'!L124*1000000</f>
        <v>0</v>
      </c>
      <c r="M124" s="7">
        <f>'Gross Electricity GWh'!M124*1000000</f>
        <v>117967000000</v>
      </c>
      <c r="N124" s="7">
        <f>'Gross Electricity GWh'!N124*1000000</f>
        <v>116739000000</v>
      </c>
      <c r="O124" s="7">
        <f>'Gross Electricity GWh'!O124*1000000</f>
        <v>0</v>
      </c>
      <c r="P124" s="7">
        <f>'Gross Electricity GWh'!P124*1000000</f>
        <v>879000000</v>
      </c>
      <c r="Q124" s="7">
        <f>'Gross Electricity GWh'!Q124*1000000</f>
        <v>0</v>
      </c>
      <c r="R124" s="7">
        <f>'Gross Electricity GWh'!R124*1000000</f>
        <v>0</v>
      </c>
      <c r="S124" s="7">
        <f>'Gross Electricity GWh'!S124*1000000</f>
        <v>0</v>
      </c>
      <c r="T124" s="7" t="e">
        <f>'Gross Electricity GWh'!T124*1000000</f>
        <v>#VALUE!</v>
      </c>
      <c r="U124" s="7">
        <f>'Gross Electricity GWh'!U124*1000000</f>
        <v>254000000</v>
      </c>
      <c r="V124" s="7" t="e">
        <f>'Gross Electricity GWh'!V124*1000000</f>
        <v>#VALUE!</v>
      </c>
      <c r="W124" s="7">
        <f>'Gross Electricity GWh'!W124*1000000</f>
        <v>0</v>
      </c>
      <c r="X124" s="7">
        <f>'Gross Electricity GWh'!X124*1000000</f>
        <v>92000000</v>
      </c>
      <c r="Y124" s="7">
        <f>'Gross Electricity GWh'!Y124*1000000</f>
        <v>94000000</v>
      </c>
      <c r="Z124" s="7">
        <f>'Gross Electricity GWh'!Z124*1000000</f>
        <v>0</v>
      </c>
      <c r="AA124" s="7" t="e">
        <f>'Gross Electricity GWh'!AA124*1000000</f>
        <v>#VALUE!</v>
      </c>
      <c r="AB124" s="7">
        <f>'Gross Electricity GWh'!AB124*1000000</f>
        <v>0</v>
      </c>
      <c r="AC124" s="7">
        <f>'Gross Electricity GWh'!AC124*1000000</f>
        <v>349000000</v>
      </c>
      <c r="AD124" s="7">
        <f>'Gross Electricity GWh'!AD124*1000000</f>
        <v>5125000000</v>
      </c>
      <c r="AE124" s="7">
        <f>'Gross Electricity GWh'!AE124*1000000</f>
        <v>14673000000</v>
      </c>
      <c r="AF124" s="7">
        <f>'Gross Electricity GWh'!AF124*1000000</f>
        <v>7124000000</v>
      </c>
      <c r="AG124" s="7">
        <f>'Gross Electricity GWh'!AG124*1000000</f>
        <v>7549000000</v>
      </c>
      <c r="AH124">
        <v>79.102000000000004</v>
      </c>
      <c r="AI124">
        <v>35.309484211532343</v>
      </c>
      <c r="AJ124">
        <v>7.2776374469313341</v>
      </c>
      <c r="AK124">
        <v>4889252</v>
      </c>
      <c r="AL124">
        <v>83181.621250855518</v>
      </c>
      <c r="AM124">
        <v>355959036891.59857</v>
      </c>
      <c r="AN124">
        <v>51.038276923685252</v>
      </c>
      <c r="AO124" s="15">
        <v>6205.66</v>
      </c>
      <c r="AP124" s="23">
        <v>8.2899999999999991</v>
      </c>
      <c r="AQ124" s="23">
        <v>92.5</v>
      </c>
      <c r="AR124" s="26">
        <v>23228.262847432088</v>
      </c>
      <c r="AT124" s="29"/>
    </row>
    <row r="125" spans="1:46" x14ac:dyDescent="0.3">
      <c r="A125" s="5" t="s">
        <v>68</v>
      </c>
      <c r="B125" s="5" t="s">
        <v>91</v>
      </c>
      <c r="C125" s="7">
        <f>'Gross Electricity GWh'!C125*1000000</f>
        <v>127539000000</v>
      </c>
      <c r="D125" s="7">
        <f>'Gross Electricity GWh'!D125*1000000</f>
        <v>39000000</v>
      </c>
      <c r="E125" s="7">
        <f>'Gross Electricity GWh'!E125*1000000</f>
        <v>102000000</v>
      </c>
      <c r="F125" s="7">
        <f>'Gross Electricity GWh'!F125*1000000</f>
        <v>0</v>
      </c>
      <c r="G125" s="7">
        <f>'Gross Electricity GWh'!G125*1000000</f>
        <v>0</v>
      </c>
      <c r="H125" s="7">
        <f>'Gross Electricity GWh'!H125*1000000</f>
        <v>3710000000</v>
      </c>
      <c r="I125" s="7">
        <f>'Gross Electricity GWh'!I125*1000000</f>
        <v>375000000</v>
      </c>
      <c r="J125" s="7">
        <f>'Gross Electricity GWh'!J125*1000000</f>
        <v>0</v>
      </c>
      <c r="K125" s="7">
        <f>'Gross Electricity GWh'!K125*1000000</f>
        <v>0</v>
      </c>
      <c r="L125" s="7">
        <f>'Gross Electricity GWh'!L125*1000000</f>
        <v>0</v>
      </c>
      <c r="M125" s="7">
        <f>'Gross Electricity GWh'!M125*1000000</f>
        <v>121901000000</v>
      </c>
      <c r="N125" s="7">
        <f>'Gross Electricity GWh'!N125*1000000</f>
        <v>120279000000</v>
      </c>
      <c r="O125" s="7">
        <f>'Gross Electricity GWh'!O125*1000000</f>
        <v>0</v>
      </c>
      <c r="P125" s="7">
        <f>'Gross Electricity GWh'!P125*1000000</f>
        <v>1283000000</v>
      </c>
      <c r="Q125" s="7">
        <f>'Gross Electricity GWh'!Q125*1000000</f>
        <v>0</v>
      </c>
      <c r="R125" s="7">
        <f>'Gross Electricity GWh'!R125*1000000</f>
        <v>0</v>
      </c>
      <c r="S125" s="7">
        <f>'Gross Electricity GWh'!S125*1000000</f>
        <v>0</v>
      </c>
      <c r="T125" s="7" t="e">
        <f>'Gross Electricity GWh'!T125*1000000</f>
        <v>#VALUE!</v>
      </c>
      <c r="U125" s="7">
        <f>'Gross Electricity GWh'!U125*1000000</f>
        <v>247000000</v>
      </c>
      <c r="V125" s="7" t="e">
        <f>'Gross Electricity GWh'!V125*1000000</f>
        <v>#VALUE!</v>
      </c>
      <c r="W125" s="7">
        <f>'Gross Electricity GWh'!W125*1000000</f>
        <v>0</v>
      </c>
      <c r="X125" s="7">
        <f>'Gross Electricity GWh'!X125*1000000</f>
        <v>80000000</v>
      </c>
      <c r="Y125" s="7">
        <f>'Gross Electricity GWh'!Y125*1000000</f>
        <v>80000000</v>
      </c>
      <c r="Z125" s="7">
        <f>'Gross Electricity GWh'!Z125*1000000</f>
        <v>0</v>
      </c>
      <c r="AA125" s="7" t="e">
        <f>'Gross Electricity GWh'!AA125*1000000</f>
        <v>#VALUE!</v>
      </c>
      <c r="AB125" s="7">
        <f>'Gross Electricity GWh'!AB125*1000000</f>
        <v>0</v>
      </c>
      <c r="AC125" s="7">
        <f>'Gross Electricity GWh'!AC125*1000000</f>
        <v>339000000</v>
      </c>
      <c r="AD125" s="7">
        <f>'Gross Electricity GWh'!AD125*1000000</f>
        <v>4306000000</v>
      </c>
      <c r="AE125" s="7">
        <f>'Gross Electricity GWh'!AE125*1000000</f>
        <v>11254000000</v>
      </c>
      <c r="AF125" s="7">
        <f>'Gross Electricity GWh'!AF125*1000000</f>
        <v>14329000000</v>
      </c>
      <c r="AG125" s="7">
        <f>'Gross Electricity GWh'!AG125*1000000</f>
        <v>-3075000000</v>
      </c>
      <c r="AH125">
        <v>79.454999999999998</v>
      </c>
      <c r="AI125">
        <v>37.624580549900017</v>
      </c>
      <c r="AJ125">
        <v>6.8312402199486186</v>
      </c>
      <c r="AK125">
        <v>4953088</v>
      </c>
      <c r="AL125">
        <v>83017.415778688242</v>
      </c>
      <c r="AM125">
        <v>359894719437.84222</v>
      </c>
      <c r="AN125">
        <v>51.223074649686509</v>
      </c>
      <c r="AO125" s="14">
        <v>5198.7700000000004</v>
      </c>
      <c r="AP125" s="23">
        <v>10.65</v>
      </c>
      <c r="AQ125" s="23">
        <v>123.04</v>
      </c>
      <c r="AR125" s="26">
        <v>21798.438805582773</v>
      </c>
      <c r="AT125" s="29"/>
    </row>
    <row r="126" spans="1:46" x14ac:dyDescent="0.3">
      <c r="A126" s="5" t="s">
        <v>68</v>
      </c>
      <c r="B126" s="5" t="s">
        <v>92</v>
      </c>
      <c r="C126" s="7">
        <f>'Gross Electricity GWh'!C126*1000000</f>
        <v>147663000000</v>
      </c>
      <c r="D126" s="7">
        <f>'Gross Electricity GWh'!D126*1000000</f>
        <v>39000000</v>
      </c>
      <c r="E126" s="7">
        <f>'Gross Electricity GWh'!E126*1000000</f>
        <v>128000000</v>
      </c>
      <c r="F126" s="7">
        <f>'Gross Electricity GWh'!F126*1000000</f>
        <v>0</v>
      </c>
      <c r="G126" s="7">
        <f>'Gross Electricity GWh'!G126*1000000</f>
        <v>0</v>
      </c>
      <c r="H126" s="7">
        <f>'Gross Electricity GWh'!H126*1000000</f>
        <v>2237000000</v>
      </c>
      <c r="I126" s="7">
        <f>'Gross Electricity GWh'!I126*1000000</f>
        <v>431000000</v>
      </c>
      <c r="J126" s="7">
        <f>'Gross Electricity GWh'!J126*1000000</f>
        <v>0</v>
      </c>
      <c r="K126" s="7">
        <f>'Gross Electricity GWh'!K126*1000000</f>
        <v>0</v>
      </c>
      <c r="L126" s="7">
        <f>'Gross Electricity GWh'!L126*1000000</f>
        <v>0</v>
      </c>
      <c r="M126" s="7">
        <f>'Gross Electricity GWh'!M126*1000000</f>
        <v>143598000000</v>
      </c>
      <c r="N126" s="7">
        <f>'Gross Electricity GWh'!N126*1000000</f>
        <v>141724000000</v>
      </c>
      <c r="O126" s="7">
        <f>'Gross Electricity GWh'!O126*1000000</f>
        <v>0</v>
      </c>
      <c r="P126" s="7">
        <f>'Gross Electricity GWh'!P126*1000000</f>
        <v>1548000000</v>
      </c>
      <c r="Q126" s="7">
        <f>'Gross Electricity GWh'!Q126*1000000</f>
        <v>0</v>
      </c>
      <c r="R126" s="7">
        <f>'Gross Electricity GWh'!R126*1000000</f>
        <v>0</v>
      </c>
      <c r="S126" s="7">
        <f>'Gross Electricity GWh'!S126*1000000</f>
        <v>0</v>
      </c>
      <c r="T126" s="7" t="e">
        <f>'Gross Electricity GWh'!T126*1000000</f>
        <v>#VALUE!</v>
      </c>
      <c r="U126" s="7">
        <f>'Gross Electricity GWh'!U126*1000000</f>
        <v>203000000</v>
      </c>
      <c r="V126" s="7" t="e">
        <f>'Gross Electricity GWh'!V126*1000000</f>
        <v>#VALUE!</v>
      </c>
      <c r="W126" s="7">
        <f>'Gross Electricity GWh'!W126*1000000</f>
        <v>0</v>
      </c>
      <c r="X126" s="7">
        <f>'Gross Electricity GWh'!X126*1000000</f>
        <v>114000000</v>
      </c>
      <c r="Y126" s="7">
        <f>'Gross Electricity GWh'!Y126*1000000</f>
        <v>114000000</v>
      </c>
      <c r="Z126" s="7">
        <f>'Gross Electricity GWh'!Z126*1000000</f>
        <v>0</v>
      </c>
      <c r="AA126" s="7" t="e">
        <f>'Gross Electricity GWh'!AA126*1000000</f>
        <v>#VALUE!</v>
      </c>
      <c r="AB126" s="7">
        <f>'Gross Electricity GWh'!AB126*1000000</f>
        <v>0</v>
      </c>
      <c r="AC126" s="7">
        <f>'Gross Electricity GWh'!AC126*1000000</f>
        <v>326000000</v>
      </c>
      <c r="AD126" s="7">
        <f>'Gross Electricity GWh'!AD126*1000000</f>
        <v>2949000000</v>
      </c>
      <c r="AE126" s="7">
        <f>'Gross Electricity GWh'!AE126*1000000</f>
        <v>4191000000</v>
      </c>
      <c r="AF126" s="7">
        <f>'Gross Electricity GWh'!AF126*1000000</f>
        <v>22006000000</v>
      </c>
      <c r="AG126" s="7">
        <f>'Gross Electricity GWh'!AG126*1000000</f>
        <v>-17815000000</v>
      </c>
      <c r="AH126">
        <v>79.873999999999995</v>
      </c>
      <c r="AI126">
        <v>37.476576238936779</v>
      </c>
      <c r="AJ126">
        <v>6.7069560944016962</v>
      </c>
      <c r="AK126">
        <v>5018573</v>
      </c>
      <c r="AL126">
        <v>84161.097653304649</v>
      </c>
      <c r="AM126">
        <v>369676511315.49023</v>
      </c>
      <c r="AN126">
        <v>51.444061568953948</v>
      </c>
      <c r="AO126" s="21">
        <v>5783.7</v>
      </c>
      <c r="AP126" s="23">
        <v>11.7</v>
      </c>
      <c r="AQ126" s="23">
        <v>94.34</v>
      </c>
      <c r="AR126" s="26">
        <v>22041.940624024603</v>
      </c>
      <c r="AT126" s="29"/>
    </row>
    <row r="127" spans="1:46" x14ac:dyDescent="0.3">
      <c r="A127" s="5" t="s">
        <v>68</v>
      </c>
      <c r="B127" s="5" t="s">
        <v>93</v>
      </c>
      <c r="C127" s="7">
        <f>'Gross Electricity GWh'!C127*1000000</f>
        <v>134072000000</v>
      </c>
      <c r="D127" s="7">
        <f>'Gross Electricity GWh'!D127*1000000</f>
        <v>40000000</v>
      </c>
      <c r="E127" s="7">
        <f>'Gross Electricity GWh'!E127*1000000</f>
        <v>110000000</v>
      </c>
      <c r="F127" s="7">
        <f>'Gross Electricity GWh'!F127*1000000</f>
        <v>0</v>
      </c>
      <c r="G127" s="7">
        <f>'Gross Electricity GWh'!G127*1000000</f>
        <v>0</v>
      </c>
      <c r="H127" s="7">
        <f>'Gross Electricity GWh'!H127*1000000</f>
        <v>2065000000</v>
      </c>
      <c r="I127" s="7">
        <f>'Gross Electricity GWh'!I127*1000000</f>
        <v>423000000</v>
      </c>
      <c r="J127" s="7">
        <f>'Gross Electricity GWh'!J127*1000000</f>
        <v>0</v>
      </c>
      <c r="K127" s="7">
        <f>'Gross Electricity GWh'!K127*1000000</f>
        <v>0</v>
      </c>
      <c r="L127" s="7">
        <f>'Gross Electricity GWh'!L127*1000000</f>
        <v>0</v>
      </c>
      <c r="M127" s="7">
        <f>'Gross Electricity GWh'!M127*1000000</f>
        <v>130415000000</v>
      </c>
      <c r="N127" s="7">
        <f>'Gross Electricity GWh'!N127*1000000</f>
        <v>128138000000</v>
      </c>
      <c r="O127" s="7">
        <f>'Gross Electricity GWh'!O127*1000000</f>
        <v>0</v>
      </c>
      <c r="P127" s="7">
        <f>'Gross Electricity GWh'!P127*1000000</f>
        <v>1881000000</v>
      </c>
      <c r="Q127" s="7">
        <f>'Gross Electricity GWh'!Q127*1000000</f>
        <v>0</v>
      </c>
      <c r="R127" s="7">
        <f>'Gross Electricity GWh'!R127*1000000</f>
        <v>0</v>
      </c>
      <c r="S127" s="7">
        <f>'Gross Electricity GWh'!S127*1000000</f>
        <v>0</v>
      </c>
      <c r="T127" s="7" t="e">
        <f>'Gross Electricity GWh'!T127*1000000</f>
        <v>#VALUE!</v>
      </c>
      <c r="U127" s="7">
        <f>'Gross Electricity GWh'!U127*1000000</f>
        <v>181000000</v>
      </c>
      <c r="V127" s="7" t="e">
        <f>'Gross Electricity GWh'!V127*1000000</f>
        <v>#VALUE!</v>
      </c>
      <c r="W127" s="7">
        <f>'Gross Electricity GWh'!W127*1000000</f>
        <v>0</v>
      </c>
      <c r="X127" s="7">
        <f>'Gross Electricity GWh'!X127*1000000</f>
        <v>204000000</v>
      </c>
      <c r="Y127" s="7">
        <f>'Gross Electricity GWh'!Y127*1000000</f>
        <v>204000000</v>
      </c>
      <c r="Z127" s="7">
        <f>'Gross Electricity GWh'!Z127*1000000</f>
        <v>0</v>
      </c>
      <c r="AA127" s="7" t="e">
        <f>'Gross Electricity GWh'!AA127*1000000</f>
        <v>#VALUE!</v>
      </c>
      <c r="AB127" s="7">
        <f>'Gross Electricity GWh'!AB127*1000000</f>
        <v>0</v>
      </c>
      <c r="AC127" s="7">
        <f>'Gross Electricity GWh'!AC127*1000000</f>
        <v>396000000</v>
      </c>
      <c r="AD127" s="7">
        <f>'Gross Electricity GWh'!AD127*1000000</f>
        <v>2842000000</v>
      </c>
      <c r="AE127" s="7">
        <f>'Gross Electricity GWh'!AE127*1000000</f>
        <v>10135000000</v>
      </c>
      <c r="AF127" s="7">
        <f>'Gross Electricity GWh'!AF127*1000000</f>
        <v>15141000000</v>
      </c>
      <c r="AG127" s="7">
        <f>'Gross Electricity GWh'!AG127*1000000</f>
        <v>-5006000000</v>
      </c>
      <c r="AH127">
        <v>80.286000000000001</v>
      </c>
      <c r="AI127">
        <v>36.273931466976883</v>
      </c>
      <c r="AJ127">
        <v>6.7093696961656262</v>
      </c>
      <c r="AK127">
        <v>5079623</v>
      </c>
      <c r="AL127">
        <v>83994.556961336741</v>
      </c>
      <c r="AM127">
        <v>373433130102.30432</v>
      </c>
      <c r="AN127">
        <v>51.671601833690495</v>
      </c>
      <c r="AO127" s="14">
        <v>5492.84</v>
      </c>
      <c r="AP127" s="23">
        <v>12.28</v>
      </c>
      <c r="AQ127" s="23">
        <v>85.08</v>
      </c>
      <c r="AR127" s="26">
        <v>21937.421121388059</v>
      </c>
      <c r="AT127" s="29"/>
    </row>
    <row r="128" spans="1:46" x14ac:dyDescent="0.3">
      <c r="A128" s="5" t="s">
        <v>68</v>
      </c>
      <c r="B128" s="5" t="s">
        <v>94</v>
      </c>
      <c r="C128" s="7">
        <f>'Gross Electricity GWh'!C128*1000000</f>
        <v>141970000000</v>
      </c>
      <c r="D128" s="7">
        <f>'Gross Electricity GWh'!D128*1000000</f>
        <v>38000000</v>
      </c>
      <c r="E128" s="7">
        <f>'Gross Electricity GWh'!E128*1000000</f>
        <v>119000000</v>
      </c>
      <c r="F128" s="7">
        <f>'Gross Electricity GWh'!F128*1000000</f>
        <v>0</v>
      </c>
      <c r="G128" s="7">
        <f>'Gross Electricity GWh'!G128*1000000</f>
        <v>0</v>
      </c>
      <c r="H128" s="7">
        <f>'Gross Electricity GWh'!H128*1000000</f>
        <v>2221000000</v>
      </c>
      <c r="I128" s="7">
        <f>'Gross Electricity GWh'!I128*1000000</f>
        <v>409000000</v>
      </c>
      <c r="J128" s="7">
        <f>'Gross Electricity GWh'!J128*1000000</f>
        <v>0</v>
      </c>
      <c r="K128" s="7">
        <f>'Gross Electricity GWh'!K128*1000000</f>
        <v>0</v>
      </c>
      <c r="L128" s="7">
        <f>'Gross Electricity GWh'!L128*1000000</f>
        <v>0</v>
      </c>
      <c r="M128" s="7">
        <f>'Gross Electricity GWh'!M128*1000000</f>
        <v>137940100000</v>
      </c>
      <c r="N128" s="7">
        <f>'Gross Electricity GWh'!N128*1000000</f>
        <v>135470000000</v>
      </c>
      <c r="O128" s="7">
        <f>'Gross Electricity GWh'!O128*1000000</f>
        <v>0</v>
      </c>
      <c r="P128" s="7">
        <f>'Gross Electricity GWh'!P128*1000000</f>
        <v>2217000000</v>
      </c>
      <c r="Q128" s="7">
        <f>'Gross Electricity GWh'!Q128*1000000</f>
        <v>0</v>
      </c>
      <c r="R128" s="7">
        <f>'Gross Electricity GWh'!R128*1000000</f>
        <v>0</v>
      </c>
      <c r="S128" s="7">
        <f>'Gross Electricity GWh'!S128*1000000</f>
        <v>0</v>
      </c>
      <c r="T128" s="7" t="e">
        <f>'Gross Electricity GWh'!T128*1000000</f>
        <v>#VALUE!</v>
      </c>
      <c r="U128" s="7">
        <f>'Gross Electricity GWh'!U128*1000000</f>
        <v>12200000</v>
      </c>
      <c r="V128" s="7" t="e">
        <f>'Gross Electricity GWh'!V128*1000000</f>
        <v>#VALUE!</v>
      </c>
      <c r="W128" s="7">
        <f>'Gross Electricity GWh'!W128*1000000</f>
        <v>0</v>
      </c>
      <c r="X128" s="7">
        <f>'Gross Electricity GWh'!X128*1000000</f>
        <v>214900000</v>
      </c>
      <c r="Y128" s="7">
        <f>'Gross Electricity GWh'!Y128*1000000</f>
        <v>214900000</v>
      </c>
      <c r="Z128" s="7">
        <f>'Gross Electricity GWh'!Z128*1000000</f>
        <v>0</v>
      </c>
      <c r="AA128" s="7" t="e">
        <f>'Gross Electricity GWh'!AA128*1000000</f>
        <v>#VALUE!</v>
      </c>
      <c r="AB128" s="7">
        <f>'Gross Electricity GWh'!AB128*1000000</f>
        <v>0</v>
      </c>
      <c r="AC128" s="7">
        <f>'Gross Electricity GWh'!AC128*1000000</f>
        <v>253100000</v>
      </c>
      <c r="AD128" s="7">
        <f>'Gross Electricity GWh'!AD128*1000000</f>
        <v>3001900000</v>
      </c>
      <c r="AE128" s="7">
        <f>'Gross Electricity GWh'!AE128*1000000</f>
        <v>6347000000</v>
      </c>
      <c r="AF128" s="7">
        <f>'Gross Electricity GWh'!AF128*1000000</f>
        <v>21932000000</v>
      </c>
      <c r="AG128" s="7">
        <f>'Gross Electricity GWh'!AG128*1000000</f>
        <v>-15585000000</v>
      </c>
      <c r="AH128">
        <v>80.691999999999993</v>
      </c>
      <c r="AI128">
        <v>34.673835211602594</v>
      </c>
      <c r="AJ128">
        <v>6.8871102823223413</v>
      </c>
      <c r="AK128">
        <v>5137232</v>
      </c>
      <c r="AL128">
        <v>84753.668395331813</v>
      </c>
      <c r="AM128">
        <v>381081533533.11963</v>
      </c>
      <c r="AN128">
        <v>51.888856793045775</v>
      </c>
      <c r="AO128" s="15">
        <v>5136.42</v>
      </c>
      <c r="AP128" s="23">
        <v>10.68</v>
      </c>
      <c r="AQ128" s="23">
        <v>80.11</v>
      </c>
      <c r="AR128" s="26">
        <v>21222.582349145679</v>
      </c>
      <c r="AT128" s="29"/>
    </row>
    <row r="129" spans="1:46" x14ac:dyDescent="0.3">
      <c r="A129" s="5" t="s">
        <v>68</v>
      </c>
      <c r="B129" s="5" t="s">
        <v>95</v>
      </c>
      <c r="C129" s="7">
        <f>'Gross Electricity GWh'!C129*1000000</f>
        <v>144546000000</v>
      </c>
      <c r="D129" s="7">
        <f>'Gross Electricity GWh'!D129*1000000</f>
        <v>39000000</v>
      </c>
      <c r="E129" s="7">
        <f>'Gross Electricity GWh'!E129*1000000</f>
        <v>112000000</v>
      </c>
      <c r="F129" s="7">
        <f>'Gross Electricity GWh'!F129*1000000</f>
        <v>0</v>
      </c>
      <c r="G129" s="7">
        <f>'Gross Electricity GWh'!G129*1000000</f>
        <v>0</v>
      </c>
      <c r="H129" s="7">
        <f>'Gross Electricity GWh'!H129*1000000</f>
        <v>2205000000</v>
      </c>
      <c r="I129" s="7">
        <f>'Gross Electricity GWh'!I129*1000000</f>
        <v>417000000</v>
      </c>
      <c r="J129" s="7">
        <f>'Gross Electricity GWh'!J129*1000000</f>
        <v>0</v>
      </c>
      <c r="K129" s="7">
        <f>'Gross Electricity GWh'!K129*1000000</f>
        <v>0</v>
      </c>
      <c r="L129" s="7">
        <f>'Gross Electricity GWh'!L129*1000000</f>
        <v>0</v>
      </c>
      <c r="M129" s="7">
        <f>'Gross Electricity GWh'!M129*1000000</f>
        <v>140070000000</v>
      </c>
      <c r="N129" s="7">
        <f>'Gross Electricity GWh'!N129*1000000</f>
        <v>137302000000</v>
      </c>
      <c r="O129" s="7">
        <f>'Gross Electricity GWh'!O129*1000000</f>
        <v>0</v>
      </c>
      <c r="P129" s="7">
        <f>'Gross Electricity GWh'!P129*1000000</f>
        <v>2515000000</v>
      </c>
      <c r="Q129" s="7">
        <f>'Gross Electricity GWh'!Q129*1000000</f>
        <v>0</v>
      </c>
      <c r="R129" s="7">
        <f>'Gross Electricity GWh'!R129*1000000</f>
        <v>0</v>
      </c>
      <c r="S129" s="7">
        <f>'Gross Electricity GWh'!S129*1000000</f>
        <v>0</v>
      </c>
      <c r="T129" s="7" t="e">
        <f>'Gross Electricity GWh'!T129*1000000</f>
        <v>#VALUE!</v>
      </c>
      <c r="U129" s="7">
        <f>'Gross Electricity GWh'!U129*1000000</f>
        <v>11000000</v>
      </c>
      <c r="V129" s="7" t="e">
        <f>'Gross Electricity GWh'!V129*1000000</f>
        <v>#VALUE!</v>
      </c>
      <c r="W129" s="7">
        <f>'Gross Electricity GWh'!W129*1000000</f>
        <v>0</v>
      </c>
      <c r="X129" s="7">
        <f>'Gross Electricity GWh'!X129*1000000</f>
        <v>221000000</v>
      </c>
      <c r="Y129" s="7">
        <f>'Gross Electricity GWh'!Y129*1000000</f>
        <v>221000000</v>
      </c>
      <c r="Z129" s="7">
        <f>'Gross Electricity GWh'!Z129*1000000</f>
        <v>0</v>
      </c>
      <c r="AA129" s="7" t="e">
        <f>'Gross Electricity GWh'!AA129*1000000</f>
        <v>#VALUE!</v>
      </c>
      <c r="AB129" s="7">
        <f>'Gross Electricity GWh'!AB129*1000000</f>
        <v>0</v>
      </c>
      <c r="AC129" s="7">
        <f>'Gross Electricity GWh'!AC129*1000000</f>
        <v>253000000</v>
      </c>
      <c r="AD129" s="7">
        <f>'Gross Electricity GWh'!AD129*1000000</f>
        <v>2994000000</v>
      </c>
      <c r="AE129" s="7">
        <f>'Gross Electricity GWh'!AE129*1000000</f>
        <v>7371000000</v>
      </c>
      <c r="AF129" s="7">
        <f>'Gross Electricity GWh'!AF129*1000000</f>
        <v>22016000000</v>
      </c>
      <c r="AG129" s="7">
        <f>'Gross Electricity GWh'!AG129*1000000</f>
        <v>-14645000000</v>
      </c>
      <c r="AH129">
        <v>81.090999999999994</v>
      </c>
      <c r="AI129">
        <v>31.598631773286101</v>
      </c>
      <c r="AJ129">
        <v>6.9615738121381403</v>
      </c>
      <c r="AK129">
        <v>5188607</v>
      </c>
      <c r="AL129">
        <v>85473.056790412651</v>
      </c>
      <c r="AM129">
        <v>388159512245.53046</v>
      </c>
      <c r="AN129">
        <v>52.10445668446971</v>
      </c>
      <c r="AO129" s="14">
        <v>5264.25</v>
      </c>
      <c r="AP129" s="23">
        <v>7.41</v>
      </c>
      <c r="AQ129" s="23">
        <v>61.67</v>
      </c>
      <c r="AR129" s="26">
        <v>21495.531711219457</v>
      </c>
      <c r="AT129" s="29"/>
    </row>
    <row r="130" spans="1:46" x14ac:dyDescent="0.3">
      <c r="A130" s="5" t="s">
        <v>68</v>
      </c>
      <c r="B130" s="5" t="s">
        <v>96</v>
      </c>
      <c r="C130" s="7">
        <f>'Gross Electricity GWh'!C130*1000000</f>
        <v>149042000000</v>
      </c>
      <c r="D130" s="7">
        <f>'Gross Electricity GWh'!D130*1000000</f>
        <v>42000000</v>
      </c>
      <c r="E130" s="7">
        <f>'Gross Electricity GWh'!E130*1000000</f>
        <v>104000000</v>
      </c>
      <c r="F130" s="7">
        <f>'Gross Electricity GWh'!F130*1000000</f>
        <v>0</v>
      </c>
      <c r="G130" s="7">
        <f>'Gross Electricity GWh'!G130*1000000</f>
        <v>0</v>
      </c>
      <c r="H130" s="7">
        <f>'Gross Electricity GWh'!H130*1000000</f>
        <v>2208000000</v>
      </c>
      <c r="I130" s="7">
        <f>'Gross Electricity GWh'!I130*1000000</f>
        <v>422000000</v>
      </c>
      <c r="J130" s="7">
        <f>'Gross Electricity GWh'!J130*1000000</f>
        <v>0</v>
      </c>
      <c r="K130" s="7">
        <f>'Gross Electricity GWh'!K130*1000000</f>
        <v>0</v>
      </c>
      <c r="L130" s="7">
        <f>'Gross Electricity GWh'!L130*1000000</f>
        <v>0</v>
      </c>
      <c r="M130" s="7">
        <f>'Gross Electricity GWh'!M130*1000000</f>
        <v>145156000000</v>
      </c>
      <c r="N130" s="7">
        <f>'Gross Electricity GWh'!N130*1000000</f>
        <v>142807000000</v>
      </c>
      <c r="O130" s="7">
        <f>'Gross Electricity GWh'!O130*1000000</f>
        <v>0</v>
      </c>
      <c r="P130" s="7">
        <f>'Gross Electricity GWh'!P130*1000000</f>
        <v>2116000000</v>
      </c>
      <c r="Q130" s="7">
        <f>'Gross Electricity GWh'!Q130*1000000</f>
        <v>0</v>
      </c>
      <c r="R130" s="7">
        <f>'Gross Electricity GWh'!R130*1000000</f>
        <v>0</v>
      </c>
      <c r="S130" s="7">
        <f>'Gross Electricity GWh'!S130*1000000</f>
        <v>0</v>
      </c>
      <c r="T130" s="7" t="e">
        <f>'Gross Electricity GWh'!T130*1000000</f>
        <v>#VALUE!</v>
      </c>
      <c r="U130" s="7">
        <f>'Gross Electricity GWh'!U130*1000000</f>
        <v>28000000</v>
      </c>
      <c r="V130" s="7" t="e">
        <f>'Gross Electricity GWh'!V130*1000000</f>
        <v>#VALUE!</v>
      </c>
      <c r="W130" s="7">
        <f>'Gross Electricity GWh'!W130*1000000</f>
        <v>0</v>
      </c>
      <c r="X130" s="7">
        <f>'Gross Electricity GWh'!X130*1000000</f>
        <v>192000000</v>
      </c>
      <c r="Y130" s="7">
        <f>'Gross Electricity GWh'!Y130*1000000</f>
        <v>192000000</v>
      </c>
      <c r="Z130" s="7">
        <f>'Gross Electricity GWh'!Z130*1000000</f>
        <v>0</v>
      </c>
      <c r="AA130" s="7" t="e">
        <f>'Gross Electricity GWh'!AA130*1000000</f>
        <v>#VALUE!</v>
      </c>
      <c r="AB130" s="7">
        <f>'Gross Electricity GWh'!AB130*1000000</f>
        <v>0</v>
      </c>
      <c r="AC130" s="7">
        <f>'Gross Electricity GWh'!AC130*1000000</f>
        <v>233000000</v>
      </c>
      <c r="AD130" s="7">
        <f>'Gross Electricity GWh'!AD130*1000000</f>
        <v>2968000000</v>
      </c>
      <c r="AE130" s="7">
        <f>'Gross Electricity GWh'!AE130*1000000</f>
        <v>5740000000</v>
      </c>
      <c r="AF130" s="7">
        <f>'Gross Electricity GWh'!AF130*1000000</f>
        <v>22151000000</v>
      </c>
      <c r="AG130" s="7">
        <f>'Gross Electricity GWh'!AG130*1000000</f>
        <v>-16411000000</v>
      </c>
      <c r="AH130">
        <v>81.484999999999999</v>
      </c>
      <c r="AI130">
        <v>28.53061663299674</v>
      </c>
      <c r="AJ130">
        <v>6.6696940181994107</v>
      </c>
      <c r="AK130">
        <v>5234519</v>
      </c>
      <c r="AL130">
        <v>85710.165703589009</v>
      </c>
      <c r="AM130">
        <v>392680500155.00653</v>
      </c>
      <c r="AN130">
        <v>52.416185960757154</v>
      </c>
      <c r="AO130" s="15">
        <v>5371.01</v>
      </c>
      <c r="AP130" s="23">
        <v>5.13</v>
      </c>
      <c r="AQ130" s="23">
        <v>67.56</v>
      </c>
      <c r="AR130" s="26">
        <v>21880.628796393012</v>
      </c>
      <c r="AT130" s="29"/>
    </row>
    <row r="131" spans="1:46" x14ac:dyDescent="0.3">
      <c r="A131" s="5" t="s">
        <v>68</v>
      </c>
      <c r="B131" s="5" t="s">
        <v>97</v>
      </c>
      <c r="C131" s="7">
        <f>'Gross Electricity GWh'!C131*1000000</f>
        <v>149480000000</v>
      </c>
      <c r="D131" s="7">
        <f>'Gross Electricity GWh'!D131*1000000</f>
        <v>43000000</v>
      </c>
      <c r="E131" s="7">
        <f>'Gross Electricity GWh'!E131*1000000</f>
        <v>143000000</v>
      </c>
      <c r="F131" s="7">
        <f>'Gross Electricity GWh'!F131*1000000</f>
        <v>0</v>
      </c>
      <c r="G131" s="7">
        <f>'Gross Electricity GWh'!G131*1000000</f>
        <v>0</v>
      </c>
      <c r="H131" s="7">
        <f>'Gross Electricity GWh'!H131*1000000</f>
        <v>2060000000</v>
      </c>
      <c r="I131" s="7">
        <f>'Gross Electricity GWh'!I131*1000000</f>
        <v>489000000</v>
      </c>
      <c r="J131" s="7">
        <f>'Gross Electricity GWh'!J131*1000000</f>
        <v>0</v>
      </c>
      <c r="K131" s="7">
        <f>'Gross Electricity GWh'!K131*1000000</f>
        <v>0</v>
      </c>
      <c r="L131" s="7">
        <f>'Gross Electricity GWh'!L131*1000000</f>
        <v>0</v>
      </c>
      <c r="M131" s="7">
        <f>'Gross Electricity GWh'!M131*1000000</f>
        <v>145479000000</v>
      </c>
      <c r="N131" s="7">
        <f>'Gross Electricity GWh'!N131*1000000</f>
        <v>142366000000</v>
      </c>
      <c r="O131" s="7">
        <f>'Gross Electricity GWh'!O131*1000000</f>
        <v>0</v>
      </c>
      <c r="P131" s="7">
        <f>'Gross Electricity GWh'!P131*1000000</f>
        <v>2854000000</v>
      </c>
      <c r="Q131" s="7">
        <f>'Gross Electricity GWh'!Q131*1000000</f>
        <v>0</v>
      </c>
      <c r="R131" s="7">
        <f>'Gross Electricity GWh'!R131*1000000</f>
        <v>0</v>
      </c>
      <c r="S131" s="7">
        <f>'Gross Electricity GWh'!S131*1000000</f>
        <v>0</v>
      </c>
      <c r="T131" s="7" t="e">
        <f>'Gross Electricity GWh'!T131*1000000</f>
        <v>#VALUE!</v>
      </c>
      <c r="U131" s="7">
        <f>'Gross Electricity GWh'!U131*1000000</f>
        <v>24000000</v>
      </c>
      <c r="V131" s="7" t="e">
        <f>'Gross Electricity GWh'!V131*1000000</f>
        <v>#VALUE!</v>
      </c>
      <c r="W131" s="7">
        <f>'Gross Electricity GWh'!W131*1000000</f>
        <v>0</v>
      </c>
      <c r="X131" s="7">
        <f>'Gross Electricity GWh'!X131*1000000</f>
        <v>214000000</v>
      </c>
      <c r="Y131" s="7">
        <f>'Gross Electricity GWh'!Y131*1000000</f>
        <v>196000000</v>
      </c>
      <c r="Z131" s="7">
        <f>'Gross Electricity GWh'!Z131*1000000</f>
        <v>0</v>
      </c>
      <c r="AA131" s="7" t="e">
        <f>'Gross Electricity GWh'!AA131*1000000</f>
        <v>#VALUE!</v>
      </c>
      <c r="AB131" s="7">
        <f>'Gross Electricity GWh'!AB131*1000000</f>
        <v>0</v>
      </c>
      <c r="AC131" s="7">
        <f>'Gross Electricity GWh'!AC131*1000000</f>
        <v>259000000</v>
      </c>
      <c r="AD131" s="7">
        <f>'Gross Electricity GWh'!AD131*1000000</f>
        <v>2931000000</v>
      </c>
      <c r="AE131" s="7">
        <f>'Gross Electricity GWh'!AE131*1000000</f>
        <v>6111000000</v>
      </c>
      <c r="AF131" s="7">
        <f>'Gross Electricity GWh'!AF131*1000000</f>
        <v>21276000000</v>
      </c>
      <c r="AG131" s="7">
        <f>'Gross Electricity GWh'!AG131*1000000</f>
        <v>-15165000000</v>
      </c>
      <c r="AH131">
        <v>81.870999999999995</v>
      </c>
      <c r="AI131">
        <v>30.493367193252812</v>
      </c>
      <c r="AJ131">
        <v>6.4776806496819379</v>
      </c>
      <c r="AK131">
        <v>5276968</v>
      </c>
      <c r="AL131">
        <v>87115.389994389217</v>
      </c>
      <c r="AM131">
        <v>402355151389.89337</v>
      </c>
      <c r="AN131">
        <v>52.818721782519432</v>
      </c>
      <c r="AO131" s="14">
        <v>5513.51</v>
      </c>
      <c r="AP131" s="23">
        <v>6.55</v>
      </c>
      <c r="AQ131" s="23">
        <v>96.81</v>
      </c>
      <c r="AR131" s="26">
        <v>21802.828637160103</v>
      </c>
      <c r="AT131" s="29"/>
    </row>
    <row r="132" spans="1:46" x14ac:dyDescent="0.3">
      <c r="A132" s="5" t="s">
        <v>68</v>
      </c>
      <c r="B132" s="5" t="s">
        <v>98</v>
      </c>
      <c r="C132" s="7">
        <f>'Gross Electricity GWh'!C132*1000000</f>
        <v>147097186000</v>
      </c>
      <c r="D132" s="7">
        <f>'Gross Electricity GWh'!D132*1000000</f>
        <v>44127000</v>
      </c>
      <c r="E132" s="7">
        <f>'Gross Electricity GWh'!E132*1000000</f>
        <v>134000000</v>
      </c>
      <c r="F132" s="7">
        <f>'Gross Electricity GWh'!F132*1000000</f>
        <v>0</v>
      </c>
      <c r="G132" s="7">
        <f>'Gross Electricity GWh'!G132*1000000</f>
        <v>0</v>
      </c>
      <c r="H132" s="7">
        <f>'Gross Electricity GWh'!H132*1000000</f>
        <v>2180080000</v>
      </c>
      <c r="I132" s="7">
        <f>'Gross Electricity GWh'!I132*1000000</f>
        <v>435862000</v>
      </c>
      <c r="J132" s="7">
        <f>'Gross Electricity GWh'!J132*1000000</f>
        <v>0</v>
      </c>
      <c r="K132" s="7">
        <f>'Gross Electricity GWh'!K132*1000000</f>
        <v>0</v>
      </c>
      <c r="L132" s="7">
        <f>'Gross Electricity GWh'!L132*1000000</f>
        <v>0</v>
      </c>
      <c r="M132" s="7">
        <f>'Gross Electricity GWh'!M132*1000000</f>
        <v>143064699000</v>
      </c>
      <c r="N132" s="7">
        <f>'Gross Electricity GWh'!N132*1000000</f>
        <v>138981358000</v>
      </c>
      <c r="O132" s="7">
        <f>'Gross Electricity GWh'!O132*1000000</f>
        <v>0</v>
      </c>
      <c r="P132" s="7">
        <f>'Gross Electricity GWh'!P132*1000000</f>
        <v>3876856000</v>
      </c>
      <c r="Q132" s="7">
        <f>'Gross Electricity GWh'!Q132*1000000</f>
        <v>0</v>
      </c>
      <c r="R132" s="7">
        <f>'Gross Electricity GWh'!R132*1000000</f>
        <v>2317000</v>
      </c>
      <c r="S132" s="7">
        <f>'Gross Electricity GWh'!S132*1000000</f>
        <v>0</v>
      </c>
      <c r="T132" s="7" t="e">
        <f>'Gross Electricity GWh'!T132*1000000</f>
        <v>#VALUE!</v>
      </c>
      <c r="U132" s="7">
        <f>'Gross Electricity GWh'!U132*1000000</f>
        <v>15775000</v>
      </c>
      <c r="V132" s="7" t="e">
        <f>'Gross Electricity GWh'!V132*1000000</f>
        <v>#VALUE!</v>
      </c>
      <c r="W132" s="7">
        <f>'Gross Electricity GWh'!W132*1000000</f>
        <v>0</v>
      </c>
      <c r="X132" s="7">
        <f>'Gross Electricity GWh'!X132*1000000</f>
        <v>171189000</v>
      </c>
      <c r="Y132" s="7">
        <f>'Gross Electricity GWh'!Y132*1000000</f>
        <v>171189000</v>
      </c>
      <c r="Z132" s="7">
        <f>'Gross Electricity GWh'!Z132*1000000</f>
        <v>0</v>
      </c>
      <c r="AA132" s="7" t="e">
        <f>'Gross Electricity GWh'!AA132*1000000</f>
        <v>#VALUE!</v>
      </c>
      <c r="AB132" s="7">
        <f>'Gross Electricity GWh'!AB132*1000000</f>
        <v>0</v>
      </c>
      <c r="AC132" s="7">
        <f>'Gross Electricity GWh'!AC132*1000000</f>
        <v>204168000</v>
      </c>
      <c r="AD132" s="7">
        <f>'Gross Electricity GWh'!AD132*1000000</f>
        <v>2965258000</v>
      </c>
      <c r="AE132" s="7">
        <f>'Gross Electricity GWh'!AE132*1000000</f>
        <v>8339724000</v>
      </c>
      <c r="AF132" s="7">
        <f>'Gross Electricity GWh'!AF132*1000000</f>
        <v>18488902000</v>
      </c>
      <c r="AG132" s="7">
        <f>'Gross Electricity GWh'!AG132*1000000</f>
        <v>-10149177999.999998</v>
      </c>
      <c r="AH132">
        <v>82.248000000000005</v>
      </c>
      <c r="AI132">
        <v>32.644612270769208</v>
      </c>
      <c r="AJ132">
        <v>6.1039859016194518</v>
      </c>
      <c r="AK132">
        <v>5311916</v>
      </c>
      <c r="AL132">
        <v>87259.592234640746</v>
      </c>
      <c r="AM132">
        <v>405690275911.95599</v>
      </c>
      <c r="AN132">
        <v>53.196027684159709</v>
      </c>
      <c r="AO132" s="15">
        <v>5420.27</v>
      </c>
      <c r="AP132" s="23">
        <v>9.0399999999999991</v>
      </c>
      <c r="AQ132" s="23">
        <v>108.1</v>
      </c>
      <c r="AR132" s="26">
        <v>22038.415574635448</v>
      </c>
      <c r="AT132" s="29"/>
    </row>
    <row r="133" spans="1:46" x14ac:dyDescent="0.3">
      <c r="A133" s="5" t="s">
        <v>68</v>
      </c>
      <c r="B133" s="5" t="s">
        <v>99</v>
      </c>
      <c r="C133" s="7">
        <f>'Gross Electricity GWh'!C133*1000000</f>
        <v>134906614999.99998</v>
      </c>
      <c r="D133" s="7">
        <f>'Gross Electricity GWh'!D133*1000000</f>
        <v>44619000</v>
      </c>
      <c r="E133" s="7">
        <f>'Gross Electricity GWh'!E133*1000000</f>
        <v>118420000</v>
      </c>
      <c r="F133" s="7">
        <f>'Gross Electricity GWh'!F133*1000000</f>
        <v>0</v>
      </c>
      <c r="G133" s="7">
        <f>'Gross Electricity GWh'!G133*1000000</f>
        <v>0</v>
      </c>
      <c r="H133" s="7">
        <f>'Gross Electricity GWh'!H133*1000000</f>
        <v>2056179999.9999998</v>
      </c>
      <c r="I133" s="7">
        <f>'Gross Electricity GWh'!I133*1000000</f>
        <v>341239000</v>
      </c>
      <c r="J133" s="7">
        <f>'Gross Electricity GWh'!J133*1000000</f>
        <v>0</v>
      </c>
      <c r="K133" s="7">
        <f>'Gross Electricity GWh'!K133*1000000</f>
        <v>0</v>
      </c>
      <c r="L133" s="7">
        <f>'Gross Electricity GWh'!L133*1000000</f>
        <v>0</v>
      </c>
      <c r="M133" s="7">
        <f>'Gross Electricity GWh'!M133*1000000</f>
        <v>131079685999.99998</v>
      </c>
      <c r="N133" s="7">
        <f>'Gross Electricity GWh'!N133*1000000</f>
        <v>125289331000</v>
      </c>
      <c r="O133" s="7">
        <f>'Gross Electricity GWh'!O133*1000000</f>
        <v>0</v>
      </c>
      <c r="P133" s="7">
        <f>'Gross Electricity GWh'!P133*1000000</f>
        <v>5524508000</v>
      </c>
      <c r="Q133" s="7">
        <f>'Gross Electricity GWh'!Q133*1000000</f>
        <v>0</v>
      </c>
      <c r="R133" s="7">
        <f>'Gross Electricity GWh'!R133*1000000</f>
        <v>12842000</v>
      </c>
      <c r="S133" s="7">
        <f>'Gross Electricity GWh'!S133*1000000</f>
        <v>0</v>
      </c>
      <c r="T133" s="7" t="e">
        <f>'Gross Electricity GWh'!T133*1000000</f>
        <v>#VALUE!</v>
      </c>
      <c r="U133" s="7">
        <f>'Gross Electricity GWh'!U133*1000000</f>
        <v>24002000</v>
      </c>
      <c r="V133" s="7" t="e">
        <f>'Gross Electricity GWh'!V133*1000000</f>
        <v>#VALUE!</v>
      </c>
      <c r="W133" s="7">
        <f>'Gross Electricity GWh'!W133*1000000</f>
        <v>0</v>
      </c>
      <c r="X133" s="7">
        <f>'Gross Electricity GWh'!X133*1000000</f>
        <v>214162000</v>
      </c>
      <c r="Y133" s="7">
        <f>'Gross Electricity GWh'!Y133*1000000</f>
        <v>197781000</v>
      </c>
      <c r="Z133" s="7">
        <f>'Gross Electricity GWh'!Z133*1000000</f>
        <v>0</v>
      </c>
      <c r="AA133" s="7" t="e">
        <f>'Gross Electricity GWh'!AA133*1000000</f>
        <v>#VALUE!</v>
      </c>
      <c r="AB133" s="7">
        <f>'Gross Electricity GWh'!AB133*1000000</f>
        <v>0</v>
      </c>
      <c r="AC133" s="7">
        <f>'Gross Electricity GWh'!AC133*1000000</f>
        <v>253005000</v>
      </c>
      <c r="AD133" s="7">
        <f>'Gross Electricity GWh'!AD133*1000000</f>
        <v>2758239000</v>
      </c>
      <c r="AE133" s="7">
        <f>'Gross Electricity GWh'!AE133*1000000</f>
        <v>12353000000</v>
      </c>
      <c r="AF133" s="7">
        <f>'Gross Electricity GWh'!AF133*1000000</f>
        <v>12309000000</v>
      </c>
      <c r="AG133" s="7">
        <f>'Gross Electricity GWh'!AG133*1000000</f>
        <v>44000000</v>
      </c>
      <c r="AH133">
        <v>82.616</v>
      </c>
      <c r="AI133">
        <v>29.824458977179752</v>
      </c>
      <c r="AJ133">
        <v>6.2760621050632803</v>
      </c>
      <c r="AK133">
        <v>5347896</v>
      </c>
      <c r="AL133">
        <v>87646.526815974023</v>
      </c>
      <c r="AM133">
        <v>410249333471.11694</v>
      </c>
      <c r="AN133">
        <v>53.450684644963367</v>
      </c>
      <c r="AO133" s="14">
        <v>5509.44</v>
      </c>
      <c r="AP133" s="23">
        <v>5.78</v>
      </c>
      <c r="AQ133" s="23">
        <v>72.36</v>
      </c>
      <c r="AR133" s="26">
        <v>21729.538349702743</v>
      </c>
      <c r="AT133" s="29"/>
    </row>
    <row r="134" spans="1:46" x14ac:dyDescent="0.3">
      <c r="A134" s="5" t="s">
        <v>68</v>
      </c>
      <c r="B134" s="5" t="s">
        <v>100</v>
      </c>
      <c r="C134" s="7">
        <f>'Gross Electricity GWh'!C134*1000000</f>
        <v>155195666000</v>
      </c>
      <c r="D134" s="7">
        <f>'Gross Electricity GWh'!D134*1000000</f>
        <v>44976000</v>
      </c>
      <c r="E134" s="7">
        <f>'Gross Electricity GWh'!E134*1000000</f>
        <v>137260000</v>
      </c>
      <c r="F134" s="7">
        <f>'Gross Electricity GWh'!F134*1000000</f>
        <v>0</v>
      </c>
      <c r="G134" s="7">
        <f>'Gross Electricity GWh'!G134*1000000</f>
        <v>0</v>
      </c>
      <c r="H134" s="7">
        <f>'Gross Electricity GWh'!H134*1000000</f>
        <v>1604906000</v>
      </c>
      <c r="I134" s="7">
        <f>'Gross Electricity GWh'!I134*1000000</f>
        <v>219570000</v>
      </c>
      <c r="J134" s="7">
        <f>'Gross Electricity GWh'!J134*1000000</f>
        <v>0</v>
      </c>
      <c r="K134" s="7">
        <f>'Gross Electricity GWh'!K134*1000000</f>
        <v>0</v>
      </c>
      <c r="L134" s="7">
        <f>'Gross Electricity GWh'!L134*1000000</f>
        <v>32000</v>
      </c>
      <c r="M134" s="7">
        <f>'Gross Electricity GWh'!M134*1000000</f>
        <v>152039424000</v>
      </c>
      <c r="N134" s="7">
        <f>'Gross Electricity GWh'!N134*1000000</f>
        <v>141804760000</v>
      </c>
      <c r="O134" s="7">
        <f>'Gross Electricity GWh'!O134*1000000</f>
        <v>0</v>
      </c>
      <c r="P134" s="7">
        <f>'Gross Electricity GWh'!P134*1000000</f>
        <v>9912532000</v>
      </c>
      <c r="Q134" s="7">
        <f>'Gross Electricity GWh'!Q134*1000000</f>
        <v>0</v>
      </c>
      <c r="R134" s="7">
        <f>'Gross Electricity GWh'!R134*1000000</f>
        <v>82322000</v>
      </c>
      <c r="S134" s="7">
        <f>'Gross Electricity GWh'!S134*1000000</f>
        <v>0</v>
      </c>
      <c r="T134" s="7" t="e">
        <f>'Gross Electricity GWh'!T134*1000000</f>
        <v>#VALUE!</v>
      </c>
      <c r="U134" s="7">
        <f>'Gross Electricity GWh'!U134*1000000</f>
        <v>23347000</v>
      </c>
      <c r="V134" s="7" t="e">
        <f>'Gross Electricity GWh'!V134*1000000</f>
        <v>#VALUE!</v>
      </c>
      <c r="W134" s="7">
        <f>'Gross Electricity GWh'!W134*1000000</f>
        <v>0</v>
      </c>
      <c r="X134" s="7">
        <f>'Gross Electricity GWh'!X134*1000000</f>
        <v>210395000</v>
      </c>
      <c r="Y134" s="7">
        <f>'Gross Electricity GWh'!Y134*1000000</f>
        <v>194211000</v>
      </c>
      <c r="Z134" s="7">
        <f>'Gross Electricity GWh'!Z134*1000000</f>
        <v>0</v>
      </c>
      <c r="AA134" s="7" t="e">
        <f>'Gross Electricity GWh'!AA134*1000000</f>
        <v>#VALUE!</v>
      </c>
      <c r="AB134" s="7">
        <f>'Gross Electricity GWh'!AB134*1000000</f>
        <v>0</v>
      </c>
      <c r="AC134" s="7">
        <f>'Gross Electricity GWh'!AC134*1000000</f>
        <v>239810000</v>
      </c>
      <c r="AD134" s="7">
        <f>'Gross Electricity GWh'!AD134*1000000</f>
        <v>2200923000</v>
      </c>
      <c r="AE134" s="7">
        <f>'Gross Electricity GWh'!AE134*1000000</f>
        <v>4496145000</v>
      </c>
      <c r="AF134" s="7">
        <f>'Gross Electricity GWh'!AF134*1000000</f>
        <v>24968265000</v>
      </c>
      <c r="AG134" s="7">
        <f>'Gross Electricity GWh'!AG134*1000000</f>
        <v>-20472120000</v>
      </c>
      <c r="AH134">
        <v>82.974000000000004</v>
      </c>
      <c r="AI134">
        <v>26.883167344344699</v>
      </c>
      <c r="AJ134">
        <v>6.5879260163364943</v>
      </c>
      <c r="AK134">
        <v>5379475</v>
      </c>
      <c r="AL134">
        <v>86018.32069799873</v>
      </c>
      <c r="AM134">
        <v>405005642244.49713</v>
      </c>
      <c r="AN134">
        <v>53.702403677331745</v>
      </c>
      <c r="AO134" s="15">
        <v>5088.9399999999996</v>
      </c>
      <c r="AP134" s="23">
        <v>3.95</v>
      </c>
      <c r="AQ134" s="23">
        <v>61.07</v>
      </c>
      <c r="AR134" s="26">
        <v>21598.730173483411</v>
      </c>
      <c r="AT134" s="29"/>
    </row>
    <row r="135" spans="1:46" x14ac:dyDescent="0.3">
      <c r="A135" s="5" t="s">
        <v>68</v>
      </c>
      <c r="B135" s="5" t="s">
        <v>101</v>
      </c>
      <c r="C135" s="7">
        <f>'Gross Electricity GWh'!C135*1000000</f>
        <v>157921189000</v>
      </c>
      <c r="D135" s="7">
        <f>'Gross Electricity GWh'!D135*1000000</f>
        <v>44199000</v>
      </c>
      <c r="E135" s="7">
        <f>'Gross Electricity GWh'!E135*1000000</f>
        <v>148013000</v>
      </c>
      <c r="F135" s="7">
        <f>'Gross Electricity GWh'!F135*1000000</f>
        <v>0</v>
      </c>
      <c r="G135" s="7">
        <f>'Gross Electricity GWh'!G135*1000000</f>
        <v>0</v>
      </c>
      <c r="H135" s="7">
        <f>'Gross Electricity GWh'!H135*1000000</f>
        <v>305429000</v>
      </c>
      <c r="I135" s="7">
        <f>'Gross Electricity GWh'!I135*1000000</f>
        <v>400156000</v>
      </c>
      <c r="J135" s="7">
        <f>'Gross Electricity GWh'!J135*1000000</f>
        <v>0</v>
      </c>
      <c r="K135" s="7">
        <f>'Gross Electricity GWh'!K135*1000000</f>
        <v>0</v>
      </c>
      <c r="L135" s="7">
        <f>'Gross Electricity GWh'!L135*1000000</f>
        <v>76000</v>
      </c>
      <c r="M135" s="7">
        <f>'Gross Electricity GWh'!M135*1000000</f>
        <v>156058535000</v>
      </c>
      <c r="N135" s="7">
        <f>'Gross Electricity GWh'!N135*1000000</f>
        <v>143965222000</v>
      </c>
      <c r="O135" s="7">
        <f>'Gross Electricity GWh'!O135*1000000</f>
        <v>0</v>
      </c>
      <c r="P135" s="7">
        <f>'Gross Electricity GWh'!P135*1000000</f>
        <v>11769184000</v>
      </c>
      <c r="Q135" s="7">
        <f>'Gross Electricity GWh'!Q135*1000000</f>
        <v>0</v>
      </c>
      <c r="R135" s="7">
        <f>'Gross Electricity GWh'!R135*1000000</f>
        <v>108939000</v>
      </c>
      <c r="S135" s="7">
        <f>'Gross Electricity GWh'!S135*1000000</f>
        <v>0</v>
      </c>
      <c r="T135" s="7" t="e">
        <f>'Gross Electricity GWh'!T135*1000000</f>
        <v>#VALUE!</v>
      </c>
      <c r="U135" s="7">
        <f>'Gross Electricity GWh'!U135*1000000</f>
        <v>29352000</v>
      </c>
      <c r="V135" s="7" t="e">
        <f>'Gross Electricity GWh'!V135*1000000</f>
        <v>#VALUE!</v>
      </c>
      <c r="W135" s="7">
        <f>'Gross Electricity GWh'!W135*1000000</f>
        <v>0</v>
      </c>
      <c r="X135" s="7">
        <f>'Gross Electricity GWh'!X135*1000000</f>
        <v>184842000</v>
      </c>
      <c r="Y135" s="7">
        <f>'Gross Electricity GWh'!Y135*1000000</f>
        <v>178857000</v>
      </c>
      <c r="Z135" s="7">
        <f>'Gross Electricity GWh'!Z135*1000000</f>
        <v>0</v>
      </c>
      <c r="AA135" s="7" t="e">
        <f>'Gross Electricity GWh'!AA135*1000000</f>
        <v>#VALUE!</v>
      </c>
      <c r="AB135" s="7">
        <f>'Gross Electricity GWh'!AB135*1000000</f>
        <v>0</v>
      </c>
      <c r="AC135" s="7">
        <f>'Gross Electricity GWh'!AC135*1000000</f>
        <v>215190000</v>
      </c>
      <c r="AD135" s="7">
        <f>'Gross Electricity GWh'!AD135*1000000</f>
        <v>1076654000</v>
      </c>
      <c r="AE135" s="7">
        <f>'Gross Electricity GWh'!AE135*1000000</f>
        <v>8235068999.999999</v>
      </c>
      <c r="AF135" s="7">
        <f>'Gross Electricity GWh'!AF135*1000000</f>
        <v>25818888000</v>
      </c>
      <c r="AG135" s="7">
        <f>'Gross Electricity GWh'!AG135*1000000</f>
        <v>-17583819000</v>
      </c>
      <c r="AH135">
        <v>83.322999999999993</v>
      </c>
      <c r="AI135">
        <v>37.901923041787668</v>
      </c>
      <c r="AJ135">
        <v>5.6152838701635153</v>
      </c>
      <c r="AK135">
        <v>5408320</v>
      </c>
      <c r="AL135">
        <v>88903.801028632864</v>
      </c>
      <c r="AM135">
        <v>420836044228.58313</v>
      </c>
      <c r="AN135">
        <v>53.99426029469592</v>
      </c>
      <c r="AO135" s="14">
        <v>5539.23</v>
      </c>
      <c r="AP135" s="23">
        <v>20.32</v>
      </c>
      <c r="AQ135" s="23">
        <v>154.55000000000001</v>
      </c>
      <c r="AR135" s="26">
        <v>22599.565186395877</v>
      </c>
      <c r="AT135" s="29"/>
    </row>
    <row r="136" spans="1:46" x14ac:dyDescent="0.3">
      <c r="A136" s="5" t="s">
        <v>68</v>
      </c>
      <c r="B136" s="5" t="s">
        <v>102</v>
      </c>
      <c r="C136" s="7">
        <f>'Gross Electricity GWh'!C136*1000000</f>
        <v>146730944000</v>
      </c>
      <c r="D136" s="7">
        <f>'Gross Electricity GWh'!D136*1000000</f>
        <v>42418000</v>
      </c>
      <c r="E136" s="7">
        <f>'Gross Electricity GWh'!E136*1000000</f>
        <v>115857000</v>
      </c>
      <c r="F136" s="7">
        <f>'Gross Electricity GWh'!F136*1000000</f>
        <v>0</v>
      </c>
      <c r="G136" s="7">
        <f>'Gross Electricity GWh'!G136*1000000</f>
        <v>0</v>
      </c>
      <c r="H136" s="7">
        <f>'Gross Electricity GWh'!H136*1000000</f>
        <v>1149727000</v>
      </c>
      <c r="I136" s="7">
        <f>'Gross Electricity GWh'!I136*1000000</f>
        <v>182281000</v>
      </c>
      <c r="J136" s="7">
        <f>'Gross Electricity GWh'!J136*1000000</f>
        <v>0</v>
      </c>
      <c r="K136" s="7">
        <f>'Gross Electricity GWh'!K136*1000000</f>
        <v>0</v>
      </c>
      <c r="L136" s="7">
        <f>'Gross Electricity GWh'!L136*1000000</f>
        <v>32000</v>
      </c>
      <c r="M136" s="7">
        <f>'Gross Electricity GWh'!M136*1000000</f>
        <v>143460660000</v>
      </c>
      <c r="N136" s="7">
        <f>'Gross Electricity GWh'!N136*1000000</f>
        <v>128239818000</v>
      </c>
      <c r="O136" s="7">
        <f>'Gross Electricity GWh'!O136*1000000</f>
        <v>0</v>
      </c>
      <c r="P136" s="7">
        <f>'Gross Electricity GWh'!P136*1000000</f>
        <v>14809859000</v>
      </c>
      <c r="Q136" s="7">
        <f>'Gross Electricity GWh'!Q136*1000000</f>
        <v>0</v>
      </c>
      <c r="R136" s="7">
        <f>'Gross Electricity GWh'!R136*1000000</f>
        <v>172866000</v>
      </c>
      <c r="S136" s="7">
        <f>'Gross Electricity GWh'!S136*1000000</f>
        <v>0</v>
      </c>
      <c r="T136" s="7" t="e">
        <f>'Gross Electricity GWh'!T136*1000000</f>
        <v>#VALUE!</v>
      </c>
      <c r="U136" s="7">
        <f>'Gross Electricity GWh'!U136*1000000</f>
        <v>32272000</v>
      </c>
      <c r="V136" s="7" t="e">
        <f>'Gross Electricity GWh'!V136*1000000</f>
        <v>#VALUE!</v>
      </c>
      <c r="W136" s="7">
        <f>'Gross Electricity GWh'!W136*1000000</f>
        <v>0</v>
      </c>
      <c r="X136" s="7">
        <f>'Gross Electricity GWh'!X136*1000000</f>
        <v>204972000</v>
      </c>
      <c r="Y136" s="7">
        <f>'Gross Electricity GWh'!Y136*1000000</f>
        <v>189205000</v>
      </c>
      <c r="Z136" s="7">
        <f>'Gross Electricity GWh'!Z136*1000000</f>
        <v>0</v>
      </c>
      <c r="AA136" s="7" t="e">
        <f>'Gross Electricity GWh'!AA136*1000000</f>
        <v>#VALUE!</v>
      </c>
      <c r="AB136" s="7">
        <f>'Gross Electricity GWh'!AB136*1000000</f>
        <v>0</v>
      </c>
      <c r="AC136" s="7">
        <f>'Gross Electricity GWh'!AC136*1000000</f>
        <v>238544000</v>
      </c>
      <c r="AD136" s="7">
        <f>'Gross Electricity GWh'!AD136*1000000</f>
        <v>1679061000</v>
      </c>
      <c r="AE136" s="7">
        <f>'Gross Electricity GWh'!AE136*1000000</f>
        <v>13271000000</v>
      </c>
      <c r="AF136" s="7">
        <f>'Gross Electricity GWh'!AF136*1000000</f>
        <v>25791580000</v>
      </c>
      <c r="AG136" s="7">
        <f>'Gross Electricity GWh'!AG136*1000000</f>
        <v>-12520580000.000002</v>
      </c>
      <c r="AH136">
        <v>83.664000000000001</v>
      </c>
      <c r="AI136">
        <v>49.15819200131741</v>
      </c>
      <c r="AJ136">
        <v>4.9353297630247068</v>
      </c>
      <c r="AK136">
        <v>5457127</v>
      </c>
      <c r="AL136">
        <v>90756.895766965594</v>
      </c>
      <c r="AM136">
        <v>433484840343.08148</v>
      </c>
      <c r="AN136">
        <v>54.12189436981101</v>
      </c>
      <c r="AO136" s="15">
        <v>5294.82</v>
      </c>
      <c r="AP136" s="23">
        <v>53.78</v>
      </c>
      <c r="AQ136" s="23">
        <v>388.36</v>
      </c>
      <c r="AR136" s="26">
        <v>21083.544850818169</v>
      </c>
      <c r="AT136" s="29"/>
    </row>
    <row r="137" spans="1:46" x14ac:dyDescent="0.3">
      <c r="A137" s="5" t="s">
        <v>68</v>
      </c>
      <c r="B137" s="5" t="s">
        <v>103</v>
      </c>
      <c r="C137" s="7">
        <f>'Gross Electricity GWh'!C137*1000000</f>
        <v>154895069000</v>
      </c>
      <c r="D137" s="7">
        <f>'Gross Electricity GWh'!D137*1000000</f>
        <v>26918000</v>
      </c>
      <c r="E137" s="7">
        <f>'Gross Electricity GWh'!E137*1000000</f>
        <v>121939000</v>
      </c>
      <c r="F137" s="7">
        <f>'Gross Electricity GWh'!F137*1000000</f>
        <v>0</v>
      </c>
      <c r="G137" s="7">
        <f>'Gross Electricity GWh'!G137*1000000</f>
        <v>0</v>
      </c>
      <c r="H137" s="7">
        <f>'Gross Electricity GWh'!H137*1000000</f>
        <v>1529803000</v>
      </c>
      <c r="I137" s="7">
        <f>'Gross Electricity GWh'!I137*1000000</f>
        <v>13405000</v>
      </c>
      <c r="J137" s="7">
        <f>'Gross Electricity GWh'!J137*1000000</f>
        <v>0</v>
      </c>
      <c r="K137" s="7">
        <f>'Gross Electricity GWh'!K137*1000000</f>
        <v>0</v>
      </c>
      <c r="L137" s="7">
        <f>'Gross Electricity GWh'!L137*1000000</f>
        <v>68000</v>
      </c>
      <c r="M137" s="7">
        <f>'Gross Electricity GWh'!M137*1000000</f>
        <v>151285688000</v>
      </c>
      <c r="N137" s="7">
        <f>'Gross Electricity GWh'!N137*1000000</f>
        <v>136713806000.00002</v>
      </c>
      <c r="O137" s="7">
        <f>'Gross Electricity GWh'!O137*1000000</f>
        <v>0</v>
      </c>
      <c r="P137" s="7">
        <f>'Gross Electricity GWh'!P137*1000000</f>
        <v>13965093000</v>
      </c>
      <c r="Q137" s="7">
        <f>'Gross Electricity GWh'!Q137*1000000</f>
        <v>0</v>
      </c>
      <c r="R137" s="7">
        <f>'Gross Electricity GWh'!R137*1000000</f>
        <v>357619000</v>
      </c>
      <c r="S137" s="7">
        <f>'Gross Electricity GWh'!S137*1000000</f>
        <v>0</v>
      </c>
      <c r="T137" s="7" t="e">
        <f>'Gross Electricity GWh'!T137*1000000</f>
        <v>#VALUE!</v>
      </c>
      <c r="U137" s="7">
        <f>'Gross Electricity GWh'!U137*1000000</f>
        <v>35105000</v>
      </c>
      <c r="V137" s="7" t="e">
        <f>'Gross Electricity GWh'!V137*1000000</f>
        <v>#VALUE!</v>
      </c>
      <c r="W137" s="7">
        <f>'Gross Electricity GWh'!W137*1000000</f>
        <v>0</v>
      </c>
      <c r="X137" s="7">
        <f>'Gross Electricity GWh'!X137*1000000</f>
        <v>213008000</v>
      </c>
      <c r="Y137" s="7">
        <f>'Gross Electricity GWh'!Y137*1000000</f>
        <v>196623000</v>
      </c>
      <c r="Z137" s="7">
        <f>'Gross Electricity GWh'!Z137*1000000</f>
        <v>0</v>
      </c>
      <c r="AA137" s="7" t="e">
        <f>'Gross Electricity GWh'!AA137*1000000</f>
        <v>#VALUE!</v>
      </c>
      <c r="AB137" s="7">
        <f>'Gross Electricity GWh'!AB137*1000000</f>
        <v>0</v>
      </c>
      <c r="AC137" s="7">
        <f>'Gross Electricity GWh'!AC137*1000000</f>
        <v>249953000</v>
      </c>
      <c r="AD137" s="7">
        <f>'Gross Electricity GWh'!AD137*1000000</f>
        <v>1887905000</v>
      </c>
      <c r="AE137" s="7">
        <f>'Gross Electricity GWh'!AE137*1000000</f>
        <v>13240000000</v>
      </c>
      <c r="AF137" s="7">
        <f>'Gross Electricity GWh'!AF137*1000000</f>
        <v>30977995000</v>
      </c>
      <c r="AG137" s="7">
        <f>'Gross Electricity GWh'!AG137*1000000</f>
        <v>-17737995000</v>
      </c>
      <c r="AH137">
        <v>83.995000000000005</v>
      </c>
      <c r="AI137">
        <v>38.977138398517511</v>
      </c>
      <c r="AJ137">
        <v>6.060918755486199</v>
      </c>
      <c r="AK137">
        <v>5519594</v>
      </c>
      <c r="AL137">
        <v>90160.157501630878</v>
      </c>
      <c r="AM137">
        <v>435564038441.66577</v>
      </c>
      <c r="AN137">
        <v>53.942329843530622</v>
      </c>
      <c r="AO137" s="14">
        <v>5586.96</v>
      </c>
      <c r="AP137" s="23">
        <v>18.45</v>
      </c>
      <c r="AQ137" s="23">
        <v>182.24</v>
      </c>
      <c r="AR137" s="26">
        <v>20844.935671194442</v>
      </c>
      <c r="AT137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Structure</vt:lpstr>
      <vt:lpstr>Imports</vt:lpstr>
      <vt:lpstr>Exports</vt:lpstr>
      <vt:lpstr>Sheet 3</vt:lpstr>
      <vt:lpstr>Sheet 4</vt:lpstr>
      <vt:lpstr>Sheet 5</vt:lpstr>
      <vt:lpstr>Gross Electricity GWh</vt:lpstr>
      <vt:lpstr>Gross Electricity kWh</vt:lpstr>
      <vt:lpstr>Appendix Figur EL</vt:lpstr>
      <vt:lpstr>Gross Heat GWh</vt:lpstr>
      <vt:lpstr>Gross Heat kWh</vt:lpstr>
      <vt:lpstr>Appendix Figur HEAT</vt:lpstr>
      <vt:lpstr>Control</vt:lpstr>
      <vt:lpstr>Discriptive Statitics</vt:lpstr>
      <vt:lpstr>Per capita for descriptive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Toke Thomsen</cp:lastModifiedBy>
  <dcterms:created xsi:type="dcterms:W3CDTF">2025-03-17T13:32:00Z</dcterms:created>
  <dcterms:modified xsi:type="dcterms:W3CDTF">2025-05-26T10:49:13Z</dcterms:modified>
</cp:coreProperties>
</file>