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E5620A1A-A26B-493B-86D6-86F463A6A8C9}" xr6:coauthVersionLast="47" xr6:coauthVersionMax="47" xr10:uidLastSave="{00000000-0000-0000-0000-000000000000}"/>
  <bookViews>
    <workbookView xWindow="-28920" yWindow="-1620" windowWidth="29040" windowHeight="16440" activeTab="2" xr2:uid="{00000000-000D-0000-FFFF-FFFF00000000}"/>
  </bookViews>
  <sheets>
    <sheet name="REFS" sheetId="6" r:id="rId1"/>
    <sheet name="FIN_ETA" sheetId="2" r:id="rId2"/>
    <sheet name="Calcs" sheetId="12" r:id="rId3"/>
    <sheet name="ENERGY_STAR_Certified_Commercia" sheetId="11" r:id="rId4"/>
    <sheet name="Fuhrmann_1984" sheetId="7" r:id="rId5"/>
    <sheet name="Masanet_2012" sheetId="10" r:id="rId6"/>
  </sheets>
  <externalReferences>
    <externalReference r:id="rId7"/>
    <externalReference r:id="rId8"/>
  </externalReferences>
  <definedNames>
    <definedName name="COP_max">'[1]Domestic refrigeration'!$B$12</definedName>
    <definedName name="deltaE_food" localSheetId="2">#REF!</definedName>
    <definedName name="deltaE_food" localSheetId="5">#REF!</definedName>
    <definedName name="deltaE_food">#REF!</definedName>
    <definedName name="Ep_tot_cap_2000" localSheetId="2">#REF!</definedName>
    <definedName name="Ep_tot_cap_2000" localSheetId="5">#REF!</definedName>
    <definedName name="Ep_tot_cap_2000">#REF!</definedName>
    <definedName name="eta_charcoal">[2]Afrane_2012!$B$6</definedName>
    <definedName name="N_ml" localSheetId="2">#REF!</definedName>
    <definedName name="N_ml" localSheetId="5">#REF!</definedName>
    <definedName name="N_ml">#REF!</definedName>
    <definedName name="phi_Combustible_renewables">[1]phi_heat!$C$17</definedName>
    <definedName name="phi_Electricity">[1]phi_heat!$C$28</definedName>
    <definedName name="phi_Feed">[1]phi_heat!$C$27</definedName>
    <definedName name="phi_Food">[1]phi_heat!$C$26</definedName>
    <definedName name="phi_HTH.600.C">[1]phi_heat!$C$10</definedName>
    <definedName name="phi_Hydro">[1]phi_heat!$C$19</definedName>
    <definedName name="phi_LTH.neg20.C">[1]phi_heat!$C$6</definedName>
    <definedName name="phi_MTH.100.C">[1]phi_heat!$C$8</definedName>
    <definedName name="phi_MTH.200.C">[1]phi_heat!$C$9</definedName>
    <definedName name="phi_Natural_gas">[1]phi_heat!$C$15</definedName>
    <definedName name="phi_Oil_and_oil_products">[1]phi_heat!$C$16</definedName>
    <definedName name="phi_Phytomass">[1]phi_heat!$C$29</definedName>
    <definedName name="S_food" localSheetId="2">#REF!</definedName>
    <definedName name="S_food" localSheetId="5">#REF!</definedName>
    <definedName name="S_food">#REF!</definedName>
    <definedName name="S_food_2000" localSheetId="2">#REF!</definedName>
    <definedName name="S_food_2000" localSheetId="5">#REF!</definedName>
    <definedName name="S_food_2000">#REF!</definedName>
    <definedName name="S_food_S_food_2000" localSheetId="2">#REF!</definedName>
    <definedName name="S_food_S_food_2000" localSheetId="5">#REF!</definedName>
    <definedName name="S_food_S_food_2000">#REF!</definedName>
    <definedName name="T_0_ref">'[1]Domestic refrigeration'!$B$10</definedName>
    <definedName name="T_ref">'[1]Domestic refrigeration'!$B$11</definedName>
    <definedName name="w" localSheetId="2">#REF!</definedName>
    <definedName name="w" localSheetId="5">#REF!</definedName>
    <definedName name="w">#REF!</definedName>
    <definedName name="Year_Food" localSheetId="2">#REF!</definedName>
    <definedName name="Year_Food" localSheetId="5">#REF!</definedName>
    <definedName name="Year_Foo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H2" i="2"/>
  <c r="D7" i="10"/>
  <c r="A4" i="12"/>
  <c r="B4" i="12"/>
  <c r="C4" i="12"/>
  <c r="D4" i="12"/>
  <c r="E4" i="12"/>
  <c r="A5" i="12"/>
  <c r="B5" i="12"/>
  <c r="C5" i="12"/>
  <c r="D5" i="12"/>
  <c r="E5" i="12"/>
  <c r="F5" i="12"/>
  <c r="A6" i="12"/>
  <c r="B6" i="12"/>
  <c r="C6" i="12"/>
  <c r="D6" i="12"/>
  <c r="E6" i="12"/>
  <c r="F6" i="12"/>
  <c r="A7" i="12"/>
  <c r="B7" i="12"/>
  <c r="C7" i="12"/>
  <c r="D7" i="12"/>
  <c r="A8" i="12"/>
  <c r="B8" i="12"/>
  <c r="C8" i="12"/>
  <c r="D8" i="12"/>
  <c r="E8" i="12"/>
  <c r="F8" i="12"/>
  <c r="A9" i="12"/>
  <c r="B9" i="12"/>
  <c r="C9" i="12"/>
  <c r="D9" i="12"/>
  <c r="E9" i="12"/>
  <c r="A10" i="12"/>
  <c r="B10" i="12"/>
  <c r="C10" i="12"/>
  <c r="D10" i="12"/>
  <c r="E10" i="12"/>
  <c r="F10" i="12"/>
  <c r="A11" i="12"/>
  <c r="B11" i="12"/>
  <c r="C11" i="12"/>
  <c r="D11" i="12"/>
  <c r="E11" i="12"/>
  <c r="F11" i="12"/>
  <c r="A12" i="12"/>
  <c r="B12" i="12"/>
  <c r="C12" i="12"/>
  <c r="D12" i="12"/>
  <c r="E12" i="12"/>
  <c r="F12" i="12"/>
  <c r="A13" i="12"/>
  <c r="B13" i="12"/>
  <c r="C13" i="12"/>
  <c r="D13" i="12"/>
  <c r="E13" i="12"/>
  <c r="F13" i="12"/>
  <c r="A14" i="12"/>
  <c r="B14" i="12"/>
  <c r="C14" i="12"/>
  <c r="D14" i="12"/>
  <c r="A15" i="12"/>
  <c r="B15" i="12"/>
  <c r="C15" i="12"/>
  <c r="D15" i="12"/>
  <c r="A16" i="12"/>
  <c r="B16" i="12"/>
  <c r="C16" i="12"/>
  <c r="D16" i="12"/>
  <c r="E16" i="12"/>
  <c r="F16" i="12"/>
  <c r="A17" i="12"/>
  <c r="B17" i="12"/>
  <c r="C17" i="12"/>
  <c r="D17" i="12"/>
  <c r="E17" i="12"/>
  <c r="F17" i="12"/>
  <c r="A18" i="12"/>
  <c r="B18" i="12"/>
  <c r="C18" i="12"/>
  <c r="D18" i="12"/>
  <c r="A19" i="12"/>
  <c r="B19" i="12"/>
  <c r="C19" i="12"/>
  <c r="D19" i="12"/>
  <c r="A20" i="12"/>
  <c r="B20" i="12"/>
  <c r="C20" i="12"/>
  <c r="D20" i="12"/>
  <c r="A21" i="12"/>
  <c r="B21" i="12"/>
  <c r="C21" i="12"/>
  <c r="D21" i="12"/>
  <c r="A22" i="12"/>
  <c r="B22" i="12"/>
  <c r="C22" i="12"/>
  <c r="D22" i="12"/>
  <c r="A23" i="12"/>
  <c r="B23" i="12"/>
  <c r="C23" i="12"/>
  <c r="D23" i="12"/>
  <c r="A24" i="12"/>
  <c r="B24" i="12"/>
  <c r="C24" i="12"/>
  <c r="D24" i="12"/>
  <c r="A25" i="12"/>
  <c r="B25" i="12"/>
  <c r="C25" i="12"/>
  <c r="D25" i="12"/>
  <c r="A26" i="12"/>
  <c r="B26" i="12"/>
  <c r="C26" i="12"/>
  <c r="D26" i="12"/>
  <c r="A27" i="12"/>
  <c r="B27" i="12"/>
  <c r="C27" i="12"/>
  <c r="D27" i="12"/>
  <c r="E27" i="12"/>
  <c r="A28" i="12"/>
  <c r="B28" i="12"/>
  <c r="C28" i="12"/>
  <c r="D28" i="12"/>
  <c r="A29" i="12"/>
  <c r="B29" i="12"/>
  <c r="C29" i="12"/>
  <c r="D29" i="12"/>
  <c r="A30" i="12"/>
  <c r="B30" i="12"/>
  <c r="C30" i="12"/>
  <c r="D30" i="12"/>
  <c r="A31" i="12"/>
  <c r="B31" i="12"/>
  <c r="C31" i="12"/>
  <c r="D31" i="12"/>
  <c r="A32" i="12"/>
  <c r="B32" i="12"/>
  <c r="C32" i="12"/>
  <c r="D32" i="12"/>
  <c r="A33" i="12"/>
  <c r="B33" i="12"/>
  <c r="C33" i="12"/>
  <c r="D33" i="12"/>
  <c r="A34" i="12"/>
  <c r="B34" i="12"/>
  <c r="C34" i="12"/>
  <c r="D34" i="12"/>
  <c r="A35" i="12"/>
  <c r="B35" i="12"/>
  <c r="C35" i="12"/>
  <c r="D35" i="12"/>
  <c r="A36" i="12"/>
  <c r="B36" i="12"/>
  <c r="C36" i="12"/>
  <c r="D36" i="12"/>
  <c r="A37" i="12"/>
  <c r="B37" i="12"/>
  <c r="C37" i="12"/>
  <c r="D37" i="12"/>
  <c r="A38" i="12"/>
  <c r="B38" i="12"/>
  <c r="C38" i="12"/>
  <c r="D38" i="12"/>
  <c r="A39" i="12"/>
  <c r="B39" i="12"/>
  <c r="C39" i="12"/>
  <c r="D39" i="12"/>
  <c r="A40" i="12"/>
  <c r="B40" i="12"/>
  <c r="C40" i="12"/>
  <c r="D40" i="12"/>
  <c r="E40" i="12"/>
  <c r="A41" i="12"/>
  <c r="B41" i="12"/>
  <c r="C41" i="12"/>
  <c r="D41" i="12"/>
  <c r="A42" i="12"/>
  <c r="B42" i="12"/>
  <c r="C42" i="12"/>
  <c r="D42" i="12"/>
  <c r="E42" i="12"/>
  <c r="F42" i="12"/>
  <c r="A43" i="12"/>
  <c r="B43" i="12"/>
  <c r="C43" i="12"/>
  <c r="D43" i="12"/>
  <c r="A44" i="12"/>
  <c r="B44" i="12"/>
  <c r="C44" i="12"/>
  <c r="D44" i="12"/>
  <c r="E44" i="12"/>
  <c r="F44" i="12"/>
  <c r="A45" i="12"/>
  <c r="B45" i="12"/>
  <c r="C45" i="12"/>
  <c r="D45" i="12"/>
  <c r="A46" i="12"/>
  <c r="B46" i="12"/>
  <c r="C46" i="12"/>
  <c r="D46" i="12"/>
  <c r="E46" i="12"/>
  <c r="F46" i="12"/>
  <c r="A47" i="12"/>
  <c r="B47" i="12"/>
  <c r="C47" i="12"/>
  <c r="D47" i="12"/>
  <c r="A48" i="12"/>
  <c r="B48" i="12"/>
  <c r="C48" i="12"/>
  <c r="D48" i="12"/>
  <c r="E48" i="12"/>
  <c r="F48" i="12"/>
  <c r="A49" i="12"/>
  <c r="B49" i="12"/>
  <c r="C49" i="12"/>
  <c r="D49" i="12"/>
  <c r="A50" i="12"/>
  <c r="B50" i="12"/>
  <c r="C50" i="12"/>
  <c r="D50" i="12"/>
  <c r="E50" i="12"/>
  <c r="F50" i="12"/>
  <c r="A51" i="12"/>
  <c r="B51" i="12"/>
  <c r="C51" i="12"/>
  <c r="D51" i="12"/>
  <c r="E51" i="12"/>
  <c r="A52" i="12"/>
  <c r="B52" i="12"/>
  <c r="C52" i="12"/>
  <c r="D52" i="12"/>
  <c r="E52" i="12"/>
  <c r="A53" i="12"/>
  <c r="B53" i="12"/>
  <c r="C53" i="12"/>
  <c r="D53" i="12"/>
  <c r="A54" i="12"/>
  <c r="B54" i="12"/>
  <c r="C54" i="12"/>
  <c r="D54" i="12"/>
  <c r="A55" i="12"/>
  <c r="B55" i="12"/>
  <c r="C55" i="12"/>
  <c r="D55" i="12"/>
  <c r="E55" i="12"/>
  <c r="A56" i="12"/>
  <c r="B56" i="12"/>
  <c r="C56" i="12"/>
  <c r="D56" i="12"/>
  <c r="A57" i="12"/>
  <c r="B57" i="12"/>
  <c r="C57" i="12"/>
  <c r="D57" i="12"/>
  <c r="A58" i="12"/>
  <c r="B58" i="12"/>
  <c r="C58" i="12"/>
  <c r="D58" i="12"/>
  <c r="A59" i="12"/>
  <c r="B59" i="12"/>
  <c r="C59" i="12"/>
  <c r="D59" i="12"/>
  <c r="E59" i="12"/>
  <c r="F59" i="12"/>
  <c r="A60" i="12"/>
  <c r="B60" i="12"/>
  <c r="C60" i="12"/>
  <c r="D60" i="12"/>
  <c r="E60" i="12"/>
  <c r="F60" i="12"/>
  <c r="A61" i="12"/>
  <c r="B61" i="12"/>
  <c r="C61" i="12"/>
  <c r="D61" i="12"/>
  <c r="A62" i="12"/>
  <c r="B62" i="12"/>
  <c r="C62" i="12"/>
  <c r="D62" i="12"/>
  <c r="A63" i="12"/>
  <c r="B63" i="12"/>
  <c r="C63" i="12"/>
  <c r="D63" i="12"/>
  <c r="E63" i="12"/>
  <c r="F63" i="12"/>
  <c r="A64" i="12"/>
  <c r="B64" i="12"/>
  <c r="C64" i="12"/>
  <c r="D64" i="12"/>
  <c r="E64" i="12"/>
  <c r="F64" i="12"/>
  <c r="A65" i="12"/>
  <c r="B65" i="12"/>
  <c r="C65" i="12"/>
  <c r="D65" i="12"/>
  <c r="A66" i="12"/>
  <c r="B66" i="12"/>
  <c r="C66" i="12"/>
  <c r="D66" i="12"/>
  <c r="A67" i="12"/>
  <c r="B67" i="12"/>
  <c r="C67" i="12"/>
  <c r="D67" i="12"/>
  <c r="A68" i="12"/>
  <c r="B68" i="12"/>
  <c r="C68" i="12"/>
  <c r="D68" i="12"/>
  <c r="E68" i="12"/>
  <c r="F68" i="12"/>
  <c r="A69" i="12"/>
  <c r="B69" i="12"/>
  <c r="C69" i="12"/>
  <c r="D69" i="12"/>
  <c r="E69" i="12"/>
  <c r="F69" i="12"/>
  <c r="A70" i="12"/>
  <c r="B70" i="12"/>
  <c r="C70" i="12"/>
  <c r="D70" i="12"/>
  <c r="A71" i="12"/>
  <c r="B71" i="12"/>
  <c r="C71" i="12"/>
  <c r="D71" i="12"/>
  <c r="A72" i="12"/>
  <c r="B72" i="12"/>
  <c r="C72" i="12"/>
  <c r="D72" i="12"/>
  <c r="E72" i="12"/>
  <c r="F72" i="12"/>
  <c r="A73" i="12"/>
  <c r="B73" i="12"/>
  <c r="C73" i="12"/>
  <c r="D73" i="12"/>
  <c r="E73" i="12"/>
  <c r="F73" i="12"/>
  <c r="A74" i="12"/>
  <c r="B74" i="12"/>
  <c r="C74" i="12"/>
  <c r="D74" i="12"/>
  <c r="E74" i="12"/>
  <c r="A75" i="12"/>
  <c r="B75" i="12"/>
  <c r="C75" i="12"/>
  <c r="D75" i="12"/>
  <c r="A76" i="12"/>
  <c r="B76" i="12"/>
  <c r="C76" i="12"/>
  <c r="D76" i="12"/>
  <c r="A77" i="12"/>
  <c r="B77" i="12"/>
  <c r="C77" i="12"/>
  <c r="D77" i="12"/>
  <c r="A78" i="12"/>
  <c r="B78" i="12"/>
  <c r="C78" i="12"/>
  <c r="D78" i="12"/>
  <c r="A79" i="12"/>
  <c r="B79" i="12"/>
  <c r="C79" i="12"/>
  <c r="D79" i="12"/>
  <c r="E79" i="12"/>
  <c r="F79" i="12"/>
  <c r="A80" i="12"/>
  <c r="B80" i="12"/>
  <c r="C80" i="12"/>
  <c r="D80" i="12"/>
  <c r="E80" i="12"/>
  <c r="F80" i="12"/>
  <c r="A81" i="12"/>
  <c r="B81" i="12"/>
  <c r="C81" i="12"/>
  <c r="D81" i="12"/>
  <c r="E81" i="12"/>
  <c r="F81" i="12"/>
  <c r="A82" i="12"/>
  <c r="B82" i="12"/>
  <c r="C82" i="12"/>
  <c r="D82" i="12"/>
  <c r="E82" i="12"/>
  <c r="F82" i="12"/>
  <c r="A83" i="12"/>
  <c r="B83" i="12"/>
  <c r="C83" i="12"/>
  <c r="D83" i="12"/>
  <c r="E83" i="12"/>
  <c r="A84" i="12"/>
  <c r="B84" i="12"/>
  <c r="C84" i="12"/>
  <c r="D84" i="12"/>
  <c r="E84" i="12"/>
  <c r="A85" i="12"/>
  <c r="B85" i="12"/>
  <c r="C85" i="12"/>
  <c r="D85" i="12"/>
  <c r="E85" i="12"/>
  <c r="A86" i="12"/>
  <c r="B86" i="12"/>
  <c r="C86" i="12"/>
  <c r="D86" i="12"/>
  <c r="E86" i="12"/>
  <c r="A87" i="12"/>
  <c r="B87" i="12"/>
  <c r="C87" i="12"/>
  <c r="D87" i="12"/>
  <c r="A88" i="12"/>
  <c r="B88" i="12"/>
  <c r="C88" i="12"/>
  <c r="D88" i="12"/>
  <c r="A89" i="12"/>
  <c r="B89" i="12"/>
  <c r="C89" i="12"/>
  <c r="D89" i="12"/>
  <c r="A90" i="12"/>
  <c r="B90" i="12"/>
  <c r="C90" i="12"/>
  <c r="D90" i="12"/>
  <c r="A91" i="12"/>
  <c r="B91" i="12"/>
  <c r="C91" i="12"/>
  <c r="D91" i="12"/>
  <c r="A92" i="12"/>
  <c r="B92" i="12"/>
  <c r="C92" i="12"/>
  <c r="D92" i="12"/>
  <c r="A93" i="12"/>
  <c r="B93" i="12"/>
  <c r="C93" i="12"/>
  <c r="D93" i="12"/>
  <c r="A94" i="12"/>
  <c r="B94" i="12"/>
  <c r="C94" i="12"/>
  <c r="D94" i="12"/>
  <c r="A95" i="12"/>
  <c r="B95" i="12"/>
  <c r="C95" i="12"/>
  <c r="D95" i="12"/>
  <c r="A96" i="12"/>
  <c r="B96" i="12"/>
  <c r="C96" i="12"/>
  <c r="D96" i="12"/>
  <c r="A97" i="12"/>
  <c r="B97" i="12"/>
  <c r="C97" i="12"/>
  <c r="D97" i="12"/>
  <c r="A98" i="12"/>
  <c r="B98" i="12"/>
  <c r="C98" i="12"/>
  <c r="D98" i="12"/>
  <c r="A99" i="12"/>
  <c r="B99" i="12"/>
  <c r="C99" i="12"/>
  <c r="D99" i="12"/>
  <c r="A100" i="12"/>
  <c r="B100" i="12"/>
  <c r="C100" i="12"/>
  <c r="D100" i="12"/>
  <c r="A101" i="12"/>
  <c r="B101" i="12"/>
  <c r="C101" i="12"/>
  <c r="D101" i="12"/>
  <c r="E101" i="12"/>
  <c r="F101" i="12"/>
  <c r="A102" i="12"/>
  <c r="B102" i="12"/>
  <c r="C102" i="12"/>
  <c r="D102" i="12"/>
  <c r="E102" i="12"/>
  <c r="F102" i="12"/>
  <c r="A103" i="12"/>
  <c r="B103" i="12"/>
  <c r="C103" i="12"/>
  <c r="D103" i="12"/>
  <c r="E103" i="12"/>
  <c r="F103" i="12"/>
  <c r="A104" i="12"/>
  <c r="B104" i="12"/>
  <c r="C104" i="12"/>
  <c r="D104" i="12"/>
  <c r="E104" i="12"/>
  <c r="F104" i="12"/>
  <c r="A105" i="12"/>
  <c r="B105" i="12"/>
  <c r="C105" i="12"/>
  <c r="D105" i="12"/>
  <c r="E105" i="12"/>
  <c r="F105" i="12"/>
  <c r="A106" i="12"/>
  <c r="B106" i="12"/>
  <c r="C106" i="12"/>
  <c r="D106" i="12"/>
  <c r="E106" i="12"/>
  <c r="F106" i="12"/>
  <c r="A107" i="12"/>
  <c r="B107" i="12"/>
  <c r="C107" i="12"/>
  <c r="D107" i="12"/>
  <c r="E107" i="12"/>
  <c r="F107" i="12"/>
  <c r="A108" i="12"/>
  <c r="B108" i="12"/>
  <c r="C108" i="12"/>
  <c r="D108" i="12"/>
  <c r="E108" i="12"/>
  <c r="F108" i="12"/>
  <c r="A109" i="12"/>
  <c r="B109" i="12"/>
  <c r="C109" i="12"/>
  <c r="D109" i="12"/>
  <c r="E109" i="12"/>
  <c r="F109" i="12"/>
  <c r="A110" i="12"/>
  <c r="B110" i="12"/>
  <c r="C110" i="12"/>
  <c r="D110" i="12"/>
  <c r="E110" i="12"/>
  <c r="F110" i="12"/>
  <c r="A111" i="12"/>
  <c r="B111" i="12"/>
  <c r="C111" i="12"/>
  <c r="D111" i="12"/>
  <c r="E111" i="12"/>
  <c r="F111" i="12"/>
  <c r="A112" i="12"/>
  <c r="B112" i="12"/>
  <c r="C112" i="12"/>
  <c r="D112" i="12"/>
  <c r="E112" i="12"/>
  <c r="F112" i="12"/>
  <c r="A113" i="12"/>
  <c r="B113" i="12"/>
  <c r="C113" i="12"/>
  <c r="D113" i="12"/>
  <c r="A114" i="12"/>
  <c r="B114" i="12"/>
  <c r="C114" i="12"/>
  <c r="D114" i="12"/>
  <c r="A115" i="12"/>
  <c r="B115" i="12"/>
  <c r="C115" i="12"/>
  <c r="D115" i="12"/>
  <c r="A116" i="12"/>
  <c r="B116" i="12"/>
  <c r="C116" i="12"/>
  <c r="D116" i="12"/>
  <c r="E116" i="12"/>
  <c r="A117" i="12"/>
  <c r="B117" i="12"/>
  <c r="C117" i="12"/>
  <c r="D117" i="12"/>
  <c r="A118" i="12"/>
  <c r="B118" i="12"/>
  <c r="C118" i="12"/>
  <c r="D118" i="12"/>
  <c r="A119" i="12"/>
  <c r="B119" i="12"/>
  <c r="C119" i="12"/>
  <c r="D119" i="12"/>
  <c r="A120" i="12"/>
  <c r="B120" i="12"/>
  <c r="C120" i="12"/>
  <c r="D120" i="12"/>
  <c r="A121" i="12"/>
  <c r="B121" i="12"/>
  <c r="C121" i="12"/>
  <c r="D121" i="12"/>
  <c r="A122" i="12"/>
  <c r="B122" i="12"/>
  <c r="C122" i="12"/>
  <c r="D122" i="12"/>
  <c r="A123" i="12"/>
  <c r="B123" i="12"/>
  <c r="C123" i="12"/>
  <c r="D123" i="12"/>
  <c r="A124" i="12"/>
  <c r="B124" i="12"/>
  <c r="C124" i="12"/>
  <c r="D124" i="12"/>
  <c r="E124" i="12"/>
  <c r="F124" i="12"/>
  <c r="A125" i="12"/>
  <c r="B125" i="12"/>
  <c r="C125" i="12"/>
  <c r="D125" i="12"/>
  <c r="A126" i="12"/>
  <c r="B126" i="12"/>
  <c r="C126" i="12"/>
  <c r="D126" i="12"/>
  <c r="E126" i="12"/>
  <c r="F126" i="12"/>
  <c r="A127" i="12"/>
  <c r="B127" i="12"/>
  <c r="C127" i="12"/>
  <c r="D127" i="12"/>
  <c r="E127" i="12"/>
  <c r="F127" i="12"/>
  <c r="A128" i="12"/>
  <c r="B128" i="12"/>
  <c r="C128" i="12"/>
  <c r="D128" i="12"/>
  <c r="A129" i="12"/>
  <c r="B129" i="12"/>
  <c r="C129" i="12"/>
  <c r="D129" i="12"/>
  <c r="E129" i="12"/>
  <c r="F129" i="12"/>
  <c r="A130" i="12"/>
  <c r="B130" i="12"/>
  <c r="C130" i="12"/>
  <c r="D130" i="12"/>
  <c r="A131" i="12"/>
  <c r="B131" i="12"/>
  <c r="C131" i="12"/>
  <c r="D131" i="12"/>
  <c r="E131" i="12"/>
  <c r="F131" i="12"/>
  <c r="A132" i="12"/>
  <c r="B132" i="12"/>
  <c r="C132" i="12"/>
  <c r="D132" i="12"/>
  <c r="A133" i="12"/>
  <c r="B133" i="12"/>
  <c r="C133" i="12"/>
  <c r="D133" i="12"/>
  <c r="E133" i="12"/>
  <c r="F133" i="12"/>
  <c r="A134" i="12"/>
  <c r="B134" i="12"/>
  <c r="C134" i="12"/>
  <c r="D134" i="12"/>
  <c r="E134" i="12"/>
  <c r="F134" i="12"/>
  <c r="A135" i="12"/>
  <c r="B135" i="12"/>
  <c r="C135" i="12"/>
  <c r="D135" i="12"/>
  <c r="A136" i="12"/>
  <c r="B136" i="12"/>
  <c r="C136" i="12"/>
  <c r="D136" i="12"/>
  <c r="E136" i="12"/>
  <c r="F136" i="12"/>
  <c r="A137" i="12"/>
  <c r="B137" i="12"/>
  <c r="C137" i="12"/>
  <c r="D137" i="12"/>
  <c r="A138" i="12"/>
  <c r="B138" i="12"/>
  <c r="C138" i="12"/>
  <c r="D138" i="12"/>
  <c r="E138" i="12"/>
  <c r="F138" i="12"/>
  <c r="A139" i="12"/>
  <c r="B139" i="12"/>
  <c r="C139" i="12"/>
  <c r="D139" i="12"/>
  <c r="A140" i="12"/>
  <c r="B140" i="12"/>
  <c r="C140" i="12"/>
  <c r="D140" i="12"/>
  <c r="A141" i="12"/>
  <c r="B141" i="12"/>
  <c r="C141" i="12"/>
  <c r="D141" i="12"/>
  <c r="A142" i="12"/>
  <c r="B142" i="12"/>
  <c r="C142" i="12"/>
  <c r="D142" i="12"/>
  <c r="A143" i="12"/>
  <c r="B143" i="12"/>
  <c r="C143" i="12"/>
  <c r="D143" i="12"/>
  <c r="E143" i="12"/>
  <c r="A144" i="12"/>
  <c r="B144" i="12"/>
  <c r="C144" i="12"/>
  <c r="D144" i="12"/>
  <c r="E144" i="12"/>
  <c r="A145" i="12"/>
  <c r="B145" i="12"/>
  <c r="C145" i="12"/>
  <c r="D145" i="12"/>
  <c r="A146" i="12"/>
  <c r="B146" i="12"/>
  <c r="C146" i="12"/>
  <c r="D146" i="12"/>
  <c r="E146" i="12"/>
  <c r="A147" i="12"/>
  <c r="B147" i="12"/>
  <c r="C147" i="12"/>
  <c r="D147" i="12"/>
  <c r="A148" i="12"/>
  <c r="B148" i="12"/>
  <c r="C148" i="12"/>
  <c r="D148" i="12"/>
  <c r="E148" i="12"/>
  <c r="A149" i="12"/>
  <c r="B149" i="12"/>
  <c r="C149" i="12"/>
  <c r="D149" i="12"/>
  <c r="E149" i="12"/>
  <c r="A150" i="12"/>
  <c r="B150" i="12"/>
  <c r="C150" i="12"/>
  <c r="D150" i="12"/>
  <c r="A151" i="12"/>
  <c r="B151" i="12"/>
  <c r="C151" i="12"/>
  <c r="D151" i="12"/>
  <c r="A152" i="12"/>
  <c r="B152" i="12"/>
  <c r="C152" i="12"/>
  <c r="D152" i="12"/>
  <c r="E152" i="12"/>
  <c r="A153" i="12"/>
  <c r="B153" i="12"/>
  <c r="C153" i="12"/>
  <c r="D153" i="12"/>
  <c r="E153" i="12"/>
  <c r="A154" i="12"/>
  <c r="B154" i="12"/>
  <c r="C154" i="12"/>
  <c r="D154" i="12"/>
  <c r="E154" i="12"/>
  <c r="A155" i="12"/>
  <c r="B155" i="12"/>
  <c r="C155" i="12"/>
  <c r="D155" i="12"/>
  <c r="A156" i="12"/>
  <c r="B156" i="12"/>
  <c r="C156" i="12"/>
  <c r="D156" i="12"/>
  <c r="A157" i="12"/>
  <c r="B157" i="12"/>
  <c r="C157" i="12"/>
  <c r="D157" i="12"/>
  <c r="A158" i="12"/>
  <c r="B158" i="12"/>
  <c r="C158" i="12"/>
  <c r="D158" i="12"/>
  <c r="A159" i="12"/>
  <c r="B159" i="12"/>
  <c r="C159" i="12"/>
  <c r="D159" i="12"/>
  <c r="A160" i="12"/>
  <c r="B160" i="12"/>
  <c r="C160" i="12"/>
  <c r="D160" i="12"/>
  <c r="A161" i="12"/>
  <c r="B161" i="12"/>
  <c r="C161" i="12"/>
  <c r="D161" i="12"/>
  <c r="A162" i="12"/>
  <c r="B162" i="12"/>
  <c r="C162" i="12"/>
  <c r="D162" i="12"/>
  <c r="A163" i="12"/>
  <c r="B163" i="12"/>
  <c r="C163" i="12"/>
  <c r="D163" i="12"/>
  <c r="A164" i="12"/>
  <c r="B164" i="12"/>
  <c r="C164" i="12"/>
  <c r="D164" i="12"/>
  <c r="A165" i="12"/>
  <c r="B165" i="12"/>
  <c r="C165" i="12"/>
  <c r="D165" i="12"/>
  <c r="E165" i="12"/>
  <c r="F165" i="12"/>
  <c r="A166" i="12"/>
  <c r="B166" i="12"/>
  <c r="C166" i="12"/>
  <c r="D166" i="12"/>
  <c r="A167" i="12"/>
  <c r="B167" i="12"/>
  <c r="C167" i="12"/>
  <c r="D167" i="12"/>
  <c r="A168" i="12"/>
  <c r="B168" i="12"/>
  <c r="C168" i="12"/>
  <c r="D168" i="12"/>
  <c r="E168" i="12"/>
  <c r="F168" i="12"/>
  <c r="A169" i="12"/>
  <c r="B169" i="12"/>
  <c r="C169" i="12"/>
  <c r="D169" i="12"/>
  <c r="A170" i="12"/>
  <c r="B170" i="12"/>
  <c r="C170" i="12"/>
  <c r="D170" i="12"/>
  <c r="A171" i="12"/>
  <c r="B171" i="12"/>
  <c r="C171" i="12"/>
  <c r="D171" i="12"/>
  <c r="E171" i="12"/>
  <c r="F171" i="12"/>
  <c r="A172" i="12"/>
  <c r="B172" i="12"/>
  <c r="C172" i="12"/>
  <c r="D172" i="12"/>
  <c r="E172" i="12"/>
  <c r="F172" i="12"/>
  <c r="A173" i="12"/>
  <c r="B173" i="12"/>
  <c r="C173" i="12"/>
  <c r="D173" i="12"/>
  <c r="E173" i="12"/>
  <c r="F173" i="12"/>
  <c r="A174" i="12"/>
  <c r="B174" i="12"/>
  <c r="C174" i="12"/>
  <c r="D174" i="12"/>
  <c r="E174" i="12"/>
  <c r="F174" i="12"/>
  <c r="A175" i="12"/>
  <c r="B175" i="12"/>
  <c r="C175" i="12"/>
  <c r="D175" i="12"/>
  <c r="A176" i="12"/>
  <c r="B176" i="12"/>
  <c r="C176" i="12"/>
  <c r="D176" i="12"/>
  <c r="A177" i="12"/>
  <c r="B177" i="12"/>
  <c r="C177" i="12"/>
  <c r="D177" i="12"/>
  <c r="A178" i="12"/>
  <c r="B178" i="12"/>
  <c r="C178" i="12"/>
  <c r="D178" i="12"/>
  <c r="A179" i="12"/>
  <c r="B179" i="12"/>
  <c r="C179" i="12"/>
  <c r="D179" i="12"/>
  <c r="A180" i="12"/>
  <c r="B180" i="12"/>
  <c r="C180" i="12"/>
  <c r="D180" i="12"/>
  <c r="A181" i="12"/>
  <c r="B181" i="12"/>
  <c r="C181" i="12"/>
  <c r="D181" i="12"/>
  <c r="A182" i="12"/>
  <c r="B182" i="12"/>
  <c r="C182" i="12"/>
  <c r="D182" i="12"/>
  <c r="A183" i="12"/>
  <c r="B183" i="12"/>
  <c r="C183" i="12"/>
  <c r="D183" i="12"/>
  <c r="A184" i="12"/>
  <c r="B184" i="12"/>
  <c r="C184" i="12"/>
  <c r="D184" i="12"/>
  <c r="A185" i="12"/>
  <c r="B185" i="12"/>
  <c r="C185" i="12"/>
  <c r="D185" i="12"/>
  <c r="E185" i="12"/>
  <c r="F185" i="12"/>
  <c r="A186" i="12"/>
  <c r="B186" i="12"/>
  <c r="C186" i="12"/>
  <c r="D186" i="12"/>
  <c r="A187" i="12"/>
  <c r="B187" i="12"/>
  <c r="C187" i="12"/>
  <c r="D187" i="12"/>
  <c r="E187" i="12"/>
  <c r="F187" i="12"/>
  <c r="A188" i="12"/>
  <c r="B188" i="12"/>
  <c r="C188" i="12"/>
  <c r="D188" i="12"/>
  <c r="A189" i="12"/>
  <c r="B189" i="12"/>
  <c r="C189" i="12"/>
  <c r="D189" i="12"/>
  <c r="E189" i="12"/>
  <c r="F189" i="12"/>
  <c r="A190" i="12"/>
  <c r="B190" i="12"/>
  <c r="C190" i="12"/>
  <c r="D190" i="12"/>
  <c r="A191" i="12"/>
  <c r="B191" i="12"/>
  <c r="C191" i="12"/>
  <c r="D191" i="12"/>
  <c r="E191" i="12"/>
  <c r="F191" i="12"/>
  <c r="A192" i="12"/>
  <c r="B192" i="12"/>
  <c r="C192" i="12"/>
  <c r="D192" i="12"/>
  <c r="A193" i="12"/>
  <c r="B193" i="12"/>
  <c r="C193" i="12"/>
  <c r="D193" i="12"/>
  <c r="A194" i="12"/>
  <c r="B194" i="12"/>
  <c r="C194" i="12"/>
  <c r="D194" i="12"/>
  <c r="E194" i="12"/>
  <c r="A195" i="12"/>
  <c r="B195" i="12"/>
  <c r="C195" i="12"/>
  <c r="D195" i="12"/>
  <c r="E195" i="12"/>
  <c r="A196" i="12"/>
  <c r="B196" i="12"/>
  <c r="C196" i="12"/>
  <c r="D196" i="12"/>
  <c r="E196" i="12"/>
  <c r="A197" i="12"/>
  <c r="B197" i="12"/>
  <c r="C197" i="12"/>
  <c r="D197" i="12"/>
  <c r="E197" i="12"/>
  <c r="A198" i="12"/>
  <c r="B198" i="12"/>
  <c r="C198" i="12"/>
  <c r="D198" i="12"/>
  <c r="A199" i="12"/>
  <c r="B199" i="12"/>
  <c r="C199" i="12"/>
  <c r="D199" i="12"/>
  <c r="E199" i="12"/>
  <c r="A200" i="12"/>
  <c r="B200" i="12"/>
  <c r="C200" i="12"/>
  <c r="D200" i="12"/>
  <c r="A201" i="12"/>
  <c r="B201" i="12"/>
  <c r="C201" i="12"/>
  <c r="D201" i="12"/>
  <c r="A202" i="12"/>
  <c r="B202" i="12"/>
  <c r="C202" i="12"/>
  <c r="D202" i="12"/>
  <c r="A203" i="12"/>
  <c r="B203" i="12"/>
  <c r="C203" i="12"/>
  <c r="D203" i="12"/>
  <c r="E203" i="12"/>
  <c r="A204" i="12"/>
  <c r="B204" i="12"/>
  <c r="C204" i="12"/>
  <c r="D204" i="12"/>
  <c r="A205" i="12"/>
  <c r="B205" i="12"/>
  <c r="C205" i="12"/>
  <c r="D205" i="12"/>
  <c r="A206" i="12"/>
  <c r="B206" i="12"/>
  <c r="C206" i="12"/>
  <c r="D206" i="12"/>
  <c r="E206" i="12"/>
  <c r="A207" i="12"/>
  <c r="B207" i="12"/>
  <c r="C207" i="12"/>
  <c r="D207" i="12"/>
  <c r="A208" i="12"/>
  <c r="B208" i="12"/>
  <c r="C208" i="12"/>
  <c r="D208" i="12"/>
  <c r="A209" i="12"/>
  <c r="B209" i="12"/>
  <c r="C209" i="12"/>
  <c r="D209" i="12"/>
  <c r="E209" i="12"/>
  <c r="A210" i="12"/>
  <c r="B210" i="12"/>
  <c r="C210" i="12"/>
  <c r="D210" i="12"/>
  <c r="A211" i="12"/>
  <c r="B211" i="12"/>
  <c r="C211" i="12"/>
  <c r="D211" i="12"/>
  <c r="A212" i="12"/>
  <c r="B212" i="12"/>
  <c r="C212" i="12"/>
  <c r="D212" i="12"/>
  <c r="E212" i="12"/>
  <c r="A213" i="12"/>
  <c r="B213" i="12"/>
  <c r="C213" i="12"/>
  <c r="D213" i="12"/>
  <c r="E213" i="12"/>
  <c r="A214" i="12"/>
  <c r="B214" i="12"/>
  <c r="C214" i="12"/>
  <c r="D214" i="12"/>
  <c r="E214" i="12"/>
  <c r="A215" i="12"/>
  <c r="B215" i="12"/>
  <c r="C215" i="12"/>
  <c r="D215" i="12"/>
  <c r="E215" i="12"/>
  <c r="A216" i="12"/>
  <c r="B216" i="12"/>
  <c r="C216" i="12"/>
  <c r="D216" i="12"/>
  <c r="A217" i="12"/>
  <c r="B217" i="12"/>
  <c r="C217" i="12"/>
  <c r="D217" i="12"/>
  <c r="A218" i="12"/>
  <c r="B218" i="12"/>
  <c r="C218" i="12"/>
  <c r="D218" i="12"/>
  <c r="E218" i="12"/>
  <c r="A219" i="12"/>
  <c r="B219" i="12"/>
  <c r="C219" i="12"/>
  <c r="D219" i="12"/>
  <c r="E219" i="12"/>
  <c r="A220" i="12"/>
  <c r="B220" i="12"/>
  <c r="C220" i="12"/>
  <c r="D220" i="12"/>
  <c r="E220" i="12"/>
  <c r="A221" i="12"/>
  <c r="B221" i="12"/>
  <c r="C221" i="12"/>
  <c r="D221" i="12"/>
  <c r="E221" i="12"/>
  <c r="A222" i="12"/>
  <c r="B222" i="12"/>
  <c r="C222" i="12"/>
  <c r="D222" i="12"/>
  <c r="E222" i="12"/>
  <c r="F1" i="12"/>
  <c r="E1" i="12"/>
  <c r="D3" i="12"/>
  <c r="C3" i="12"/>
  <c r="B3" i="12"/>
  <c r="A3" i="12"/>
  <c r="E2" i="12" l="1"/>
  <c r="F2" i="12"/>
  <c r="G2" i="12" s="1"/>
  <c r="C7" i="7" l="1"/>
  <c r="C8" i="7"/>
  <c r="C6" i="7" l="1"/>
</calcChain>
</file>

<file path=xl/sharedStrings.xml><?xml version="1.0" encoding="utf-8"?>
<sst xmlns="http://schemas.openxmlformats.org/spreadsheetml/2006/main" count="2981" uniqueCount="799">
  <si>
    <t>Country</t>
  </si>
  <si>
    <t>Machine</t>
  </si>
  <si>
    <t>Eu.product</t>
  </si>
  <si>
    <t>Quantity</t>
  </si>
  <si>
    <t>Energy.type</t>
  </si>
  <si>
    <t>Last.stage</t>
  </si>
  <si>
    <t>Method</t>
  </si>
  <si>
    <t>Year</t>
  </si>
  <si>
    <t>Efficiency [-]</t>
  </si>
  <si>
    <t>@article{fuhrmann1984baking,</t>
  </si>
  <si>
    <t xml:space="preserve">  title = {Improvement of continuous baking oven's efficiency},</t>
  </si>
  <si>
    <t xml:space="preserve">  journal = {Journal of Wind Engineering and Industrial Aerodynamics},</t>
  </si>
  <si>
    <t xml:space="preserve">  volume = {16},</t>
  </si>
  <si>
    <t xml:space="preserve">  number = {2},</t>
  </si>
  <si>
    <t xml:space="preserve">  pages = {201-212},</t>
  </si>
  <si>
    <t xml:space="preserve">  year = {1984},</t>
  </si>
  <si>
    <t xml:space="preserve">  issn = {0167-6105},</t>
  </si>
  <si>
    <t xml:space="preserve">  doi = {https://doi.org/10.1016/0167-6105(84)90007-2},</t>
  </si>
  <si>
    <t xml:space="preserve">  author = {E. Fuhrmann and H. Sockel and P. Steinrück}</t>
  </si>
  <si>
    <t>}</t>
  </si>
  <si>
    <t>Fuhrmann et al (1984) - Improvement of Continous Baking Oven's Efficiency</t>
  </si>
  <si>
    <t>https://doi.org/10.1016/0167-6105(84)90007-2</t>
  </si>
  <si>
    <t>@article{carvalho1997furnaces,</t>
  </si>
  <si>
    <t xml:space="preserve">  title = {Improvement of energy efficiency in glass-melting furnaces, cement kilns and baking ovens},</t>
  </si>
  <si>
    <t xml:space="preserve">  journal = {Applied Thermal Engineering},</t>
  </si>
  <si>
    <t xml:space="preserve">  volume = {17},</t>
  </si>
  <si>
    <t xml:space="preserve">  number = {8},</t>
  </si>
  <si>
    <t xml:space="preserve">  pages = {921-933},</t>
  </si>
  <si>
    <t xml:space="preserve">  year = {1997},</t>
  </si>
  <si>
    <t xml:space="preserve">  issn = {1359-4311},</t>
  </si>
  <si>
    <t xml:space="preserve">  doi = {https://doi.org/10.1016/S1359-4311(97)00001-X},</t>
  </si>
  <si>
    <t xml:space="preserve">  author = {Maria da Graça Carvalho and Marcos Nogueira}</t>
  </si>
  <si>
    <t>@book{jado2019evaluation,</t>
  </si>
  <si>
    <t xml:space="preserve">  title={Evaluation and Improvement of Energy Management in Industrial Baking Ovens},</t>
  </si>
  <si>
    <t xml:space="preserve">  author={Jado, Ahmed Hamdy Kamel Abdelsalam},</t>
  </si>
  <si>
    <t xml:space="preserve">  year={2019},</t>
  </si>
  <si>
    <t xml:space="preserve">  publisher={Technische Universitaet Berlin (Germany)},</t>
  </si>
  <si>
    <t xml:space="preserve">  doi={10.14279/depositonce-8419}</t>
  </si>
  <si>
    <t>Baking oven</t>
  </si>
  <si>
    <t>E</t>
  </si>
  <si>
    <t>Final</t>
  </si>
  <si>
    <t>PCM</t>
  </si>
  <si>
    <t>Commercial gas ovens</t>
  </si>
  <si>
    <t>MTH.200.C</t>
  </si>
  <si>
    <t>eta.fu</t>
  </si>
  <si>
    <t>Masanet et al (2012) - Energy Efficiency Improvement and Cost Saving Opportunities for the Baking Industry</t>
  </si>
  <si>
    <t>https://escholarship.org/content/qt3pb7n796/qt3pb7n796.pdf</t>
  </si>
  <si>
    <t>Efficiency</t>
  </si>
  <si>
    <t>Commercial gas oven</t>
  </si>
  <si>
    <t>@article{masanet2012energy,</t>
  </si>
  <si>
    <t xml:space="preserve">  title={Energy efficiency improvement and cost saving opportunities for the baking industry},</t>
  </si>
  <si>
    <t xml:space="preserve">  author={Masanet, Eric},</t>
  </si>
  <si>
    <t xml:space="preserve">  year={2012}</t>
  </si>
  <si>
    <t>process B</t>
  </si>
  <si>
    <t>process A1</t>
  </si>
  <si>
    <t>process A2</t>
  </si>
  <si>
    <t>ENERGY STAR Unique ID</t>
  </si>
  <si>
    <t>ENERGY STAR Partner</t>
  </si>
  <si>
    <t>Brand Name</t>
  </si>
  <si>
    <t>Model Name</t>
  </si>
  <si>
    <t>Model Number</t>
  </si>
  <si>
    <t>Additional Model Information</t>
  </si>
  <si>
    <t>Oven Type</t>
  </si>
  <si>
    <t>Size</t>
  </si>
  <si>
    <t>Fuel Type</t>
  </si>
  <si>
    <t>Input Rate (kW)</t>
  </si>
  <si>
    <t>Input Rate (Btu/hr)</t>
  </si>
  <si>
    <t>Electric Oven Convection Mode Idle Energy Rate (kW)</t>
  </si>
  <si>
    <t>Gas Oven Convection Mode Total Idle Energy Rate (Btu/hr)</t>
  </si>
  <si>
    <t>Gas Oven Convection Mode Cooking Energy Efficiency (%)</t>
  </si>
  <si>
    <t>Electric Oven Convection Mode Cooking Energy Efficiency (%)</t>
  </si>
  <si>
    <t>Door Type</t>
  </si>
  <si>
    <t>Additional Door Type(s)</t>
  </si>
  <si>
    <t>Method of Steam Generation</t>
  </si>
  <si>
    <t>Steam Pan Capacity</t>
  </si>
  <si>
    <t>Half-Size Sheet Pan Capacity</t>
  </si>
  <si>
    <t>Full-Size Sheet Pan Capacity</t>
  </si>
  <si>
    <t>Gas Oven Convection Mode Electric Idle Energy Rate (kW)</t>
  </si>
  <si>
    <t>Gas Oven Steam Mode Total Idle Energy Rate (Btu/hr)</t>
  </si>
  <si>
    <t>Gas Oven Steam Mode Electric Idle Energy Rate (kW)</t>
  </si>
  <si>
    <t>Electric Oven Steam Mode Idle Energy Rate (kW)</t>
  </si>
  <si>
    <t>Convection Mode Production Capacity (lbs/hr)</t>
  </si>
  <si>
    <t>Convection Mode Average Water Consumption Rate (gallons/hr)</t>
  </si>
  <si>
    <t>Gas Oven Steam Mode Cooking Energy Efficiency (%)</t>
  </si>
  <si>
    <t>Electric Oven Steam Mode Cooking Energy Efficiency (%)</t>
  </si>
  <si>
    <t>Steam Mode Production Capacity (lbs/hr)</t>
  </si>
  <si>
    <t>Steam Mode Average Water Consumption Rate (gallons/hr)</t>
  </si>
  <si>
    <t>Rack Oven Baking-Energy Efficiency (%)</t>
  </si>
  <si>
    <t>Baking Production Capacity (lbs/hr)</t>
  </si>
  <si>
    <t>Set-Back Idle Mode</t>
  </si>
  <si>
    <t>Date Available on Market</t>
  </si>
  <si>
    <t>Date Certified</t>
  </si>
  <si>
    <t>Markets</t>
  </si>
  <si>
    <t>CB Model Identifier</t>
  </si>
  <si>
    <t>Accutemp Products, Inc.</t>
  </si>
  <si>
    <t>AccuTemp</t>
  </si>
  <si>
    <t>T0621IE</t>
  </si>
  <si>
    <t>Combination</t>
  </si>
  <si>
    <t>Full-size</t>
  </si>
  <si>
    <t>Electric</t>
  </si>
  <si>
    <t>Glass</t>
  </si>
  <si>
    <t>N/A</t>
  </si>
  <si>
    <t>Boiler-less</t>
  </si>
  <si>
    <t>United States</t>
  </si>
  <si>
    <t>ES_1017242_T0621IE_09042019145305_8785807</t>
  </si>
  <si>
    <t>Allied Trading Inc.</t>
  </si>
  <si>
    <t>Padela, Padela Equipment INC</t>
  </si>
  <si>
    <t>PCFCO-1</t>
  </si>
  <si>
    <t>Convection</t>
  </si>
  <si>
    <t>Gas</t>
  </si>
  <si>
    <t>10/31/2018</t>
  </si>
  <si>
    <t>02/20/2020</t>
  </si>
  <si>
    <t>United States, Canada</t>
  </si>
  <si>
    <t>ES_1142991_PCFCO-1_04022020153440_206415</t>
  </si>
  <si>
    <t>Alto-Shaam, Inc.</t>
  </si>
  <si>
    <t>Alto-Shaam</t>
  </si>
  <si>
    <t>CTC7-20G</t>
  </si>
  <si>
    <t>05/19/2015</t>
  </si>
  <si>
    <t>ES_1017906_CTC7-20G_05192015201136_6296016</t>
  </si>
  <si>
    <t>CTP20-20G</t>
  </si>
  <si>
    <t>12/30/2016</t>
  </si>
  <si>
    <t>ES_1017906_CTP20-20G_12302016142007_7607471</t>
  </si>
  <si>
    <t>CTP7-20E</t>
  </si>
  <si>
    <t>ES_1017906_CTP7-20E_02112015164734_3254873</t>
  </si>
  <si>
    <t>CTP7-20G</t>
  </si>
  <si>
    <t>ES_1017906_CTP7-20G_12302016141928_7568140</t>
  </si>
  <si>
    <t>American Range Corporation</t>
  </si>
  <si>
    <t>American Range</t>
  </si>
  <si>
    <t>MSD-1</t>
  </si>
  <si>
    <t>,MSD-2,</t>
  </si>
  <si>
    <t>Glass/Solid</t>
  </si>
  <si>
    <t>04/15/2020</t>
  </si>
  <si>
    <t>04/28/2020</t>
  </si>
  <si>
    <t>ES_1099057_MSD-1_04272020111008_4673120</t>
  </si>
  <si>
    <t>Angelo Po Grandi Cucine S.p.A. con Socio Unico</t>
  </si>
  <si>
    <t>Angelo Po</t>
  </si>
  <si>
    <t>FX122G3</t>
  </si>
  <si>
    <t>FX122G3C,FX122G3C,; FX122G3CT,FX122G3CT,; FX122G3TR,FX122G3TR,</t>
  </si>
  <si>
    <t>01/17/2019</t>
  </si>
  <si>
    <t>ES_1142603_FX122G3_01172019134617_2777516</t>
  </si>
  <si>
    <t>FX122G3T</t>
  </si>
  <si>
    <t>11/20/2018</t>
  </si>
  <si>
    <t>11/30/2018</t>
  </si>
  <si>
    <t>ES_1142603_FX122G3T_11302018171903_8343008</t>
  </si>
  <si>
    <t>FX202G3</t>
  </si>
  <si>
    <t>11/29/2018</t>
  </si>
  <si>
    <t>ES_1142603_FX202G3_11292018163645_9405064</t>
  </si>
  <si>
    <t>FX202G3R</t>
  </si>
  <si>
    <t>ES_1142603_FX202G3R_01172019143842_5922149</t>
  </si>
  <si>
    <t>FX82E3</t>
  </si>
  <si>
    <t>,,Available in 208V, 240V and 480V; FX82E3CT,FX82E3CT,Available in 208V, 240V and 480V; FX82E3R,FX82E3R,Available in 208V, 240V and 480V; FX82E3T,FX82E3T,Available in 208V, 240V and 480V; FX82E3TR,FX82E3TR,Available in 208V, 240V and 480V</t>
  </si>
  <si>
    <t>ES_1142603_FX82E3_01172019145336_6816822</t>
  </si>
  <si>
    <t>FX82E3T</t>
  </si>
  <si>
    <t>,,Available in 208V, 240V and 480V; FX82E3,FX82E3,Available in 208V, 240V and 480V; FX82E3CT,FX82E3CT,Available in 208V, 240V and 480V; FX82E3R,FX82E3R,Available in 208V, 240V and 480V; FX82E3TR,FX82E3TR,Available in 208V, 240V and 480V</t>
  </si>
  <si>
    <t>11/26/2018</t>
  </si>
  <si>
    <t>ES_1142603_FX82E3T_11262018183236_7156636</t>
  </si>
  <si>
    <t>FX82G3</t>
  </si>
  <si>
    <t>FX82G3R,FX82G3CT,; FX82G3R,FX82G3R,; FX82G3R,FX82G3TR,</t>
  </si>
  <si>
    <t>ES_1142603_FX82G3_01172019132102_1262501</t>
  </si>
  <si>
    <t>FX82G3T</t>
  </si>
  <si>
    <t>ES_1142603_FX82G3T_11262018192954_0594664</t>
  </si>
  <si>
    <t>Baxter Manufacturing (A division of ITW)</t>
  </si>
  <si>
    <t>Baxter</t>
  </si>
  <si>
    <t>OV520G2</t>
  </si>
  <si>
    <t>Rack</t>
  </si>
  <si>
    <t>ES_1135550_OV520G2_10122020133016_9416072</t>
  </si>
  <si>
    <t>Baxter Mfg</t>
  </si>
  <si>
    <t>OV500G1-EE</t>
  </si>
  <si>
    <t>Yes</t>
  </si>
  <si>
    <t>01/21/2016</t>
  </si>
  <si>
    <t>ES_1135550_OV500G1-EE_01212016205953_9993249</t>
  </si>
  <si>
    <t>OV500G2-EE</t>
  </si>
  <si>
    <t>ES_1017903_OV500G2-EE_01212016210938_0578800</t>
  </si>
  <si>
    <t>Belshaw Adamatic Bakery Group</t>
  </si>
  <si>
    <t>Belshaw Adamatic</t>
  </si>
  <si>
    <t>BX4 eco-touch</t>
  </si>
  <si>
    <t>ES_1130399_BX4 eco-touch_01182016223627_2984430</t>
  </si>
  <si>
    <t>BX3 Eco Touch</t>
  </si>
  <si>
    <t>FG189T-UZ84</t>
  </si>
  <si>
    <t>,FG189T-UZ86,; ,FG189T-UZ90,; BX3 Eco Touch,FG189T-UZ82,</t>
  </si>
  <si>
    <t>01/21/2014</t>
  </si>
  <si>
    <t>10/29/2014</t>
  </si>
  <si>
    <t>ES_1130399_FG189T-UZ84_10282014154038_6232110</t>
  </si>
  <si>
    <t>OVEN-2020</t>
  </si>
  <si>
    <t>ES_1130399_OVEN-2020_10122017221556_6556065</t>
  </si>
  <si>
    <t>Blodgett Oven Company</t>
  </si>
  <si>
    <t>Blodgett</t>
  </si>
  <si>
    <t>CTB-5.6</t>
  </si>
  <si>
    <t>,CTB/R-5.6,</t>
  </si>
  <si>
    <t>Half-size</t>
  </si>
  <si>
    <t>Solid</t>
  </si>
  <si>
    <t>11/25/2013</t>
  </si>
  <si>
    <t>01/15/2014</t>
  </si>
  <si>
    <t>ES_1100150_CTB-5.6_01142014101226_2313043</t>
  </si>
  <si>
    <t>CTB-6.8</t>
  </si>
  <si>
    <t>,CTB/R-6.8,</t>
  </si>
  <si>
    <t>ES_1100150_CTB-6.8_01032014034240_9771844</t>
  </si>
  <si>
    <t>CTB-8</t>
  </si>
  <si>
    <t>,CTB/R-8,</t>
  </si>
  <si>
    <t>ES_1100150_CTB-8_01142014101046_5592462</t>
  </si>
  <si>
    <t>DFG-100-ES</t>
  </si>
  <si>
    <t>,BDO-100-G-ES,; ,DFG-100-K12-ES,; ,Zephaire-100-G-ES,</t>
  </si>
  <si>
    <t>01/16/2014</t>
  </si>
  <si>
    <t>ES_1100150_DFG-100-G-ES_01032014032513_9549829</t>
  </si>
  <si>
    <t>MKN Maschinenfabrik Kurt Neubauer</t>
  </si>
  <si>
    <t>Henny Penny</t>
  </si>
  <si>
    <t>FSE610</t>
  </si>
  <si>
    <t>01/26/2017</t>
  </si>
  <si>
    <t>United States, Switzerland, Taiwan, Japan, Canada</t>
  </si>
  <si>
    <t>ES_1138805_610_01262017123859_70119212</t>
  </si>
  <si>
    <t>FPE615</t>
  </si>
  <si>
    <t>ES_1138805_615_01262017123858_70119212</t>
  </si>
  <si>
    <t>FPE621</t>
  </si>
  <si>
    <t>ES_1138805_621_01262017123723_70119212</t>
  </si>
  <si>
    <t>MKN Maschinenfabrik Kurt Neubauer GmbH &amp; Co.KG</t>
  </si>
  <si>
    <t>FKECOD115T</t>
  </si>
  <si>
    <t>ES_1138805_115_01262017123157_70119212</t>
  </si>
  <si>
    <t>FKECOD121T</t>
  </si>
  <si>
    <t>ES_1138805_121_01262017123057_70119212</t>
  </si>
  <si>
    <t>FKECOD215T</t>
  </si>
  <si>
    <t>ES_1138805_215_01262017123807_70119212</t>
  </si>
  <si>
    <t>SKECOD610T</t>
  </si>
  <si>
    <t>ES_1138805_610_01262017123847_70119212</t>
  </si>
  <si>
    <t>FKECOD615T</t>
  </si>
  <si>
    <t>ES_1138805_615_01262017123837_70119212</t>
  </si>
  <si>
    <t>FKECOD621T</t>
  </si>
  <si>
    <t>ES_1138805_621_01262017123827_70119212</t>
  </si>
  <si>
    <t>Moffat Limited</t>
  </si>
  <si>
    <t>Moffat, Blue Seal, Grupo Alpha</t>
  </si>
  <si>
    <t>E32D4</t>
  </si>
  <si>
    <t>ES_1086631_E32D4_11052014131801_1002268</t>
  </si>
  <si>
    <t>Turbofan</t>
  </si>
  <si>
    <t>E32D5</t>
  </si>
  <si>
    <t>Turbofan,E32T5,</t>
  </si>
  <si>
    <t>ES_1086631_E32D5_07292013092025_1002238</t>
  </si>
  <si>
    <t>E33T5</t>
  </si>
  <si>
    <t>E33D5,E33D5,</t>
  </si>
  <si>
    <t>ES_1086631_E33T5_07292013092025_1002237</t>
  </si>
  <si>
    <t>G32D5</t>
  </si>
  <si>
    <t>ES_1086631_G32D5_02122014130536_1002257</t>
  </si>
  <si>
    <t>Rational</t>
  </si>
  <si>
    <t>Rational AG</t>
  </si>
  <si>
    <t>CMP 61 E</t>
  </si>
  <si>
    <t>Boiler</t>
  </si>
  <si>
    <t>01/29/2015</t>
  </si>
  <si>
    <t>ES_1088380_CMP 61 E_02022015115625_8888888</t>
  </si>
  <si>
    <t>CMP 61 G</t>
  </si>
  <si>
    <t>ES_1088380_CMP 61 G_02022015115625_8888888</t>
  </si>
  <si>
    <t>CMP 62 E</t>
  </si>
  <si>
    <t>ES_1088380_CMP 62 E_02022015115625_8888888</t>
  </si>
  <si>
    <t>CMP 62 G</t>
  </si>
  <si>
    <t>ES_1088380_CMP 62 G_02022015115625_8888888</t>
  </si>
  <si>
    <t>iCombiPro 6-half elec.</t>
  </si>
  <si>
    <t>LM100BE</t>
  </si>
  <si>
    <t>,,6-1/1 elec.</t>
  </si>
  <si>
    <t>04/30/2020</t>
  </si>
  <si>
    <t>ES_1088380_LM100BE_05042020034300_80035990</t>
  </si>
  <si>
    <t>iCombiPro 6-half gas</t>
  </si>
  <si>
    <t>LM100BG</t>
  </si>
  <si>
    <t>,,6-1/1 gas</t>
  </si>
  <si>
    <t>ES_1088380_LM100BG_05042020034300_80035990</t>
  </si>
  <si>
    <t>iCombiPro 6-full elec.</t>
  </si>
  <si>
    <t>LM100CE</t>
  </si>
  <si>
    <t>,,6-2/1 elec.</t>
  </si>
  <si>
    <t>ES_1088380_LM100CE_05042020034300_80035990</t>
  </si>
  <si>
    <t>iCombiPro 6-full gas</t>
  </si>
  <si>
    <t>LM100CG</t>
  </si>
  <si>
    <t>,,6-2/1 gas</t>
  </si>
  <si>
    <t>ES_1088380_LM100CG_05042020034300_80035990</t>
  </si>
  <si>
    <t>iCombiPro 10-half elec.</t>
  </si>
  <si>
    <t>LM100DE</t>
  </si>
  <si>
    <t>,,10-1/1 elec.</t>
  </si>
  <si>
    <t>ES_1088380_LM100DE_05042020034300_80035990</t>
  </si>
  <si>
    <t>iCombiPro 10-half gas</t>
  </si>
  <si>
    <t>LM100DG</t>
  </si>
  <si>
    <t>,,10-1/1 gas</t>
  </si>
  <si>
    <t>ES_1088380_LM100DG_05042020034300_80035990</t>
  </si>
  <si>
    <t>HV-100E</t>
  </si>
  <si>
    <t>,HVH-100E,</t>
  </si>
  <si>
    <t>08/27/2014</t>
  </si>
  <si>
    <t>ES_1100150_HV-100E_08272014120611_1065637</t>
  </si>
  <si>
    <t>HV-100G</t>
  </si>
  <si>
    <t>,HVH-100G,</t>
  </si>
  <si>
    <t>ES_1100150_HV-100G_08102014213703_5752679</t>
  </si>
  <si>
    <t>Zephaire 100 E</t>
  </si>
  <si>
    <t>,BDO 100 E,; ,MARK V 100 K12,; ,MARK V 100,; ,SHO 100 E,</t>
  </si>
  <si>
    <t>ES_1100150_Zephaire 100 E_01032014025202_199853</t>
  </si>
  <si>
    <t>Zephaire 200 E</t>
  </si>
  <si>
    <t>,MARK V 200 K12,; ,MARK V 200,</t>
  </si>
  <si>
    <t>ES_1100150_Zephaire 200 E_01032014023142_5411188</t>
  </si>
  <si>
    <t>Zephaire-200-G-ES</t>
  </si>
  <si>
    <t>,DFG-200-ES,; ,DFG-200-K12-ES,</t>
  </si>
  <si>
    <t>ES_1100150_Zephaire-200-G-ES_01032014035752_3060113</t>
  </si>
  <si>
    <t>Convotherm (A division of Welbilt)</t>
  </si>
  <si>
    <t>Convotherm</t>
  </si>
  <si>
    <t>C4eD 10.10 ES</t>
  </si>
  <si>
    <t>ES_1123347_C4eD 10.10 ES_12052014205919_3159474</t>
  </si>
  <si>
    <t>C4eD 10.20 EB</t>
  </si>
  <si>
    <t>ES_1123347_C4eD 10.20 EB_05022016202644_0804621</t>
  </si>
  <si>
    <t>C4eD 10.20 ES</t>
  </si>
  <si>
    <t>11/24/2015</t>
  </si>
  <si>
    <t>ES_1123347_C4eD 10.20 ES_11242015230242_6162916</t>
  </si>
  <si>
    <t>C4eD 10.20 GS</t>
  </si>
  <si>
    <t>09/22/2016</t>
  </si>
  <si>
    <t>ES_1123347_C4eD 10.20 GS_09222016202441_5881405</t>
  </si>
  <si>
    <t>C4eD 20.20 GB</t>
  </si>
  <si>
    <t>04/30/2015</t>
  </si>
  <si>
    <t>ES_1123347_C4eD 20.20 GB_05012015152102_3662678</t>
  </si>
  <si>
    <t>C4eD 6.20 EB</t>
  </si>
  <si>
    <t>ES_1123347_C4eD 6.20 EB_05012015152543_3943676</t>
  </si>
  <si>
    <t>C4eD 6.20 ES</t>
  </si>
  <si>
    <t>ES_1123347_C4eD 6.20 ES_09102015173855_6735915</t>
  </si>
  <si>
    <t>C4eD 6.20 GB</t>
  </si>
  <si>
    <t>ES_1123347_C4eD 6.20 GB_05012015152341_3821633</t>
  </si>
  <si>
    <t>C4eD 6.20  GS</t>
  </si>
  <si>
    <t>ES_1123347_C4eD 6.20  GS_11242015224216_4936234</t>
  </si>
  <si>
    <t>C4eT 10.10 ES</t>
  </si>
  <si>
    <t>ES_1123347_C4eT 10.10 ES_12052014210010_3210152</t>
  </si>
  <si>
    <t>C4eT 10.20 EB</t>
  </si>
  <si>
    <t>ES_1123347_C4eT 10.20 EB_05022016202511_0711414</t>
  </si>
  <si>
    <t>C4eT 10.20 ES</t>
  </si>
  <si>
    <t>ES_1123347_C4eT 10.20 ES_11242015230150_6110447</t>
  </si>
  <si>
    <t>C4eT 10.20 GS</t>
  </si>
  <si>
    <t>ES_1123347_C4eT 10.20 GS_09222016202502_5902391</t>
  </si>
  <si>
    <t>C4eT 20.20 GB</t>
  </si>
  <si>
    <t>ES_1123347_C4eT 20.20 GB_05012015152013_3613267</t>
  </si>
  <si>
    <t>C4eT 6.20 EB</t>
  </si>
  <si>
    <t>ES_1123347_C4eT 6.20 EB_05012015152443_3883825</t>
  </si>
  <si>
    <t>C4eT 6.20 ES</t>
  </si>
  <si>
    <t>ES_1123347_C4eT 6.20 ES_09102015174318_6998291</t>
  </si>
  <si>
    <t>C4eT 6.20 GB</t>
  </si>
  <si>
    <t>ES_1123347_C4eT 6.20 GB_05012015152137_3697204</t>
  </si>
  <si>
    <t>C4eT 6.20 GS</t>
  </si>
  <si>
    <t>ES_1123347_C4eT 6.20 GS_11242015224059_4859981</t>
  </si>
  <si>
    <t>Duke Manufacturing Co.</t>
  </si>
  <si>
    <t>DUKE MANUFACTURING CO.</t>
  </si>
  <si>
    <t>E101-G</t>
  </si>
  <si>
    <t>Single Oven,613-G1V,; Single Oven,613-G1XX,; Single Oven,613Q-G1V,; Single Oven,613Q-G1XX,; Stacked Version,613-G2V,; Stacked Version,613-G2XX,; Stacked Version,613Q-G2V,; Stacked Version,613Q-G2XX,; Stacked Version,E102-G,</t>
  </si>
  <si>
    <t>ES_1033888_E101-G_08082014164042_6042296</t>
  </si>
  <si>
    <t>Electrolux Professional</t>
  </si>
  <si>
    <t>Electrolux</t>
  </si>
  <si>
    <t>COE11T30</t>
  </si>
  <si>
    <t>,COE11D30,; ,COE11D3K,; ,COE11T3K,</t>
  </si>
  <si>
    <t>No</t>
  </si>
  <si>
    <t>07/23/2019</t>
  </si>
  <si>
    <t>ES_1082677_COE11T30_07122019074627_3097802</t>
  </si>
  <si>
    <t>COE12T30</t>
  </si>
  <si>
    <t>,COE12D30,; ,COE12D3K,; ,COE12T3K,</t>
  </si>
  <si>
    <t>07/25/2019</t>
  </si>
  <si>
    <t>11/13/2019</t>
  </si>
  <si>
    <t>ES_1082677_COE12T30_09192019113637_3906366</t>
  </si>
  <si>
    <t>COE61T30</t>
  </si>
  <si>
    <t>,COE61D30,; ,COE61D3K,; ,COE61T3K,</t>
  </si>
  <si>
    <t>07/24/2019</t>
  </si>
  <si>
    <t>ES_1082677_COE61T30_07122019075001_5536004</t>
  </si>
  <si>
    <t>COE62T30</t>
  </si>
  <si>
    <t>,COE62D30,; ,COE62D3K,; ,COE62T3K,</t>
  </si>
  <si>
    <t>ES_1082677_COE62T30_08302019163638_6963464</t>
  </si>
  <si>
    <t>COG11T30</t>
  </si>
  <si>
    <t>,COG11D30,; ,COG11D3K,; ,COG11T3K,</t>
  </si>
  <si>
    <t>03/20/2020</t>
  </si>
  <si>
    <t>ES_1082677_COG11T30_02242020162224_7578088</t>
  </si>
  <si>
    <t>COG12T30</t>
  </si>
  <si>
    <t>,COG12D30,; ,COG12D3K,; ,COG12T3K,</t>
  </si>
  <si>
    <t>07/18/2019</t>
  </si>
  <si>
    <t>ES_1082677_COG12T30_09192019112923_6833612</t>
  </si>
  <si>
    <t>COG61T30</t>
  </si>
  <si>
    <t>,COG61D30,; ,COG61D3K,; ,COG61T3K,</t>
  </si>
  <si>
    <t>ES_1082677_COG61T30_05082019105820_5181238</t>
  </si>
  <si>
    <t>COG62T30</t>
  </si>
  <si>
    <t>,COG62D30,; ,COG62D3K,; ,COG62T3K,</t>
  </si>
  <si>
    <t>08/27/2019</t>
  </si>
  <si>
    <t>ES_1082677_COG62T30_09192019114233_9173547</t>
  </si>
  <si>
    <t>Eloma GmbH</t>
  </si>
  <si>
    <t>Compact PRO</t>
  </si>
  <si>
    <t>03/19/2021</t>
  </si>
  <si>
    <t>ES_1145862_6-11_04222021080223_80070795</t>
  </si>
  <si>
    <t>Garland Group (A division of Welbilt)</t>
  </si>
  <si>
    <t>Garland</t>
  </si>
  <si>
    <t>MCO-GS-10ESS</t>
  </si>
  <si>
    <t>02/14/2014</t>
  </si>
  <si>
    <t>ES_1105798_CLEVELAND RANGE L L C (540275) | MCO-GS-10ESS_02192014172738_0858814</t>
  </si>
  <si>
    <t>Sunfire</t>
  </si>
  <si>
    <t>SCO-GS-10ESS</t>
  </si>
  <si>
    <t>08/26/2014</t>
  </si>
  <si>
    <t>ES_1086332_SCO-GS-10ESS_08262014194337_2217031</t>
  </si>
  <si>
    <t>US Range</t>
  </si>
  <si>
    <t>Summit</t>
  </si>
  <si>
    <t>SUMG-GS-10ESS</t>
  </si>
  <si>
    <t>ES_1086332_SUMG-GS-10ESS_08262014194354_2234013</t>
  </si>
  <si>
    <t>Imperial Commercial Cooking Equipment</t>
  </si>
  <si>
    <t>Imperial</t>
  </si>
  <si>
    <t>PCV-1</t>
  </si>
  <si>
    <t>01/19/2021</t>
  </si>
  <si>
    <t>05/24/2021</t>
  </si>
  <si>
    <t>ES_1084100_PCV-1_05272021154957_5742040</t>
  </si>
  <si>
    <t>PCV-2</t>
  </si>
  <si>
    <t>ES_1084100_PCV-2_05272021154959_2638965</t>
  </si>
  <si>
    <t>PCVG-1</t>
  </si>
  <si>
    <t>PCVG-1,PCV-1,</t>
  </si>
  <si>
    <t>ES_1084100_PCVG-1_05272021133001_9840627</t>
  </si>
  <si>
    <t>PCVG-2</t>
  </si>
  <si>
    <t>ES_1084100_PCVG-2_05272021154954_6493541</t>
  </si>
  <si>
    <t>LAINOX ALI Group S.r.l</t>
  </si>
  <si>
    <t>Lainox</t>
  </si>
  <si>
    <t>NAEB071</t>
  </si>
  <si>
    <t>,NAEB071R,; ,NAEB071RUS,; ,NAEB071US,; ,SAEB071R,; ,SAEB071RUS,</t>
  </si>
  <si>
    <t>09/27/2018</t>
  </si>
  <si>
    <t>ES_1138848_NAEB071_10082018140328_3028985</t>
  </si>
  <si>
    <t>NAEB072</t>
  </si>
  <si>
    <t>,NAEB072R,; ,NAEB072RUS,; ,NAEB072US,; ,SAEB072R,; ,SAEB072RUS,</t>
  </si>
  <si>
    <t>10/26/2015</t>
  </si>
  <si>
    <t>ES_1138848_NAEB072US_04062017134229_5138055</t>
  </si>
  <si>
    <t>NAEB101</t>
  </si>
  <si>
    <t>,NAEB101R,; ,NAEB101RUS,; ,NAEB101US,; ,SAEB101R,; ,SAEB101RUS,</t>
  </si>
  <si>
    <t>ES_1138848_NAEB101_10102018101924_3011133</t>
  </si>
  <si>
    <t>NAEB102US</t>
  </si>
  <si>
    <t>,NAEB102,; ,NAEB102R,; ,NAEB102RUS,; ,SAEB102R,; ,SAEB102RUS,</t>
  </si>
  <si>
    <t>ES_1138848_NAEB102US_04062017135119_812341</t>
  </si>
  <si>
    <t>NAEB201</t>
  </si>
  <si>
    <t>,NAEB201R,; ,NAEB201RUS,; ,NAEB201US,; ,SAEB201R,; ,SAEB201RUS,</t>
  </si>
  <si>
    <t>ES_1138848_NAEB201_10082018134727_5210229</t>
  </si>
  <si>
    <t>NAEV071</t>
  </si>
  <si>
    <t>,NAEV201R,; ,NAEV201RUS,; ,NAEV201US,; ,SAEV201R,; ,SAEV201RUS,</t>
  </si>
  <si>
    <t>ES_1138848_NAEV071_10112018145956_2558404</t>
  </si>
  <si>
    <t>NAEV072</t>
  </si>
  <si>
    <t>,NAEV072R,; ,NAEV072RUS,; ,NAEV072US,; ,SAEV072R,; ,SAEV072RUS,</t>
  </si>
  <si>
    <t>ES_1138848_NAEV072_10102018102443_4266778</t>
  </si>
  <si>
    <t>NAEV101</t>
  </si>
  <si>
    <t>,NAEV101R,; ,NAEV101RUS,; ,NAEV101US,; ,SAEV101R,; ,SAEV101RUS,</t>
  </si>
  <si>
    <t>ES_1138848_NAEV101_10102018102103_3819085</t>
  </si>
  <si>
    <t>NAEV102</t>
  </si>
  <si>
    <t>,NAEV102R,; ,NAEV102RUS,; ,NAEV102US,; ,SAEV102R,; ,SAEV102RUS,</t>
  </si>
  <si>
    <t>ES_1138848_NAEV102_10102018102247_696832</t>
  </si>
  <si>
    <t>NAEV201</t>
  </si>
  <si>
    <t>ES_1138848_NAEV201_10082018135203_7907678</t>
  </si>
  <si>
    <t>NAGB071</t>
  </si>
  <si>
    <t>,NAGB071R,; ,NAGB071RUS,; ,NAGB071US,; ,SAGB071R,; ,SAGB071RUS,</t>
  </si>
  <si>
    <t>ES_1138848_NAGB071US_04062017134749_2771875</t>
  </si>
  <si>
    <t>NAGB072</t>
  </si>
  <si>
    <t>,NAGB072R,; ,NAGB072RUS,; ,NAGB072US,; ,SAGB072R,; ,SAGB072RUS,</t>
  </si>
  <si>
    <t>ES_1138848_NAGB072_10112018150915_5985986</t>
  </si>
  <si>
    <t>NAGB101</t>
  </si>
  <si>
    <t>,NAGB101R,; ,NAGB101RUS,; ,NAGB101US,; ,SAGB101R,; ,SAGB101RUS,</t>
  </si>
  <si>
    <t>ES_1138848_NAGB101_10102018100530_2324029</t>
  </si>
  <si>
    <t>NAGB102</t>
  </si>
  <si>
    <t>,NAGB102R,; ,NAGB102RUS,; ,NAGB102US,; ,SAGB102R,; ,SAGB102RUS,</t>
  </si>
  <si>
    <t>ES_1138848_NAGB102_10102018101555_2164422</t>
  </si>
  <si>
    <t>NAGB201</t>
  </si>
  <si>
    <t>,NAGB201R,; ,NAGB201RUS,; ,NAGB201US,; ,SAGB201R,; ,SAGB201RUS,</t>
  </si>
  <si>
    <t>ES_1138848_NAGB201_10102018101037_5061914</t>
  </si>
  <si>
    <t>NAGB202</t>
  </si>
  <si>
    <t>,NAGB202R,; ,NAGB202RUS,; ,NAGB202US,; ,SAGB202R,; ,SAGB202RUS,</t>
  </si>
  <si>
    <t>10/23/2018</t>
  </si>
  <si>
    <t>ES_1138848_NAGB202_10232018155946_9709436</t>
  </si>
  <si>
    <t>NAGV071</t>
  </si>
  <si>
    <t>,NAGV071R,; ,NAGV071RUS,; ,NAGV071US,; ,SAGV071R,; ,SAGV071RUS,</t>
  </si>
  <si>
    <t>06/27/2019</t>
  </si>
  <si>
    <t>09/17/2019</t>
  </si>
  <si>
    <t>ES_1138848_NAGV071_06272019111541_2666437</t>
  </si>
  <si>
    <t>NAGV072</t>
  </si>
  <si>
    <t>,NAGV072R,; ,NAGV072RUS,; ,NAGV072US,; ,SAGV072R,; ,SAGV072RUS,</t>
  </si>
  <si>
    <t>ES_1138848_NAGV072_10102018100314_5605737</t>
  </si>
  <si>
    <t>NAGV101</t>
  </si>
  <si>
    <t>,NAGV101R,; ,NAGV101RUS,; ,NAGV101US,; ,SAGV101R,; ,SAGV101RUS,</t>
  </si>
  <si>
    <t>ES_1138848_NAGV101_10102018100749_3325311</t>
  </si>
  <si>
    <t>NAGV102</t>
  </si>
  <si>
    <t>,NAGV102R,; ,NAGV102RUS,; ,NAGV102US,; ,SAGV102R,; ,SAGV102RUS,</t>
  </si>
  <si>
    <t>ES_1138848_NAGV102_10102018101736_4849054</t>
  </si>
  <si>
    <t>NAGV201</t>
  </si>
  <si>
    <t>,NAGV201R,; ,NAGV201RUS,; ,NAGV201US,; ,SAGV201R,; ,SAGV201RUS,</t>
  </si>
  <si>
    <t>ES_1138848_NAGV201_10102018101340_2493402</t>
  </si>
  <si>
    <t>NAGV202</t>
  </si>
  <si>
    <t>,NAGV202R,; ,NAGV202RUS,; ,NAGV202US,; ,SAGV202R,; ,SAGV202RUS,</t>
  </si>
  <si>
    <t>ES_1138848_NAGV202_10232018135625_5000116</t>
  </si>
  <si>
    <t>Lang Manufacturing</t>
  </si>
  <si>
    <t>Lang</t>
  </si>
  <si>
    <t>ECOF-AP</t>
  </si>
  <si>
    <t>08/15/2013</t>
  </si>
  <si>
    <t>ES_1100158_ECOF-AP_03042014090950_2472040</t>
  </si>
  <si>
    <t>ECOH-AP</t>
  </si>
  <si>
    <t>ECOH-AP,,ECOH-C; -T; -PP; or -PT</t>
  </si>
  <si>
    <t>ES_1100158_ECOH-AP-208V_08212013084755_2731439</t>
  </si>
  <si>
    <t>ECSF-ES</t>
  </si>
  <si>
    <t>ECSF-EZ,,</t>
  </si>
  <si>
    <t>ES_1100158_ECSF-ES_08042014131825_2455255</t>
  </si>
  <si>
    <t>GCSF-ES</t>
  </si>
  <si>
    <t>GCSF-EZ,,</t>
  </si>
  <si>
    <t>ES_1100158_GCSF-ES_08042014131428_2965204</t>
  </si>
  <si>
    <t>LBC Bakery Equipment</t>
  </si>
  <si>
    <t>LBC</t>
  </si>
  <si>
    <t>LRO-2G5</t>
  </si>
  <si>
    <t>02/24/2016</t>
  </si>
  <si>
    <t>02/23/2016</t>
  </si>
  <si>
    <t>ES_1088377_LRO-2G5_02252016121433_2851983</t>
  </si>
  <si>
    <t>LRO-1G6</t>
  </si>
  <si>
    <t>02/28/2020</t>
  </si>
  <si>
    <t>ES_1088377_LRO-1G6_02282020154340_4620109</t>
  </si>
  <si>
    <t>LBC Double Rack Gas Roll-in Oven</t>
  </si>
  <si>
    <t>LRO-2G6</t>
  </si>
  <si>
    <t>04/24/2020</t>
  </si>
  <si>
    <t>ES_1088377_LRO-2G6_04242020115949_9589394</t>
  </si>
  <si>
    <t>FPE115</t>
  </si>
  <si>
    <t>ES_1138805_115_01262017123852_70119212</t>
  </si>
  <si>
    <t>FPE121</t>
  </si>
  <si>
    <t>ES_1138805_121_01262017123853_70119212</t>
  </si>
  <si>
    <t>FPE215</t>
  </si>
  <si>
    <t>ES_1138805_215_01262017123854_70119212</t>
  </si>
  <si>
    <t>iCombiPro 10-full elec.</t>
  </si>
  <si>
    <t>LM100EE</t>
  </si>
  <si>
    <t>,,10-2/1 elec.</t>
  </si>
  <si>
    <t>ES_1088380_LM11EE_05042020034300_80035990</t>
  </si>
  <si>
    <t>iCombiPro 10-full gas</t>
  </si>
  <si>
    <t>LM100EG</t>
  </si>
  <si>
    <t>,,10-2/1 gas</t>
  </si>
  <si>
    <t>ES_1088380_LM100EG_05042020034300_80035990</t>
  </si>
  <si>
    <t>iCombiPro 20-half elec.</t>
  </si>
  <si>
    <t>LM100FE</t>
  </si>
  <si>
    <t>,,20-1/1 elec.</t>
  </si>
  <si>
    <t>ES_1088380_LM100FE_05042020034300_80035990</t>
  </si>
  <si>
    <t>iCombiPro 20-half gas</t>
  </si>
  <si>
    <t>LM100FG</t>
  </si>
  <si>
    <t>,,20-1/1 gas</t>
  </si>
  <si>
    <t>ES_1088380_LM100FG_05042020034300_80035990</t>
  </si>
  <si>
    <t>iCombiPro 20-full gas</t>
  </si>
  <si>
    <t>LM100GG</t>
  </si>
  <si>
    <t>,,20-2/1 gas</t>
  </si>
  <si>
    <t>ES_1088380_LM100GG_05042020034300_80035990</t>
  </si>
  <si>
    <t>SCC WE 101</t>
  </si>
  <si>
    <t>ES_1088380_E11SH12122330195_12232013102631_8888888</t>
  </si>
  <si>
    <t>SCC WE 101G</t>
  </si>
  <si>
    <t>ES_1088380_G11SH12112329284_12232013102622_8888888</t>
  </si>
  <si>
    <t>SCC WE 102</t>
  </si>
  <si>
    <t>ES_1088380_E12SH12122332579_12232013102632_8888888</t>
  </si>
  <si>
    <t>SCC WE 102G</t>
  </si>
  <si>
    <t>ES_1088380_G12SH12112328989_12232013102623_8888888</t>
  </si>
  <si>
    <t>SCC WE 201</t>
  </si>
  <si>
    <t>05/31/2014</t>
  </si>
  <si>
    <t>ES_1088380_SCC WE 201E_06032014042427_8888888</t>
  </si>
  <si>
    <t>SCC WE 201G</t>
  </si>
  <si>
    <t>ES_1088380_G21SH12122329811_12232013102624_8888888</t>
  </si>
  <si>
    <t>SCC WE 202G</t>
  </si>
  <si>
    <t>ES_1088380_G22SH12122329810_12232013102625_8888888</t>
  </si>
  <si>
    <t>SCC WE 61</t>
  </si>
  <si>
    <t>ES_1088380_E61SH12122329650_12232013102626_8888888</t>
  </si>
  <si>
    <t>SCC WE 61G</t>
  </si>
  <si>
    <t>ES_1088380_G61SH12122329809_12232013102629_8888888</t>
  </si>
  <si>
    <t>SCC WE 62</t>
  </si>
  <si>
    <t>ES_1088380_E62SH13042347607_12232013102627_8888888</t>
  </si>
  <si>
    <t>SCC WE 62G</t>
  </si>
  <si>
    <t>ES_1088380_G62SH13042347373_12232013102621_8888888</t>
  </si>
  <si>
    <t>Retigo s.r.o.</t>
  </si>
  <si>
    <t>B 1011 i</t>
  </si>
  <si>
    <t>06/29/2018</t>
  </si>
  <si>
    <t>12/19/2018</t>
  </si>
  <si>
    <t>ES_1142075_B 1011 i_12192018012506_70234567</t>
  </si>
  <si>
    <t>Revent International AB</t>
  </si>
  <si>
    <t>Revent</t>
  </si>
  <si>
    <t>ES_1116902_724_10062016093031_6208154</t>
  </si>
  <si>
    <t>726 G CG U</t>
  </si>
  <si>
    <t>ES_1116902_726 G CG U_07072016091215_8265497</t>
  </si>
  <si>
    <t>ONE26</t>
  </si>
  <si>
    <t>ES_1116902_ONE26_10062016093031_6208154</t>
  </si>
  <si>
    <t>ONE39</t>
  </si>
  <si>
    <t>10/17/2016</t>
  </si>
  <si>
    <t>ES_1116902_ONE39_10062016093652_8334619</t>
  </si>
  <si>
    <t>Royal Range Of California, Inc.</t>
  </si>
  <si>
    <t>Royal Range</t>
  </si>
  <si>
    <t>RCOS-1</t>
  </si>
  <si>
    <t>02/16/2021</t>
  </si>
  <si>
    <t>ES_1091953_RCOS-1_02162021040614_80072182</t>
  </si>
  <si>
    <t>Southbend</t>
  </si>
  <si>
    <t>BES/17SC</t>
  </si>
  <si>
    <t>,BES/27SC , BES/17CCH , BES/27CCH, SLES/17SC , SLES/27SC , SLES/17CCH , SLES/27CCH, ES/17SC , ES/27SC , ES/17CCH , ES/27CCH, KES/17SC , KES/27SC , KES/17CCH , KES/27CCH,,KLES/17SC , KLES/27SC , KLES/17CCH , KLES/27CCH, KS/17SC , KS/27SC , KS/17CCH , KS/27CCH</t>
  </si>
  <si>
    <t>08/19/2015</t>
  </si>
  <si>
    <t>04/19/2016</t>
  </si>
  <si>
    <t>ES_1062537_BES/17SC_04202016040632_70074929</t>
  </si>
  <si>
    <t>BGS/13SC</t>
  </si>
  <si>
    <t>,BGS/23SC , BGS/13CCH , BGS/23CCH , KLGS/13SC , KLGS/23SC , KLGS/13CCH , KLGS/23CCH , SLGS/13SC , SLGS/23SC , SLGS/13CCH , SLGS/23CCH , GS/13SC , GS/23SC , GS/13CCH , GS/23CCH,</t>
  </si>
  <si>
    <t>08/25/2015</t>
  </si>
  <si>
    <t>ES_1062537_BGS/13SC_08272015053332_70044515</t>
  </si>
  <si>
    <t>ES/10SC</t>
  </si>
  <si>
    <t>,ES/20SC, ES/10CCH, ES/20CCH,</t>
  </si>
  <si>
    <t>10/17/2000</t>
  </si>
  <si>
    <t>03/24/2014</t>
  </si>
  <si>
    <t>ES_1062537_ES/10SC_03312014032829_8888888</t>
  </si>
  <si>
    <t>GS/15SC</t>
  </si>
  <si>
    <t>,GS/25SC, GS/15CCH, GS/25CCH,</t>
  </si>
  <si>
    <t>ES_1062537_GS/15SC_05122014014549_8888888</t>
  </si>
  <si>
    <t>KLGS/17SC</t>
  </si>
  <si>
    <t>,KLGS/27SC , KLGS/17CCH , KLGS/27CCH , GS/17SC , GS/27SC , GS/17CCH , GS/27CCH , SLGS/17SC , SLGS/27SC , SLGS/17CCH , SLGS/27CCH , BGS/17SC , BGS/27SC , BGS/17CCH , BGS/27CCH, PCR-1G, PCR-2G,</t>
  </si>
  <si>
    <t>ES_1062537_KLGS/17SC_08272015053332_70044515</t>
  </si>
  <si>
    <t>SLES/10SC</t>
  </si>
  <si>
    <t>,SLES/20SC, SLES/10CCH, SLES/20CCH, KLES/10SC, KLES/20SC, KLES/10CCH, KLES/20CCH, PCR-1E, PCR-2E,</t>
  </si>
  <si>
    <t>ES_1062537_SLES/10SC_03312014032829_8888888</t>
  </si>
  <si>
    <t>SLES/19SC</t>
  </si>
  <si>
    <t>,BES/19SC , BES/29SC , BES/19CCH, BES/29CCH , SLES/29SC , SLES/19CCH , SLES/29CCH, ES/19SC , ES/29SC , ES/19CCH , ES/29CCH, KES/19SC , KES/29SC , KES/19CCH , KES/29CCH,,KLES/19SC , KLES/29SC , KLES/19CCH , KLES/29CCH, KS/19SC , KS/29SC , KS/19CCH , KS/29CCH</t>
  </si>
  <si>
    <t>ES_1062537_SLES/19SC_04202016040632_70074929</t>
  </si>
  <si>
    <t>SLGS/12SC (W/ NRG)</t>
  </si>
  <si>
    <t>,SLGS/22SC, SLGS/12CCH, SLGS/22CCH,With NRG</t>
  </si>
  <si>
    <t>ES_1062537_SLGS/12SC (W/ NRG)_05122014014510_8888888</t>
  </si>
  <si>
    <t>Supreme Products International LLC</t>
  </si>
  <si>
    <t>Gusto Equipment</t>
  </si>
  <si>
    <t>GUSC01-SNG-NAT</t>
  </si>
  <si>
    <t>12/23/2019</t>
  </si>
  <si>
    <t>ES_1033888_GUSC01-SNG-NAT_12232019141401_0441575</t>
  </si>
  <si>
    <t>The Montague Company</t>
  </si>
  <si>
    <t>Montague</t>
  </si>
  <si>
    <t>HX63A</t>
  </si>
  <si>
    <t>,HX2-63A,; ,HX2-63AH,; ,HX2-63AR,; ,HX63AH,; ,HX63AR,</t>
  </si>
  <si>
    <t>04/27/2017</t>
  </si>
  <si>
    <t>ES_1084423_HX36A_04172017085849_484735</t>
  </si>
  <si>
    <t>UNOX S.p.A.</t>
  </si>
  <si>
    <t>XACC-0513-EP*M-**</t>
  </si>
  <si>
    <t>XACC-0513-EPR,XACC-0513-EPR,</t>
  </si>
  <si>
    <t>ES_1134474_XACC-0513-EP*-*_09032019191340_8020893</t>
  </si>
  <si>
    <t>XAFT-03FS-E***</t>
  </si>
  <si>
    <t>01/29/2018</t>
  </si>
  <si>
    <t>01/31/2018</t>
  </si>
  <si>
    <t>ES_1134474_XAFT-03FS-E***_01312018192003_6403539</t>
  </si>
  <si>
    <t>XAFT-03HS-E***</t>
  </si>
  <si>
    <t>ES_1134474_XAFT-03HS-E***_01312018195140_8300580</t>
  </si>
  <si>
    <t>XAFT-03HS-L****</t>
  </si>
  <si>
    <t>ES_1134474_XAFT-03HS-L****_01312018195851_8731634</t>
  </si>
  <si>
    <t>XAFT-04-FS-E***</t>
  </si>
  <si>
    <t>ES_1134474_XAFT-04-FS-E***_01312018194545_7945680</t>
  </si>
  <si>
    <t>XAFT-04HS-E***</t>
  </si>
  <si>
    <t>ES_1134474_XAFT-04HS-E***_01312018201102_9462864</t>
  </si>
  <si>
    <t>XAVC-0511-EPa-xx</t>
  </si>
  <si>
    <t>,XAVC-0511-EPL-208V,</t>
  </si>
  <si>
    <t>05/13/2016</t>
  </si>
  <si>
    <t>ES_1134474_XAVC-0511-EPa-xx_06012016201347_2027953</t>
  </si>
  <si>
    <t>,XAVC-0511-EPL-240V,</t>
  </si>
  <si>
    <t>ES_1134474_XAVC-0511-EPa-xx_06012016200726_1646333</t>
  </si>
  <si>
    <t>XAVC-06FS-EPa-xx</t>
  </si>
  <si>
    <t>09/25/2015</t>
  </si>
  <si>
    <t>03/31/2016</t>
  </si>
  <si>
    <t>ES_1134474_XAVC-06FS-EPa-xx_03312016185606_0566585</t>
  </si>
  <si>
    <t>XAVC-06FS-EPR</t>
  </si>
  <si>
    <t>ES_1134474_XAVC-06FS-EPR_11062015185237_5957457</t>
  </si>
  <si>
    <t>XAVC-06FS-GPa-xx</t>
  </si>
  <si>
    <t>,XAVC-06FS-GPL,</t>
  </si>
  <si>
    <t>ES_1134474_XAVC-06FS-GPa-xx_06012016202051_2451055</t>
  </si>
  <si>
    <t>XAVC-1011-EPx</t>
  </si>
  <si>
    <t>,XAVC-1011-EPL,</t>
  </si>
  <si>
    <t>08/26/2016</t>
  </si>
  <si>
    <t>08/31/2016</t>
  </si>
  <si>
    <t>ES_1134474_XAVC-1011-EPx_08312016174053_5253145</t>
  </si>
  <si>
    <t>ES_1134474_XAVC-1011-EPx_08312016173606_4966261</t>
  </si>
  <si>
    <t>XAVC-1011-GP*-*</t>
  </si>
  <si>
    <t>XAVC-1011-GPL,XAVC-1011-GPL-*,* - can be letter identification of aesthetic differences; XAVC-1011-GPR,XAVC-1011-GPR-*,* - can be letter identification of aesthetic differences</t>
  </si>
  <si>
    <t>04/28/2017</t>
  </si>
  <si>
    <t>ES_1134474_XAVC-1011-GP*-*_04292017191011_3011869</t>
  </si>
  <si>
    <t>XAVC-10FS-EPa-xx</t>
  </si>
  <si>
    <t>ES_1134474_XAVC-10FS-EPa-xx_03312016190324_1004272</t>
  </si>
  <si>
    <t>XAVC-10FS-EPR</t>
  </si>
  <si>
    <t>ES_1134474_XAVC-10FS-EPR_11062015184347_5427687</t>
  </si>
  <si>
    <t>XAVC-10FS-GPa-xx</t>
  </si>
  <si>
    <t>ES_1134474_XAVC-10FS-GPa-xx_03312016190838_1318844</t>
  </si>
  <si>
    <t>XAVC-16FS-GPx</t>
  </si>
  <si>
    <t>,XAVC-16FS-GPL,</t>
  </si>
  <si>
    <t>ES_1134474_XAVC-16FS-GPx_08312016165655_2615114</t>
  </si>
  <si>
    <t>XAVL-2021-GP*S-**</t>
  </si>
  <si>
    <t>05/15/2020</t>
  </si>
  <si>
    <t>06/29/2020</t>
  </si>
  <si>
    <t>ES_1134474_XAVL-2021-GP*S-**_06292020145235_2355282</t>
  </si>
  <si>
    <t>XAVL-2021-NP*S-**</t>
  </si>
  <si>
    <t>ES_1134474_XAVL-2021-NP*S-**_06292020150449_3089929</t>
  </si>
  <si>
    <t>XEFT-03EU-****-*</t>
  </si>
  <si>
    <t>10/20/2017</t>
  </si>
  <si>
    <t>ES_1134474_XEFT-03EU-****-*_10202017150247_1767381</t>
  </si>
  <si>
    <t>XEFT-03HS-****-*</t>
  </si>
  <si>
    <t>ES_1134474_XEFT-03HS-****-*_10202017145115_1075232</t>
  </si>
  <si>
    <t>XEFT-04EU-****-*</t>
  </si>
  <si>
    <t>ES_1134474_XEFT-04EU-****-*_10202017171655_9815823</t>
  </si>
  <si>
    <t>XEFT-04HS-****-*</t>
  </si>
  <si>
    <t>ES_1134474_XEFT-04HS-****-*_10202017151848_2728903</t>
  </si>
  <si>
    <t>XEFT-06EU-****-*</t>
  </si>
  <si>
    <t>ES_1134474_XEFT-06EU-****-*_10202017160707_5627194</t>
  </si>
  <si>
    <t>XEFT-06FS-E***</t>
  </si>
  <si>
    <t>ES_1134474_XEFT-06FS-E***_01312018194052_7652888</t>
  </si>
  <si>
    <t>XEFT-10EU-****-*</t>
  </si>
  <si>
    <t>ES_1134474_XEFT-10EU-****-*_10202017170444_9084285</t>
  </si>
  <si>
    <t>XEFT-10FS-E***</t>
  </si>
  <si>
    <t>ES_1134474_XEFT-10FS-E***_01312018200714_9234864</t>
  </si>
  <si>
    <t>XEVC-0511-EP*-*</t>
  </si>
  <si>
    <t>XEVC-0511-EPL,XEVC-0511-EPL-*,* - can be letter identification of aesthetic differences; XEVC-0511-EPR,XEVC-0511-EPR-*,* - can be letter identification of aesthetic differences</t>
  </si>
  <si>
    <t>ES_1134474_XEVC-0511-EP*-*_04292017141828_5508048</t>
  </si>
  <si>
    <t>XEVC-0711-EP*-*</t>
  </si>
  <si>
    <t>XEVC-0711-EPR,XEVC-0711-EPR,</t>
  </si>
  <si>
    <t>ES_1134474_XEVC-0711-EP*-*_09032019192137_8497150</t>
  </si>
  <si>
    <t>XEVC-0711-GP*-*</t>
  </si>
  <si>
    <t>06/22/2018</t>
  </si>
  <si>
    <t>ES_1134474_XEVC-0711-GP*-*_05152020195011_2211147</t>
  </si>
  <si>
    <t>XEVC-1011-EP*-*</t>
  </si>
  <si>
    <t>XEVC-1011-EPL,XEVC-1011-EPL-*,* - can be letter identification of aesthetic differences; XEVC-1011-EPR,XEVC-1011-EPR-*,* - can be letter identification of aesthetic differences</t>
  </si>
  <si>
    <t>ES_1134474_XEVC-1011-EP*-*_04292017144807_7287288</t>
  </si>
  <si>
    <t>XEVC-1011-GP*M-**</t>
  </si>
  <si>
    <t>ES_1134474_XEVC-1011-GP*M-**_06292020152124_4084862</t>
  </si>
  <si>
    <t>XEVL-2011-DP*-*</t>
  </si>
  <si>
    <t>ES_1134474_XEVL-2011-DP*-*_05152020202732_4452050</t>
  </si>
  <si>
    <t>XEVL-2011-GP*-*</t>
  </si>
  <si>
    <t>10/31/2019</t>
  </si>
  <si>
    <t>ES_1134474_XEVL-2011-GP*-*_05152020203529_4929270</t>
  </si>
  <si>
    <t>XEVL-2011-YP*-*</t>
  </si>
  <si>
    <t>12/20/2019</t>
  </si>
  <si>
    <t>ES_1134474_XEVL-2011-YP*-*_05152020204107_5267712</t>
  </si>
  <si>
    <t>XEVL-2021-GP*-*</t>
  </si>
  <si>
    <t>11/20/2019</t>
  </si>
  <si>
    <t>ES_1134474_XEVL-2021-GP*-*_05152020204746_5666649</t>
  </si>
  <si>
    <t>Vulcan (A division of ITW Food Equipment Group)</t>
  </si>
  <si>
    <t>Hobart</t>
  </si>
  <si>
    <t>HEC5</t>
  </si>
  <si>
    <t>01/31/2019</t>
  </si>
  <si>
    <t>ES_1017245_HEC5_02142020122600_1002364</t>
  </si>
  <si>
    <t>HEC5X</t>
  </si>
  <si>
    <t>ES_1017245_HEC5X_01302020145229_1002312</t>
  </si>
  <si>
    <t>HGC5</t>
  </si>
  <si>
    <t>ES_1017245_HGC5_11052014123048_1002257</t>
  </si>
  <si>
    <t>HGC5D</t>
  </si>
  <si>
    <t>ES_1017245_HGC5D_11052014123048_1002258</t>
  </si>
  <si>
    <t>HGC5DX</t>
  </si>
  <si>
    <t>ES_1017245_HGC5DX_11052014123048_1002260</t>
  </si>
  <si>
    <t>HGC5X</t>
  </si>
  <si>
    <t>ES_1017245_HGC5X_11052014123048_1002259</t>
  </si>
  <si>
    <t>Vulcan</t>
  </si>
  <si>
    <t>ECO2D</t>
  </si>
  <si>
    <t>ES_1017245_ECO2D_12182018100718_1002290</t>
  </si>
  <si>
    <t>SG6</t>
  </si>
  <si>
    <t>ES_1017245_SG6_11052014123048_1002261</t>
  </si>
  <si>
    <t>VC3E</t>
  </si>
  <si>
    <t>ES_1017245_VC3E_11052014123048_1002245</t>
  </si>
  <si>
    <t>VC44E</t>
  </si>
  <si>
    <t>01/26/2019</t>
  </si>
  <si>
    <t>ES_1017245_VC44E _01302020145229_1002306</t>
  </si>
  <si>
    <t>VC4E</t>
  </si>
  <si>
    <t>01/25/2019</t>
  </si>
  <si>
    <t>ES_1017245_VC4E_01302020145229_1002305</t>
  </si>
  <si>
    <t>VC4GD</t>
  </si>
  <si>
    <t>,VC4GC,; ,VC6GC,; ,VC6GD,</t>
  </si>
  <si>
    <t>ES_1017245_VC44GD_11052014123048_1002247</t>
  </si>
  <si>
    <t>VC55E</t>
  </si>
  <si>
    <t>ES_1017245_VC55E_10022020155643_1002414</t>
  </si>
  <si>
    <t>VC55ED</t>
  </si>
  <si>
    <t>ES_1017245_VC55ED_10022020155643_1002415</t>
  </si>
  <si>
    <t>VC55G</t>
  </si>
  <si>
    <t>ES_1017245_VC55G_10112019091255_1002290</t>
  </si>
  <si>
    <t>VC5E</t>
  </si>
  <si>
    <t>ES_1017245_VC5E_10022020155643_1002412</t>
  </si>
  <si>
    <t>VC5ED</t>
  </si>
  <si>
    <t>ES_1017245_VC5ED_10022020155643_1002413</t>
  </si>
  <si>
    <t>VC5G</t>
  </si>
  <si>
    <t>ES_1017245_VC5GD-11D1_06172016114417_1002275</t>
  </si>
  <si>
    <t>VC66E</t>
  </si>
  <si>
    <t>01/28/2019</t>
  </si>
  <si>
    <t>ES_1017245_VC66E _01302020145229_1002308</t>
  </si>
  <si>
    <t>VC6E</t>
  </si>
  <si>
    <t>01/27/2019</t>
  </si>
  <si>
    <t>ES_1017245_VC6E_01302020145229_1002307</t>
  </si>
  <si>
    <t>Vulcan / Wolf</t>
  </si>
  <si>
    <t>SG4</t>
  </si>
  <si>
    <t>03/15/2013</t>
  </si>
  <si>
    <t>12/31/2013</t>
  </si>
  <si>
    <t>ES_1017245_SG4_01092014171741_1002247</t>
  </si>
  <si>
    <t>SG44</t>
  </si>
  <si>
    <t>ES_1017245_SG44_01102014141507_1002252</t>
  </si>
  <si>
    <t>12/30/2013</t>
  </si>
  <si>
    <t>ES_1017245_VC4GD_01092014171741_1002245</t>
  </si>
  <si>
    <t>VC6GD</t>
  </si>
  <si>
    <t>ES_1017245_VC6GD_01092014171741_1002246</t>
  </si>
  <si>
    <t>Wolf</t>
  </si>
  <si>
    <t>WKED1</t>
  </si>
  <si>
    <t>01/29/2019</t>
  </si>
  <si>
    <t>ES_1017245_WKED1 _01302020145229_1002309</t>
  </si>
  <si>
    <t>WKED2</t>
  </si>
  <si>
    <t>01/30/2019</t>
  </si>
  <si>
    <t>ES_1017245_WKED2_01302020145229_1002310</t>
  </si>
  <si>
    <t>WKGC1</t>
  </si>
  <si>
    <t>ES_1017245_WKGC1_01302020145442_1002322</t>
  </si>
  <si>
    <t>WKGC2</t>
  </si>
  <si>
    <t>ES_1017245_WKGC2_01302020145442_1002323</t>
  </si>
  <si>
    <t>WKGD1</t>
  </si>
  <si>
    <t>ES_1017245_WKGD1_11052014123048_1002253</t>
  </si>
  <si>
    <t>WKGD2</t>
  </si>
  <si>
    <t>ES_1017245_WKGD2_01302020145442_1002321</t>
  </si>
  <si>
    <t>Yindu Kitchen Equipment Co., LTD</t>
  </si>
  <si>
    <t>Atosa/CookRite</t>
  </si>
  <si>
    <t>ATCO-513A</t>
  </si>
  <si>
    <t>,ATCO-513A-D,; ,ATCO-513B,; ,ATCO-513B-D,</t>
  </si>
  <si>
    <t>ES_1117523_ATCO-513A_02202020112606_5162622</t>
  </si>
  <si>
    <t>average</t>
  </si>
  <si>
    <t>gas burner</t>
  </si>
  <si>
    <t>steam heat system</t>
  </si>
  <si>
    <t xml:space="preserve">  title={ENERGY STAR Certified Commercial Ovens},</t>
  </si>
  <si>
    <t>WRLD</t>
  </si>
  <si>
    <t>@misc{energystar2021commovens,</t>
  </si>
  <si>
    <t xml:space="preserve">  url={https://data.energystar.gov/Active-Specifications/ENERGY-STAR-Certified-Commercial-Ovens/kj3z-gvun/data},</t>
  </si>
  <si>
    <t xml:space="preserve">  author={Energy Star},</t>
  </si>
  <si>
    <t xml:space="preserve">  year={2021},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</si>
</sst>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5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0" fontId="3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/>
    <xf numFmtId="0" fontId="5" fillId="0" borderId="0" xfId="3"/>
    <xf numFmtId="0" fontId="6" fillId="0" borderId="0" xfId="0" applyFont="1" applyAlignment="1">
      <alignment horizontal="center"/>
    </xf>
    <xf numFmtId="0" fontId="1" fillId="0" borderId="0" xfId="5"/>
    <xf numFmtId="3" fontId="1" fillId="0" borderId="0" xfId="5" applyNumberFormat="1"/>
    <xf numFmtId="14" fontId="1" fillId="0" borderId="0" xfId="5" applyNumberFormat="1"/>
    <xf numFmtId="16" fontId="1" fillId="0" borderId="0" xfId="5" applyNumberFormat="1"/>
    <xf numFmtId="0" fontId="1" fillId="3" borderId="0" xfId="5" applyFill="1"/>
    <xf numFmtId="3" fontId="0" fillId="0" borderId="0" xfId="0" applyNumberFormat="1"/>
    <xf numFmtId="9" fontId="0" fillId="0" borderId="0" xfId="4" applyFont="1" applyAlignment="1">
      <alignment wrapText="1"/>
    </xf>
    <xf numFmtId="0" fontId="0" fillId="0" borderId="0" xfId="0" applyAlignment="1">
      <alignment wrapText="1"/>
    </xf>
    <xf numFmtId="164" fontId="6" fillId="0" borderId="0" xfId="0" applyNumberFormat="1" applyFont="1"/>
    <xf numFmtId="164" fontId="6" fillId="3" borderId="0" xfId="4" applyNumberFormat="1" applyFont="1" applyFill="1"/>
    <xf numFmtId="9" fontId="0" fillId="0" borderId="0" xfId="0" applyNumberFormat="1" applyAlignment="1">
      <alignment horizontal="center"/>
    </xf>
    <xf numFmtId="164" fontId="0" fillId="3" borderId="0" xfId="4" applyNumberFormat="1" applyFont="1" applyFill="1" applyAlignment="1">
      <alignment horizontal="center"/>
    </xf>
    <xf numFmtId="0" fontId="0" fillId="3" borderId="0" xfId="0" applyFill="1"/>
    <xf numFmtId="10" fontId="6" fillId="3" borderId="0" xfId="0" applyNumberFormat="1" applyFont="1" applyFill="1" applyAlignment="1">
      <alignment horizontal="center"/>
    </xf>
    <xf numFmtId="0" fontId="6" fillId="3" borderId="0" xfId="0" applyFont="1" applyFill="1"/>
    <xf numFmtId="0" fontId="8" fillId="2" borderId="0" xfId="0" applyFont="1" applyFill="1"/>
  </cellXfs>
  <cellStyles count="6">
    <cellStyle name="Hyperlink" xfId="3" builtinId="8"/>
    <cellStyle name="Normal" xfId="0" builtinId="0"/>
    <cellStyle name="Normal 2" xfId="2" xr:uid="{00000000-0005-0000-0000-000002000000}"/>
    <cellStyle name="Normal 2 2 3" xfId="1" xr:uid="{00000000-0005-0000-0000-000003000000}"/>
    <cellStyle name="Normal 3" xfId="5" xr:uid="{00000000-0005-0000-0000-000004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219074</xdr:colOff>
      <xdr:row>3</xdr:row>
      <xdr:rowOff>5874</xdr:rowOff>
    </xdr:from>
    <xdr:to>
      <xdr:col>16</xdr:col>
      <xdr:colOff>323849</xdr:colOff>
      <xdr:row>36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5474" y="577374"/>
          <a:ext cx="4371975" cy="63280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342900</xdr:colOff>
      <xdr:row>3</xdr:row>
      <xdr:rowOff>161925</xdr:rowOff>
    </xdr:from>
    <xdr:to>
      <xdr:col>13</xdr:col>
      <xdr:colOff>447281</xdr:colOff>
      <xdr:row>22</xdr:row>
      <xdr:rowOff>132901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733425"/>
          <a:ext cx="3152381" cy="35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rzm/Dropbox/Fellowship%201960-2015%20PFU%20database/Country-level%20exergy%20accounting%20data/GHA/GHA%20FU%20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rzm/Dropbox/Fellowship%201960-2015%20PFU%20database/Data/Machines%20-%20Data/Charcoal%20stoves/Charcoal%20sto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 Allocations"/>
      <sheetName val="FU etas"/>
      <sheetName val="FU Allocations (2017)"/>
      <sheetName val="Allocations+"/>
      <sheetName val="etas+"/>
      <sheetName val="EL - Light"/>
      <sheetName val="ISDE - MD"/>
      <sheetName val="ESP - 2.a-LTH-MTH1"/>
      <sheetName val="ESP - 2.b-MTH2-HTH"/>
      <sheetName val="ESP - 3. Mecanical drive"/>
      <sheetName val="GHUsefulWorkEfficienciesMatrix"/>
      <sheetName val="PB Efficiencies"/>
      <sheetName val="phi_heat"/>
      <sheetName val="Stove efficiencies"/>
      <sheetName val="Fan efficiencies"/>
      <sheetName val="Electric lighting efficiencies"/>
      <sheetName val="TV lighting efficiencies"/>
      <sheetName val="Domestic refrigeration"/>
      <sheetName val="Domestic electricity allocation"/>
      <sheetName val="Non-spec. ind. elec. alloc."/>
      <sheetName val="FixedGHIndustryElectricity"/>
      <sheetName val="GHPrimary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3">
          <cell r="B23">
            <v>0.70333299999999999</v>
          </cell>
        </row>
      </sheetData>
      <sheetData sheetId="12">
        <row r="6">
          <cell r="C6">
            <v>0.13300399011970354</v>
          </cell>
        </row>
        <row r="8">
          <cell r="C8">
            <v>0.20099155835454907</v>
          </cell>
        </row>
        <row r="9">
          <cell r="C9">
            <v>0.36986156609954557</v>
          </cell>
        </row>
        <row r="10">
          <cell r="C10">
            <v>0.65853518868464755</v>
          </cell>
        </row>
        <row r="15">
          <cell r="C15">
            <v>1.04</v>
          </cell>
        </row>
        <row r="16">
          <cell r="C16">
            <v>1.07</v>
          </cell>
        </row>
        <row r="17">
          <cell r="C17">
            <v>1.1499999999999999</v>
          </cell>
        </row>
        <row r="19">
          <cell r="C19">
            <v>1</v>
          </cell>
        </row>
        <row r="26">
          <cell r="C26">
            <v>1</v>
          </cell>
        </row>
        <row r="27">
          <cell r="C27">
            <v>1</v>
          </cell>
        </row>
        <row r="28">
          <cell r="C28">
            <v>1</v>
          </cell>
        </row>
        <row r="29">
          <cell r="C29">
            <v>1</v>
          </cell>
        </row>
      </sheetData>
      <sheetData sheetId="13">
        <row r="5">
          <cell r="B5">
            <v>0.14000000000000001</v>
          </cell>
        </row>
      </sheetData>
      <sheetData sheetId="14"/>
      <sheetData sheetId="15"/>
      <sheetData sheetId="16"/>
      <sheetData sheetId="17">
        <row r="10">
          <cell r="B10">
            <v>25</v>
          </cell>
        </row>
        <row r="11">
          <cell r="B11">
            <v>-10</v>
          </cell>
        </row>
        <row r="12">
          <cell r="B12">
            <v>7.5185714285714278</v>
          </cell>
        </row>
      </sheetData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FIN_ETA"/>
      <sheetName val="Calcs"/>
      <sheetName val="Edwards_2004"/>
      <sheetName val="FAO_2017"/>
      <sheetName val="Boafo-Mensah_2013"/>
      <sheetName val="Hyman_1986"/>
      <sheetName val="Zhang_2013"/>
      <sheetName val="Adeyemi_2017"/>
      <sheetName val="CleanCookingCatalog_2021"/>
      <sheetName val="Coffey_2017"/>
      <sheetName val="Afrane_2012"/>
      <sheetName val="Barnes_199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B6">
            <v>0.18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i.org/10.1016/0167-6105(84)90007-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scholarship.org/content/qt3pb7n796/qt3pb7n79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4"/>
  <sheetViews>
    <sheetView topLeftCell="A13" workbookViewId="0">
      <selection activeCell="A39" sqref="A39:A44"/>
    </sheetView>
  </sheetViews>
  <sheetFormatPr defaultColWidth="9.140625" defaultRowHeight="15" x14ac:dyDescent="0.25"/>
  <cols>
    <col min="1" max="16384" width="9.140625" style="4"/>
  </cols>
  <sheetData>
    <row r="1" spans="1:1" x14ac:dyDescent="0.25">
      <c r="A1" s="4" t="s">
        <v>9</v>
      </c>
    </row>
    <row r="2" spans="1:1" x14ac:dyDescent="0.25">
      <c r="A2" s="4" t="s">
        <v>10</v>
      </c>
    </row>
    <row r="3" spans="1:1" x14ac:dyDescent="0.25">
      <c r="A3" s="4" t="s">
        <v>11</v>
      </c>
    </row>
    <row r="4" spans="1:1" x14ac:dyDescent="0.25">
      <c r="A4" s="4" t="s">
        <v>12</v>
      </c>
    </row>
    <row r="5" spans="1:1" x14ac:dyDescent="0.25">
      <c r="A5" s="4" t="s">
        <v>13</v>
      </c>
    </row>
    <row r="6" spans="1:1" x14ac:dyDescent="0.25">
      <c r="A6" s="4" t="s">
        <v>14</v>
      </c>
    </row>
    <row r="7" spans="1:1" x14ac:dyDescent="0.25">
      <c r="A7" s="4" t="s">
        <v>15</v>
      </c>
    </row>
    <row r="8" spans="1:1" x14ac:dyDescent="0.25">
      <c r="A8" s="4" t="s">
        <v>16</v>
      </c>
    </row>
    <row r="9" spans="1:1" x14ac:dyDescent="0.25">
      <c r="A9" s="4" t="s">
        <v>17</v>
      </c>
    </row>
    <row r="10" spans="1:1" x14ac:dyDescent="0.25">
      <c r="A10" s="4" t="s">
        <v>18</v>
      </c>
    </row>
    <row r="11" spans="1:1" x14ac:dyDescent="0.25">
      <c r="A11" s="4" t="s">
        <v>19</v>
      </c>
    </row>
    <row r="13" spans="1:1" x14ac:dyDescent="0.25">
      <c r="A13" s="4" t="s">
        <v>22</v>
      </c>
    </row>
    <row r="14" spans="1:1" x14ac:dyDescent="0.25">
      <c r="A14" s="4" t="s">
        <v>23</v>
      </c>
    </row>
    <row r="15" spans="1:1" x14ac:dyDescent="0.25">
      <c r="A15" s="4" t="s">
        <v>24</v>
      </c>
    </row>
    <row r="16" spans="1:1" x14ac:dyDescent="0.25">
      <c r="A16" s="4" t="s">
        <v>25</v>
      </c>
    </row>
    <row r="17" spans="1:1" x14ac:dyDescent="0.25">
      <c r="A17" s="4" t="s">
        <v>26</v>
      </c>
    </row>
    <row r="18" spans="1:1" x14ac:dyDescent="0.25">
      <c r="A18" s="4" t="s">
        <v>27</v>
      </c>
    </row>
    <row r="19" spans="1:1" x14ac:dyDescent="0.25">
      <c r="A19" s="4" t="s">
        <v>28</v>
      </c>
    </row>
    <row r="20" spans="1:1" x14ac:dyDescent="0.25">
      <c r="A20" s="4" t="s">
        <v>29</v>
      </c>
    </row>
    <row r="21" spans="1:1" x14ac:dyDescent="0.25">
      <c r="A21" s="4" t="s">
        <v>30</v>
      </c>
    </row>
    <row r="22" spans="1:1" x14ac:dyDescent="0.25">
      <c r="A22" s="4" t="s">
        <v>31</v>
      </c>
    </row>
    <row r="23" spans="1:1" x14ac:dyDescent="0.25">
      <c r="A23" s="4" t="s">
        <v>19</v>
      </c>
    </row>
    <row r="25" spans="1:1" x14ac:dyDescent="0.25">
      <c r="A25" s="4" t="s">
        <v>32</v>
      </c>
    </row>
    <row r="26" spans="1:1" x14ac:dyDescent="0.25">
      <c r="A26" s="4" t="s">
        <v>33</v>
      </c>
    </row>
    <row r="27" spans="1:1" x14ac:dyDescent="0.25">
      <c r="A27" s="4" t="s">
        <v>34</v>
      </c>
    </row>
    <row r="28" spans="1:1" x14ac:dyDescent="0.25">
      <c r="A28" s="4" t="s">
        <v>35</v>
      </c>
    </row>
    <row r="29" spans="1:1" x14ac:dyDescent="0.25">
      <c r="A29" s="4" t="s">
        <v>36</v>
      </c>
    </row>
    <row r="30" spans="1:1" x14ac:dyDescent="0.25">
      <c r="A30" s="4" t="s">
        <v>37</v>
      </c>
    </row>
    <row r="31" spans="1:1" x14ac:dyDescent="0.25">
      <c r="A31" s="4" t="s">
        <v>19</v>
      </c>
    </row>
    <row r="33" spans="1:1" x14ac:dyDescent="0.25">
      <c r="A33" s="4" t="s">
        <v>49</v>
      </c>
    </row>
    <row r="34" spans="1:1" x14ac:dyDescent="0.25">
      <c r="A34" s="4" t="s">
        <v>50</v>
      </c>
    </row>
    <row r="35" spans="1:1" x14ac:dyDescent="0.25">
      <c r="A35" s="4" t="s">
        <v>51</v>
      </c>
    </row>
    <row r="36" spans="1:1" x14ac:dyDescent="0.25">
      <c r="A36" s="4" t="s">
        <v>52</v>
      </c>
    </row>
    <row r="37" spans="1:1" x14ac:dyDescent="0.25">
      <c r="A37" s="4" t="s">
        <v>19</v>
      </c>
    </row>
    <row r="39" spans="1:1" x14ac:dyDescent="0.25">
      <c r="A39" s="22" t="s">
        <v>795</v>
      </c>
    </row>
    <row r="40" spans="1:1" x14ac:dyDescent="0.25">
      <c r="A40" s="22" t="s">
        <v>796</v>
      </c>
    </row>
    <row r="41" spans="1:1" x14ac:dyDescent="0.25">
      <c r="A41" s="22" t="s">
        <v>793</v>
      </c>
    </row>
    <row r="42" spans="1:1" x14ac:dyDescent="0.25">
      <c r="A42" s="22" t="s">
        <v>797</v>
      </c>
    </row>
    <row r="43" spans="1:1" x14ac:dyDescent="0.25">
      <c r="A43" s="22" t="s">
        <v>798</v>
      </c>
    </row>
    <row r="44" spans="1:1" x14ac:dyDescent="0.25">
      <c r="A44" s="2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16"/>
  <sheetViews>
    <sheetView zoomScale="80" zoomScaleNormal="80" workbookViewId="0">
      <selection sqref="A1:XFD1"/>
    </sheetView>
  </sheetViews>
  <sheetFormatPr defaultColWidth="8.85546875" defaultRowHeight="15" x14ac:dyDescent="0.25"/>
  <cols>
    <col min="2" max="2" width="11.7109375" bestFit="1" customWidth="1"/>
    <col min="3" max="3" width="10.140625" bestFit="1" customWidth="1"/>
    <col min="4" max="4" width="8.140625" bestFit="1" customWidth="1"/>
    <col min="5" max="5" width="26.42578125" bestFit="1" customWidth="1"/>
    <col min="6" max="6" width="12.42578125" customWidth="1"/>
    <col min="7" max="7" width="11.42578125" customWidth="1"/>
  </cols>
  <sheetData>
    <row r="1" spans="1:68" s="1" customFormat="1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1</v>
      </c>
      <c r="F1" s="1" t="s">
        <v>2</v>
      </c>
      <c r="G1" s="1" t="s">
        <v>3</v>
      </c>
      <c r="H1" s="1">
        <v>1960</v>
      </c>
      <c r="I1" s="1">
        <v>1961</v>
      </c>
      <c r="J1" s="1">
        <v>1962</v>
      </c>
      <c r="K1" s="1">
        <v>1963</v>
      </c>
      <c r="L1" s="1">
        <v>1964</v>
      </c>
      <c r="M1" s="1">
        <v>1965</v>
      </c>
      <c r="N1" s="1">
        <v>1966</v>
      </c>
      <c r="O1" s="1">
        <v>1967</v>
      </c>
      <c r="P1" s="1">
        <v>1968</v>
      </c>
      <c r="Q1" s="1">
        <v>1969</v>
      </c>
      <c r="R1" s="1">
        <v>1970</v>
      </c>
      <c r="S1" s="1">
        <v>1971</v>
      </c>
      <c r="T1" s="1">
        <v>1972</v>
      </c>
      <c r="U1" s="1">
        <v>1973</v>
      </c>
      <c r="V1" s="1">
        <v>1974</v>
      </c>
      <c r="W1" s="1">
        <v>1975</v>
      </c>
      <c r="X1" s="1">
        <v>1976</v>
      </c>
      <c r="Y1" s="1">
        <v>1977</v>
      </c>
      <c r="Z1" s="1">
        <v>1978</v>
      </c>
      <c r="AA1" s="1">
        <v>1979</v>
      </c>
      <c r="AB1" s="1">
        <v>1980</v>
      </c>
      <c r="AC1" s="1">
        <v>1981</v>
      </c>
      <c r="AD1" s="1">
        <v>1982</v>
      </c>
      <c r="AE1" s="1">
        <v>1983</v>
      </c>
      <c r="AF1" s="1">
        <v>1984</v>
      </c>
      <c r="AG1" s="1">
        <v>1985</v>
      </c>
      <c r="AH1" s="1">
        <v>1986</v>
      </c>
      <c r="AI1" s="1">
        <v>1987</v>
      </c>
      <c r="AJ1" s="1">
        <v>1988</v>
      </c>
      <c r="AK1" s="1">
        <v>1989</v>
      </c>
      <c r="AL1" s="1">
        <v>1990</v>
      </c>
      <c r="AM1" s="1">
        <v>1991</v>
      </c>
      <c r="AN1" s="1">
        <v>1992</v>
      </c>
      <c r="AO1" s="1">
        <v>1993</v>
      </c>
      <c r="AP1" s="1">
        <v>1994</v>
      </c>
      <c r="AQ1" s="1">
        <v>1995</v>
      </c>
      <c r="AR1" s="1">
        <v>1996</v>
      </c>
      <c r="AS1" s="1">
        <v>1997</v>
      </c>
      <c r="AT1" s="1">
        <v>1998</v>
      </c>
      <c r="AU1" s="1">
        <v>1999</v>
      </c>
      <c r="AV1" s="1">
        <v>2000</v>
      </c>
      <c r="AW1" s="1">
        <v>2001</v>
      </c>
      <c r="AX1" s="1">
        <v>2002</v>
      </c>
      <c r="AY1" s="1">
        <v>2003</v>
      </c>
      <c r="AZ1" s="1">
        <v>2004</v>
      </c>
      <c r="BA1" s="1">
        <v>2005</v>
      </c>
      <c r="BB1" s="1">
        <v>2006</v>
      </c>
      <c r="BC1" s="1">
        <v>2007</v>
      </c>
      <c r="BD1" s="1">
        <v>2008</v>
      </c>
      <c r="BE1" s="1">
        <v>2009</v>
      </c>
      <c r="BF1" s="1">
        <v>2010</v>
      </c>
      <c r="BG1" s="1">
        <v>2011</v>
      </c>
      <c r="BH1" s="1">
        <v>2012</v>
      </c>
      <c r="BI1" s="1">
        <v>2013</v>
      </c>
      <c r="BJ1" s="1">
        <v>2014</v>
      </c>
      <c r="BK1" s="1">
        <v>2015</v>
      </c>
      <c r="BL1" s="1">
        <v>2016</v>
      </c>
      <c r="BM1" s="1">
        <v>2017</v>
      </c>
      <c r="BN1" s="1">
        <v>2018</v>
      </c>
      <c r="BO1" s="1">
        <v>2019</v>
      </c>
      <c r="BP1" s="1">
        <v>2020</v>
      </c>
    </row>
    <row r="2" spans="1:68" s="2" customFormat="1" x14ac:dyDescent="0.25">
      <c r="A2" s="2" t="s">
        <v>794</v>
      </c>
      <c r="B2" s="2" t="s">
        <v>39</v>
      </c>
      <c r="C2" s="2" t="s">
        <v>40</v>
      </c>
      <c r="D2" s="2" t="s">
        <v>41</v>
      </c>
      <c r="E2" s="2" t="s">
        <v>42</v>
      </c>
      <c r="F2" s="2" t="s">
        <v>43</v>
      </c>
      <c r="G2" s="2" t="s">
        <v>44</v>
      </c>
      <c r="H2" s="3">
        <f>Calcs!$G$2</f>
        <v>0.53545614035087719</v>
      </c>
      <c r="I2" s="3">
        <f>Calcs!$G$2</f>
        <v>0.53545614035087719</v>
      </c>
      <c r="J2" s="3">
        <f>Calcs!$G$2</f>
        <v>0.53545614035087719</v>
      </c>
      <c r="K2" s="3">
        <f>Calcs!$G$2</f>
        <v>0.53545614035087719</v>
      </c>
      <c r="L2" s="3">
        <f>Calcs!$G$2</f>
        <v>0.53545614035087719</v>
      </c>
      <c r="M2" s="3">
        <f>Calcs!$G$2</f>
        <v>0.53545614035087719</v>
      </c>
      <c r="N2" s="3">
        <f>Calcs!$G$2</f>
        <v>0.53545614035087719</v>
      </c>
      <c r="O2" s="3">
        <f>Calcs!$G$2</f>
        <v>0.53545614035087719</v>
      </c>
      <c r="P2" s="3">
        <f>Calcs!$G$2</f>
        <v>0.53545614035087719</v>
      </c>
      <c r="Q2" s="3">
        <f>Calcs!$G$2</f>
        <v>0.53545614035087719</v>
      </c>
      <c r="R2" s="3">
        <f>Calcs!$G$2</f>
        <v>0.53545614035087719</v>
      </c>
      <c r="S2" s="3">
        <f>Calcs!$G$2</f>
        <v>0.53545614035087719</v>
      </c>
      <c r="T2" s="3">
        <f>Calcs!$G$2</f>
        <v>0.53545614035087719</v>
      </c>
      <c r="U2" s="3">
        <f>Calcs!$G$2</f>
        <v>0.53545614035087719</v>
      </c>
      <c r="V2" s="3">
        <f>Calcs!$G$2</f>
        <v>0.53545614035087719</v>
      </c>
      <c r="W2" s="3">
        <f>Calcs!$G$2</f>
        <v>0.53545614035087719</v>
      </c>
      <c r="X2" s="3">
        <f>Calcs!$G$2</f>
        <v>0.53545614035087719</v>
      </c>
      <c r="Y2" s="3">
        <f>Calcs!$G$2</f>
        <v>0.53545614035087719</v>
      </c>
      <c r="Z2" s="3">
        <f>Calcs!$G$2</f>
        <v>0.53545614035087719</v>
      </c>
      <c r="AA2" s="3">
        <f>Calcs!$G$2</f>
        <v>0.53545614035087719</v>
      </c>
      <c r="AB2" s="3">
        <f>Calcs!$G$2</f>
        <v>0.53545614035087719</v>
      </c>
      <c r="AC2" s="3">
        <f>Calcs!$G$2</f>
        <v>0.53545614035087719</v>
      </c>
      <c r="AD2" s="3">
        <f>Calcs!$G$2</f>
        <v>0.53545614035087719</v>
      </c>
      <c r="AE2" s="3">
        <f>Calcs!$G$2</f>
        <v>0.53545614035087719</v>
      </c>
      <c r="AF2" s="3">
        <f>Calcs!$G$2</f>
        <v>0.53545614035087719</v>
      </c>
      <c r="AG2" s="3">
        <f>Calcs!$G$2</f>
        <v>0.53545614035087719</v>
      </c>
      <c r="AH2" s="3">
        <f>Calcs!$G$2</f>
        <v>0.53545614035087719</v>
      </c>
      <c r="AI2" s="3">
        <f>Calcs!$G$2</f>
        <v>0.53545614035087719</v>
      </c>
      <c r="AJ2" s="3">
        <f>Calcs!$G$2</f>
        <v>0.53545614035087719</v>
      </c>
      <c r="AK2" s="3">
        <f>Calcs!$G$2</f>
        <v>0.53545614035087719</v>
      </c>
      <c r="AL2" s="3">
        <f>Calcs!$G$2</f>
        <v>0.53545614035087719</v>
      </c>
      <c r="AM2" s="3">
        <f>Calcs!$G$2</f>
        <v>0.53545614035087719</v>
      </c>
      <c r="AN2" s="3">
        <f>Calcs!$G$2</f>
        <v>0.53545614035087719</v>
      </c>
      <c r="AO2" s="3">
        <f>Calcs!$G$2</f>
        <v>0.53545614035087719</v>
      </c>
      <c r="AP2" s="3">
        <f>Calcs!$G$2</f>
        <v>0.53545614035087719</v>
      </c>
      <c r="AQ2" s="3">
        <f>Calcs!$G$2</f>
        <v>0.53545614035087719</v>
      </c>
      <c r="AR2" s="3">
        <f>Calcs!$G$2</f>
        <v>0.53545614035087719</v>
      </c>
      <c r="AS2" s="3">
        <f>Calcs!$G$2</f>
        <v>0.53545614035087719</v>
      </c>
      <c r="AT2" s="3">
        <f>Calcs!$G$2</f>
        <v>0.53545614035087719</v>
      </c>
      <c r="AU2" s="3">
        <f>Calcs!$G$2</f>
        <v>0.53545614035087719</v>
      </c>
      <c r="AV2" s="3">
        <f>Calcs!$G$2</f>
        <v>0.53545614035087719</v>
      </c>
      <c r="AW2" s="3">
        <f>Calcs!$G$2</f>
        <v>0.53545614035087719</v>
      </c>
      <c r="AX2" s="3">
        <f>Calcs!$G$2</f>
        <v>0.53545614035087719</v>
      </c>
      <c r="AY2" s="3">
        <f>Calcs!$G$2</f>
        <v>0.53545614035087719</v>
      </c>
      <c r="AZ2" s="3">
        <f>Calcs!$G$2</f>
        <v>0.53545614035087719</v>
      </c>
      <c r="BA2" s="3">
        <f>Calcs!$G$2</f>
        <v>0.53545614035087719</v>
      </c>
      <c r="BB2" s="3">
        <f>Calcs!$G$2</f>
        <v>0.53545614035087719</v>
      </c>
      <c r="BC2" s="3">
        <f>Calcs!$G$2</f>
        <v>0.53545614035087719</v>
      </c>
      <c r="BD2" s="3">
        <f>Calcs!$G$2</f>
        <v>0.53545614035087719</v>
      </c>
      <c r="BE2" s="3">
        <f>Calcs!$G$2</f>
        <v>0.53545614035087719</v>
      </c>
      <c r="BF2" s="3">
        <f>Calcs!$G$2</f>
        <v>0.53545614035087719</v>
      </c>
      <c r="BG2" s="3">
        <f>Calcs!$G$2</f>
        <v>0.53545614035087719</v>
      </c>
      <c r="BH2" s="3">
        <f>Calcs!$G$2</f>
        <v>0.53545614035087719</v>
      </c>
      <c r="BI2" s="3">
        <f>Calcs!$G$2</f>
        <v>0.53545614035087719</v>
      </c>
      <c r="BJ2" s="3">
        <f>Calcs!$G$2</f>
        <v>0.53545614035087719</v>
      </c>
      <c r="BK2" s="3">
        <f>Calcs!$G$2</f>
        <v>0.53545614035087719</v>
      </c>
      <c r="BL2" s="3">
        <f>Calcs!$G$2</f>
        <v>0.53545614035087719</v>
      </c>
      <c r="BM2" s="3">
        <f>Calcs!$G$2</f>
        <v>0.53545614035087719</v>
      </c>
      <c r="BN2" s="3">
        <f>Calcs!$G$2</f>
        <v>0.53545614035087719</v>
      </c>
      <c r="BO2" s="3">
        <f>Calcs!$G$2</f>
        <v>0.53545614035087719</v>
      </c>
      <c r="BP2" s="3">
        <f>Calcs!$G$2</f>
        <v>0.53545614035087719</v>
      </c>
    </row>
    <row r="3" spans="1:68" s="2" customFormat="1" x14ac:dyDescent="0.25"/>
    <row r="4" spans="1:68" s="2" customFormat="1" x14ac:dyDescent="0.25"/>
    <row r="5" spans="1:68" s="2" customFormat="1" x14ac:dyDescent="0.25"/>
    <row r="6" spans="1:68" s="2" customFormat="1" x14ac:dyDescent="0.25"/>
    <row r="7" spans="1:68" s="2" customFormat="1" x14ac:dyDescent="0.25"/>
    <row r="8" spans="1:68" s="2" customFormat="1" x14ac:dyDescent="0.25"/>
    <row r="9" spans="1:68" s="2" customFormat="1" x14ac:dyDescent="0.25"/>
    <row r="10" spans="1:68" s="2" customFormat="1" x14ac:dyDescent="0.25"/>
    <row r="11" spans="1:68" s="2" customFormat="1" x14ac:dyDescent="0.25"/>
    <row r="12" spans="1:68" s="2" customFormat="1" x14ac:dyDescent="0.25"/>
    <row r="13" spans="1:68" s="2" customFormat="1" x14ac:dyDescent="0.25"/>
    <row r="14" spans="1:68" s="2" customFormat="1" x14ac:dyDescent="0.25"/>
    <row r="15" spans="1:68" s="2" customFormat="1" x14ac:dyDescent="0.25"/>
    <row r="16" spans="1:68" s="2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25"/>
  <sheetViews>
    <sheetView tabSelected="1" workbookViewId="0">
      <selection activeCell="E16" sqref="E16"/>
    </sheetView>
  </sheetViews>
  <sheetFormatPr defaultColWidth="8.85546875" defaultRowHeight="15" x14ac:dyDescent="0.25"/>
  <cols>
    <col min="1" max="1" width="22.28515625" bestFit="1" customWidth="1"/>
    <col min="2" max="4" width="22.28515625" customWidth="1"/>
    <col min="5" max="5" width="30.42578125" customWidth="1"/>
    <col min="6" max="6" width="30.140625" customWidth="1"/>
  </cols>
  <sheetData>
    <row r="1" spans="1:7" ht="30" x14ac:dyDescent="0.25">
      <c r="A1" s="12" t="s">
        <v>56</v>
      </c>
      <c r="B1" s="12" t="s">
        <v>57</v>
      </c>
      <c r="C1" s="12" t="s">
        <v>58</v>
      </c>
      <c r="D1" s="12" t="s">
        <v>59</v>
      </c>
      <c r="E1" s="13" t="str">
        <f>ENERGY_STAR_Certified_Commercia!N1</f>
        <v>Gas Oven Convection Mode Cooking Energy Efficiency (%)</v>
      </c>
      <c r="F1" s="14" t="str">
        <f>ENERGY_STAR_Certified_Commercia!AB1</f>
        <v>Gas Oven Steam Mode Cooking Energy Efficiency (%)</v>
      </c>
      <c r="G1" s="13" t="s">
        <v>790</v>
      </c>
    </row>
    <row r="2" spans="1:7" x14ac:dyDescent="0.25">
      <c r="A2" s="12"/>
      <c r="B2" s="12"/>
      <c r="C2" s="12"/>
      <c r="E2" s="15">
        <f>AVERAGE(E3:E222)</f>
        <v>0.56442105263157905</v>
      </c>
      <c r="F2" s="15">
        <f>AVERAGE(F3:F222)</f>
        <v>0.50649122807017533</v>
      </c>
      <c r="G2" s="16">
        <f>E2/2+F2/2</f>
        <v>0.53545614035087719</v>
      </c>
    </row>
    <row r="3" spans="1:7" x14ac:dyDescent="0.25">
      <c r="A3" s="12">
        <f>ENERGY_STAR_Certified_Commercia!A2</f>
        <v>2345828</v>
      </c>
      <c r="B3" s="12" t="str">
        <f>ENERGY_STAR_Certified_Commercia!B2</f>
        <v>Accutemp Products, Inc.</v>
      </c>
      <c r="C3" s="12" t="str">
        <f>ENERGY_STAR_Certified_Commercia!C2</f>
        <v>AccuTemp</v>
      </c>
      <c r="D3" s="12" t="str">
        <f>ENERGY_STAR_Certified_Commercia!D2</f>
        <v>T0621IE</v>
      </c>
      <c r="E3" s="13"/>
      <c r="F3" s="13"/>
    </row>
    <row r="4" spans="1:7" x14ac:dyDescent="0.25">
      <c r="A4" s="12">
        <f>ENERGY_STAR_Certified_Commercia!A3</f>
        <v>2357648</v>
      </c>
      <c r="B4" s="12" t="str">
        <f>ENERGY_STAR_Certified_Commercia!B3</f>
        <v>Allied Trading Inc.</v>
      </c>
      <c r="C4" s="12" t="str">
        <f>ENERGY_STAR_Certified_Commercia!C3</f>
        <v>Padela, Padela Equipment INC</v>
      </c>
      <c r="D4" s="12" t="str">
        <f>ENERGY_STAR_Certified_Commercia!D3</f>
        <v>PCFCO-1</v>
      </c>
      <c r="E4" s="13">
        <f>ENERGY_STAR_Certified_Commercia!N3/100</f>
        <v>0.54</v>
      </c>
      <c r="F4" s="13"/>
    </row>
    <row r="5" spans="1:7" x14ac:dyDescent="0.25">
      <c r="A5" s="12">
        <f>ENERGY_STAR_Certified_Commercia!A4</f>
        <v>2239756</v>
      </c>
      <c r="B5" s="12" t="str">
        <f>ENERGY_STAR_Certified_Commercia!B4</f>
        <v>Alto-Shaam, Inc.</v>
      </c>
      <c r="C5" s="12" t="str">
        <f>ENERGY_STAR_Certified_Commercia!C4</f>
        <v>Alto-Shaam</v>
      </c>
      <c r="D5" s="12" t="str">
        <f>ENERGY_STAR_Certified_Commercia!D4</f>
        <v>CTC7-20G</v>
      </c>
      <c r="E5" s="13">
        <f>ENERGY_STAR_Certified_Commercia!N4/100</f>
        <v>0.6</v>
      </c>
      <c r="F5" s="13">
        <f>ENERGY_STAR_Certified_Commercia!AB4/100</f>
        <v>0.52</v>
      </c>
    </row>
    <row r="6" spans="1:7" x14ac:dyDescent="0.25">
      <c r="A6" s="12">
        <f>ENERGY_STAR_Certified_Commercia!A5</f>
        <v>2287466</v>
      </c>
      <c r="B6" s="12" t="str">
        <f>ENERGY_STAR_Certified_Commercia!B5</f>
        <v>Alto-Shaam, Inc.</v>
      </c>
      <c r="C6" s="12" t="str">
        <f>ENERGY_STAR_Certified_Commercia!C5</f>
        <v>Alto-Shaam</v>
      </c>
      <c r="D6" s="12" t="str">
        <f>ENERGY_STAR_Certified_Commercia!D5</f>
        <v>CTP20-20G</v>
      </c>
      <c r="E6" s="13">
        <f>ENERGY_STAR_Certified_Commercia!N5/100</f>
        <v>0.63</v>
      </c>
      <c r="F6" s="13">
        <f>ENERGY_STAR_Certified_Commercia!AB5/100</f>
        <v>0.5</v>
      </c>
    </row>
    <row r="7" spans="1:7" x14ac:dyDescent="0.25">
      <c r="A7" s="12">
        <f>ENERGY_STAR_Certified_Commercia!A6</f>
        <v>2232976</v>
      </c>
      <c r="B7" s="12" t="str">
        <f>ENERGY_STAR_Certified_Commercia!B6</f>
        <v>Alto-Shaam, Inc.</v>
      </c>
      <c r="C7" s="12" t="str">
        <f>ENERGY_STAR_Certified_Commercia!C6</f>
        <v>Alto-Shaam</v>
      </c>
      <c r="D7" s="12" t="str">
        <f>ENERGY_STAR_Certified_Commercia!D6</f>
        <v>CTP7-20E</v>
      </c>
      <c r="E7" s="13"/>
      <c r="F7" s="13"/>
    </row>
    <row r="8" spans="1:7" x14ac:dyDescent="0.25">
      <c r="A8" s="12">
        <f>ENERGY_STAR_Certified_Commercia!A7</f>
        <v>2287467</v>
      </c>
      <c r="B8" s="12" t="str">
        <f>ENERGY_STAR_Certified_Commercia!B7</f>
        <v>Alto-Shaam, Inc.</v>
      </c>
      <c r="C8" s="12" t="str">
        <f>ENERGY_STAR_Certified_Commercia!C7</f>
        <v>Alto-Shaam</v>
      </c>
      <c r="D8" s="12" t="str">
        <f>ENERGY_STAR_Certified_Commercia!D7</f>
        <v>CTP7-20G</v>
      </c>
      <c r="E8" s="13">
        <f>ENERGY_STAR_Certified_Commercia!N7/100</f>
        <v>0.59</v>
      </c>
      <c r="F8" s="13">
        <f>ENERGY_STAR_Certified_Commercia!AB7/100</f>
        <v>0.47</v>
      </c>
    </row>
    <row r="9" spans="1:7" x14ac:dyDescent="0.25">
      <c r="A9" s="12">
        <f>ENERGY_STAR_Certified_Commercia!A8</f>
        <v>2358722</v>
      </c>
      <c r="B9" s="12" t="str">
        <f>ENERGY_STAR_Certified_Commercia!B8</f>
        <v>American Range Corporation</v>
      </c>
      <c r="C9" s="12" t="str">
        <f>ENERGY_STAR_Certified_Commercia!C8</f>
        <v>American Range</v>
      </c>
      <c r="D9" s="12" t="str">
        <f>ENERGY_STAR_Certified_Commercia!D8</f>
        <v>MSD-1</v>
      </c>
      <c r="E9" s="13">
        <f>ENERGY_STAR_Certified_Commercia!N8/100</f>
        <v>0.48</v>
      </c>
      <c r="F9" s="13"/>
    </row>
    <row r="10" spans="1:7" x14ac:dyDescent="0.25">
      <c r="A10" s="12">
        <f>ENERGY_STAR_Certified_Commercia!A9</f>
        <v>2332635</v>
      </c>
      <c r="B10" s="12" t="str">
        <f>ENERGY_STAR_Certified_Commercia!B9</f>
        <v>Angelo Po Grandi Cucine S.p.A. con Socio Unico</v>
      </c>
      <c r="C10" s="12" t="str">
        <f>ENERGY_STAR_Certified_Commercia!C9</f>
        <v>Angelo Po</v>
      </c>
      <c r="D10" s="12" t="str">
        <f>ENERGY_STAR_Certified_Commercia!D9</f>
        <v>FX122G3</v>
      </c>
      <c r="E10" s="13">
        <f>ENERGY_STAR_Certified_Commercia!N9/100</f>
        <v>0.63</v>
      </c>
      <c r="F10" s="13">
        <f>ENERGY_STAR_Certified_Commercia!AB9/100</f>
        <v>0.55000000000000004</v>
      </c>
    </row>
    <row r="11" spans="1:7" x14ac:dyDescent="0.25">
      <c r="A11" s="12">
        <f>ENERGY_STAR_Certified_Commercia!A10</f>
        <v>2330447</v>
      </c>
      <c r="B11" s="12" t="str">
        <f>ENERGY_STAR_Certified_Commercia!B10</f>
        <v>Angelo Po Grandi Cucine S.p.A. con Socio Unico</v>
      </c>
      <c r="C11" s="12" t="str">
        <f>ENERGY_STAR_Certified_Commercia!C10</f>
        <v>Angelo Po</v>
      </c>
      <c r="D11" s="12" t="str">
        <f>ENERGY_STAR_Certified_Commercia!D10</f>
        <v>FX122G3T</v>
      </c>
      <c r="E11" s="13">
        <f>ENERGY_STAR_Certified_Commercia!N10/100</f>
        <v>0.63</v>
      </c>
      <c r="F11" s="13">
        <f>ENERGY_STAR_Certified_Commercia!AB10/100</f>
        <v>0.55000000000000004</v>
      </c>
    </row>
    <row r="12" spans="1:7" x14ac:dyDescent="0.25">
      <c r="A12" s="12">
        <f>ENERGY_STAR_Certified_Commercia!A11</f>
        <v>2330387</v>
      </c>
      <c r="B12" s="12" t="str">
        <f>ENERGY_STAR_Certified_Commercia!B11</f>
        <v>Angelo Po Grandi Cucine S.p.A. con Socio Unico</v>
      </c>
      <c r="C12" s="12" t="str">
        <f>ENERGY_STAR_Certified_Commercia!C11</f>
        <v>Angelo Po</v>
      </c>
      <c r="D12" s="12" t="str">
        <f>ENERGY_STAR_Certified_Commercia!D11</f>
        <v>FX202G3</v>
      </c>
      <c r="E12" s="13">
        <f>ENERGY_STAR_Certified_Commercia!N11/100</f>
        <v>0.63</v>
      </c>
      <c r="F12" s="13">
        <f>ENERGY_STAR_Certified_Commercia!AB11/100</f>
        <v>0.59</v>
      </c>
    </row>
    <row r="13" spans="1:7" x14ac:dyDescent="0.25">
      <c r="A13" s="12">
        <f>ENERGY_STAR_Certified_Commercia!A12</f>
        <v>2332636</v>
      </c>
      <c r="B13" s="12" t="str">
        <f>ENERGY_STAR_Certified_Commercia!B12</f>
        <v>Angelo Po Grandi Cucine S.p.A. con Socio Unico</v>
      </c>
      <c r="C13" s="12" t="str">
        <f>ENERGY_STAR_Certified_Commercia!C12</f>
        <v>Angelo Po</v>
      </c>
      <c r="D13" s="12" t="str">
        <f>ENERGY_STAR_Certified_Commercia!D12</f>
        <v>FX202G3R</v>
      </c>
      <c r="E13" s="13">
        <f>ENERGY_STAR_Certified_Commercia!N12/100</f>
        <v>0.63</v>
      </c>
      <c r="F13" s="13">
        <f>ENERGY_STAR_Certified_Commercia!AB12/100</f>
        <v>0.59</v>
      </c>
    </row>
    <row r="14" spans="1:7" x14ac:dyDescent="0.25">
      <c r="A14" s="12">
        <f>ENERGY_STAR_Certified_Commercia!A13</f>
        <v>2332637</v>
      </c>
      <c r="B14" s="12" t="str">
        <f>ENERGY_STAR_Certified_Commercia!B13</f>
        <v>Angelo Po Grandi Cucine S.p.A. con Socio Unico</v>
      </c>
      <c r="C14" s="12" t="str">
        <f>ENERGY_STAR_Certified_Commercia!C13</f>
        <v>Angelo Po</v>
      </c>
      <c r="D14" s="12" t="str">
        <f>ENERGY_STAR_Certified_Commercia!D13</f>
        <v>FX82E3</v>
      </c>
      <c r="E14" s="13"/>
      <c r="F14" s="13"/>
    </row>
    <row r="15" spans="1:7" x14ac:dyDescent="0.25">
      <c r="A15" s="12">
        <f>ENERGY_STAR_Certified_Commercia!A14</f>
        <v>2330205</v>
      </c>
      <c r="B15" s="12" t="str">
        <f>ENERGY_STAR_Certified_Commercia!B14</f>
        <v>Angelo Po Grandi Cucine S.p.A. con Socio Unico</v>
      </c>
      <c r="C15" s="12" t="str">
        <f>ENERGY_STAR_Certified_Commercia!C14</f>
        <v>Angelo Po</v>
      </c>
      <c r="D15" s="12" t="str">
        <f>ENERGY_STAR_Certified_Commercia!D14</f>
        <v>FX82E3T</v>
      </c>
      <c r="E15" s="13"/>
      <c r="F15" s="13"/>
    </row>
    <row r="16" spans="1:7" x14ac:dyDescent="0.25">
      <c r="A16" s="12">
        <f>ENERGY_STAR_Certified_Commercia!A15</f>
        <v>2332634</v>
      </c>
      <c r="B16" s="12" t="str">
        <f>ENERGY_STAR_Certified_Commercia!B15</f>
        <v>Angelo Po Grandi Cucine S.p.A. con Socio Unico</v>
      </c>
      <c r="C16" s="12" t="str">
        <f>ENERGY_STAR_Certified_Commercia!C15</f>
        <v>Angelo Po</v>
      </c>
      <c r="D16" s="12" t="str">
        <f>ENERGY_STAR_Certified_Commercia!D15</f>
        <v>FX82G3</v>
      </c>
      <c r="E16" s="13">
        <f>ENERGY_STAR_Certified_Commercia!N15/100</f>
        <v>0.6</v>
      </c>
      <c r="F16" s="13">
        <f>ENERGY_STAR_Certified_Commercia!AB15/100</f>
        <v>0.54</v>
      </c>
    </row>
    <row r="17" spans="1:6" x14ac:dyDescent="0.25">
      <c r="A17" s="12">
        <f>ENERGY_STAR_Certified_Commercia!A16</f>
        <v>2330206</v>
      </c>
      <c r="B17" s="12" t="str">
        <f>ENERGY_STAR_Certified_Commercia!B16</f>
        <v>Angelo Po Grandi Cucine S.p.A. con Socio Unico</v>
      </c>
      <c r="C17" s="12" t="str">
        <f>ENERGY_STAR_Certified_Commercia!C16</f>
        <v>Angelo Po</v>
      </c>
      <c r="D17" s="12" t="str">
        <f>ENERGY_STAR_Certified_Commercia!D16</f>
        <v>FX82G3T</v>
      </c>
      <c r="E17" s="13">
        <f>ENERGY_STAR_Certified_Commercia!N16/100</f>
        <v>0.6</v>
      </c>
      <c r="F17" s="13">
        <f>ENERGY_STAR_Certified_Commercia!AB16/100</f>
        <v>0.54</v>
      </c>
    </row>
    <row r="18" spans="1:6" x14ac:dyDescent="0.25">
      <c r="A18" s="12">
        <f>ENERGY_STAR_Certified_Commercia!A17</f>
        <v>2367214</v>
      </c>
      <c r="B18" s="12" t="str">
        <f>ENERGY_STAR_Certified_Commercia!B17</f>
        <v>Baxter Manufacturing (A division of ITW)</v>
      </c>
      <c r="C18" s="12" t="str">
        <f>ENERGY_STAR_Certified_Commercia!C17</f>
        <v>Baxter</v>
      </c>
      <c r="D18" s="12" t="str">
        <f>ENERGY_STAR_Certified_Commercia!D17</f>
        <v>Baxter</v>
      </c>
      <c r="E18" s="13"/>
      <c r="F18" s="13"/>
    </row>
    <row r="19" spans="1:6" x14ac:dyDescent="0.25">
      <c r="A19" s="12">
        <f>ENERGY_STAR_Certified_Commercia!A18</f>
        <v>2257186</v>
      </c>
      <c r="B19" s="12" t="str">
        <f>ENERGY_STAR_Certified_Commercia!B18</f>
        <v>Baxter Manufacturing (A division of ITW)</v>
      </c>
      <c r="C19" s="12" t="str">
        <f>ENERGY_STAR_Certified_Commercia!C18</f>
        <v>Baxter Mfg</v>
      </c>
      <c r="D19" s="12" t="str">
        <f>ENERGY_STAR_Certified_Commercia!D18</f>
        <v>OV500G1-EE</v>
      </c>
      <c r="E19" s="13"/>
      <c r="F19" s="13"/>
    </row>
    <row r="20" spans="1:6" x14ac:dyDescent="0.25">
      <c r="A20" s="12">
        <f>ENERGY_STAR_Certified_Commercia!A19</f>
        <v>2257187</v>
      </c>
      <c r="B20" s="12" t="str">
        <f>ENERGY_STAR_Certified_Commercia!B19</f>
        <v>Baxter Manufacturing (A division of ITW)</v>
      </c>
      <c r="C20" s="12" t="str">
        <f>ENERGY_STAR_Certified_Commercia!C19</f>
        <v>Baxter Mfg</v>
      </c>
      <c r="D20" s="12" t="str">
        <f>ENERGY_STAR_Certified_Commercia!D19</f>
        <v>OV500G2-EE</v>
      </c>
      <c r="E20" s="13"/>
      <c r="F20" s="13"/>
    </row>
    <row r="21" spans="1:6" x14ac:dyDescent="0.25">
      <c r="A21" s="12">
        <f>ENERGY_STAR_Certified_Commercia!A20</f>
        <v>2257583</v>
      </c>
      <c r="B21" s="12" t="str">
        <f>ENERGY_STAR_Certified_Commercia!B20</f>
        <v>Belshaw Adamatic Bakery Group</v>
      </c>
      <c r="C21" s="12" t="str">
        <f>ENERGY_STAR_Certified_Commercia!C20</f>
        <v>Belshaw Adamatic</v>
      </c>
      <c r="D21" s="12" t="str">
        <f>ENERGY_STAR_Certified_Commercia!D20</f>
        <v>BX4 eco-touch</v>
      </c>
      <c r="E21" s="13"/>
      <c r="F21" s="13"/>
    </row>
    <row r="22" spans="1:6" x14ac:dyDescent="0.25">
      <c r="A22" s="12">
        <f>ENERGY_STAR_Certified_Commercia!A21</f>
        <v>2223858</v>
      </c>
      <c r="B22" s="12" t="str">
        <f>ENERGY_STAR_Certified_Commercia!B21</f>
        <v>Belshaw Adamatic Bakery Group</v>
      </c>
      <c r="C22" s="12" t="str">
        <f>ENERGY_STAR_Certified_Commercia!C21</f>
        <v>Belshaw Adamatic</v>
      </c>
      <c r="D22" s="12" t="str">
        <f>ENERGY_STAR_Certified_Commercia!D21</f>
        <v>BX3 Eco Touch</v>
      </c>
      <c r="E22" s="13"/>
      <c r="F22" s="13"/>
    </row>
    <row r="23" spans="1:6" x14ac:dyDescent="0.25">
      <c r="A23" s="12">
        <f>ENERGY_STAR_Certified_Commercia!A22</f>
        <v>2304971</v>
      </c>
      <c r="B23" s="12" t="str">
        <f>ENERGY_STAR_Certified_Commercia!B22</f>
        <v>Belshaw Adamatic Bakery Group</v>
      </c>
      <c r="C23" s="12" t="str">
        <f>ENERGY_STAR_Certified_Commercia!C22</f>
        <v>Belshaw Adamatic</v>
      </c>
      <c r="D23" s="12" t="str">
        <f>ENERGY_STAR_Certified_Commercia!D22</f>
        <v>OVEN-2020</v>
      </c>
      <c r="E23" s="13"/>
      <c r="F23" s="13"/>
    </row>
    <row r="24" spans="1:6" x14ac:dyDescent="0.25">
      <c r="A24" s="12">
        <f>ENERGY_STAR_Certified_Commercia!A23</f>
        <v>2200229</v>
      </c>
      <c r="B24" s="12" t="str">
        <f>ENERGY_STAR_Certified_Commercia!B23</f>
        <v>Blodgett Oven Company</v>
      </c>
      <c r="C24" s="12" t="str">
        <f>ENERGY_STAR_Certified_Commercia!C23</f>
        <v>Blodgett</v>
      </c>
      <c r="D24" s="12" t="str">
        <f>ENERGY_STAR_Certified_Commercia!D23</f>
        <v>CTB-5.6</v>
      </c>
      <c r="E24" s="13"/>
      <c r="F24" s="13"/>
    </row>
    <row r="25" spans="1:6" x14ac:dyDescent="0.25">
      <c r="A25" s="12">
        <f>ENERGY_STAR_Certified_Commercia!A24</f>
        <v>2200227</v>
      </c>
      <c r="B25" s="12" t="str">
        <f>ENERGY_STAR_Certified_Commercia!B24</f>
        <v>Blodgett Oven Company</v>
      </c>
      <c r="C25" s="12" t="str">
        <f>ENERGY_STAR_Certified_Commercia!C24</f>
        <v>Blodgett</v>
      </c>
      <c r="D25" s="12" t="str">
        <f>ENERGY_STAR_Certified_Commercia!D24</f>
        <v>CTB-6.8</v>
      </c>
      <c r="E25" s="13"/>
      <c r="F25" s="13"/>
    </row>
    <row r="26" spans="1:6" x14ac:dyDescent="0.25">
      <c r="A26" s="12">
        <f>ENERGY_STAR_Certified_Commercia!A25</f>
        <v>2200228</v>
      </c>
      <c r="B26" s="12" t="str">
        <f>ENERGY_STAR_Certified_Commercia!B25</f>
        <v>Blodgett Oven Company</v>
      </c>
      <c r="C26" s="12" t="str">
        <f>ENERGY_STAR_Certified_Commercia!C25</f>
        <v>Blodgett</v>
      </c>
      <c r="D26" s="12" t="str">
        <f>ENERGY_STAR_Certified_Commercia!D25</f>
        <v>CTB-8</v>
      </c>
      <c r="E26" s="13"/>
      <c r="F26" s="13"/>
    </row>
    <row r="27" spans="1:6" x14ac:dyDescent="0.25">
      <c r="A27" s="12">
        <f>ENERGY_STAR_Certified_Commercia!A26</f>
        <v>2202237</v>
      </c>
      <c r="B27" s="12" t="str">
        <f>ENERGY_STAR_Certified_Commercia!B26</f>
        <v>Blodgett Oven Company</v>
      </c>
      <c r="C27" s="12" t="str">
        <f>ENERGY_STAR_Certified_Commercia!C26</f>
        <v>Blodgett</v>
      </c>
      <c r="D27" s="12" t="str">
        <f>ENERGY_STAR_Certified_Commercia!D26</f>
        <v>DFG-100-ES</v>
      </c>
      <c r="E27" s="13">
        <f>ENERGY_STAR_Certified_Commercia!N26/100</f>
        <v>0.54</v>
      </c>
      <c r="F27" s="13"/>
    </row>
    <row r="28" spans="1:6" x14ac:dyDescent="0.25">
      <c r="A28" s="12">
        <f>ENERGY_STAR_Certified_Commercia!A27</f>
        <v>2289620</v>
      </c>
      <c r="B28" s="12" t="str">
        <f>ENERGY_STAR_Certified_Commercia!B27</f>
        <v>MKN Maschinenfabrik Kurt Neubauer</v>
      </c>
      <c r="C28" s="12" t="str">
        <f>ENERGY_STAR_Certified_Commercia!C27</f>
        <v>Henny Penny</v>
      </c>
      <c r="D28" s="12" t="str">
        <f>ENERGY_STAR_Certified_Commercia!D27</f>
        <v>FSE610</v>
      </c>
      <c r="E28" s="13"/>
      <c r="F28" s="13"/>
    </row>
    <row r="29" spans="1:6" x14ac:dyDescent="0.25">
      <c r="A29" s="12">
        <f>ENERGY_STAR_Certified_Commercia!A28</f>
        <v>2289621</v>
      </c>
      <c r="B29" s="12" t="str">
        <f>ENERGY_STAR_Certified_Commercia!B28</f>
        <v>MKN Maschinenfabrik Kurt Neubauer</v>
      </c>
      <c r="C29" s="12" t="str">
        <f>ENERGY_STAR_Certified_Commercia!C28</f>
        <v>Henny Penny</v>
      </c>
      <c r="D29" s="12" t="str">
        <f>ENERGY_STAR_Certified_Commercia!D28</f>
        <v>FPE615</v>
      </c>
      <c r="E29" s="13"/>
      <c r="F29" s="13"/>
    </row>
    <row r="30" spans="1:6" x14ac:dyDescent="0.25">
      <c r="A30" s="12">
        <f>ENERGY_STAR_Certified_Commercia!A29</f>
        <v>2289627</v>
      </c>
      <c r="B30" s="12" t="str">
        <f>ENERGY_STAR_Certified_Commercia!B29</f>
        <v>MKN Maschinenfabrik Kurt Neubauer</v>
      </c>
      <c r="C30" s="12" t="str">
        <f>ENERGY_STAR_Certified_Commercia!C29</f>
        <v>Henny Penny</v>
      </c>
      <c r="D30" s="12" t="str">
        <f>ENERGY_STAR_Certified_Commercia!D29</f>
        <v>FPE621</v>
      </c>
      <c r="E30" s="13"/>
      <c r="F30" s="13"/>
    </row>
    <row r="31" spans="1:6" x14ac:dyDescent="0.25">
      <c r="A31" s="12">
        <f>ENERGY_STAR_Certified_Commercia!A30</f>
        <v>2289617</v>
      </c>
      <c r="B31" s="12" t="str">
        <f>ENERGY_STAR_Certified_Commercia!B30</f>
        <v>MKN Maschinenfabrik Kurt Neubauer</v>
      </c>
      <c r="C31" s="12" t="str">
        <f>ENERGY_STAR_Certified_Commercia!C30</f>
        <v>MKN Maschinenfabrik Kurt Neubauer GmbH &amp; Co.KG</v>
      </c>
      <c r="D31" s="12" t="str">
        <f>ENERGY_STAR_Certified_Commercia!D30</f>
        <v>FKECOD115T</v>
      </c>
      <c r="E31" s="13"/>
      <c r="F31" s="13"/>
    </row>
    <row r="32" spans="1:6" x14ac:dyDescent="0.25">
      <c r="A32" s="12">
        <f>ENERGY_STAR_Certified_Commercia!A31</f>
        <v>2289618</v>
      </c>
      <c r="B32" s="12" t="str">
        <f>ENERGY_STAR_Certified_Commercia!B31</f>
        <v>MKN Maschinenfabrik Kurt Neubauer</v>
      </c>
      <c r="C32" s="12" t="str">
        <f>ENERGY_STAR_Certified_Commercia!C31</f>
        <v>MKN Maschinenfabrik Kurt Neubauer GmbH &amp; Co.KG</v>
      </c>
      <c r="D32" s="12" t="str">
        <f>ENERGY_STAR_Certified_Commercia!D31</f>
        <v>FKECOD121T</v>
      </c>
      <c r="E32" s="13"/>
      <c r="F32" s="13"/>
    </row>
    <row r="33" spans="1:6" x14ac:dyDescent="0.25">
      <c r="A33" s="12">
        <f>ENERGY_STAR_Certified_Commercia!A32</f>
        <v>2289619</v>
      </c>
      <c r="B33" s="12" t="str">
        <f>ENERGY_STAR_Certified_Commercia!B32</f>
        <v>MKN Maschinenfabrik Kurt Neubauer</v>
      </c>
      <c r="C33" s="12" t="str">
        <f>ENERGY_STAR_Certified_Commercia!C32</f>
        <v>MKN Maschinenfabrik Kurt Neubauer GmbH &amp; Co.KG</v>
      </c>
      <c r="D33" s="12" t="str">
        <f>ENERGY_STAR_Certified_Commercia!D32</f>
        <v>FKECOD215T</v>
      </c>
      <c r="E33" s="13"/>
      <c r="F33" s="13"/>
    </row>
    <row r="34" spans="1:6" x14ac:dyDescent="0.25">
      <c r="A34" s="12">
        <f>ENERGY_STAR_Certified_Commercia!A33</f>
        <v>2289614</v>
      </c>
      <c r="B34" s="12" t="str">
        <f>ENERGY_STAR_Certified_Commercia!B33</f>
        <v>MKN Maschinenfabrik Kurt Neubauer</v>
      </c>
      <c r="C34" s="12" t="str">
        <f>ENERGY_STAR_Certified_Commercia!C33</f>
        <v>MKN Maschinenfabrik Kurt Neubauer GmbH &amp; Co.KG</v>
      </c>
      <c r="D34" s="12" t="str">
        <f>ENERGY_STAR_Certified_Commercia!D33</f>
        <v>SKECOD610T</v>
      </c>
      <c r="E34" s="13"/>
      <c r="F34" s="13"/>
    </row>
    <row r="35" spans="1:6" x14ac:dyDescent="0.25">
      <c r="A35" s="12">
        <f>ENERGY_STAR_Certified_Commercia!A34</f>
        <v>2289615</v>
      </c>
      <c r="B35" s="12" t="str">
        <f>ENERGY_STAR_Certified_Commercia!B34</f>
        <v>MKN Maschinenfabrik Kurt Neubauer</v>
      </c>
      <c r="C35" s="12" t="str">
        <f>ENERGY_STAR_Certified_Commercia!C34</f>
        <v>MKN Maschinenfabrik Kurt Neubauer GmbH &amp; Co.KG</v>
      </c>
      <c r="D35" s="12" t="str">
        <f>ENERGY_STAR_Certified_Commercia!D34</f>
        <v>FKECOD615T</v>
      </c>
      <c r="E35" s="13"/>
      <c r="F35" s="13"/>
    </row>
    <row r="36" spans="1:6" x14ac:dyDescent="0.25">
      <c r="A36" s="12">
        <f>ENERGY_STAR_Certified_Commercia!A35</f>
        <v>2289616</v>
      </c>
      <c r="B36" s="12" t="str">
        <f>ENERGY_STAR_Certified_Commercia!B35</f>
        <v>MKN Maschinenfabrik Kurt Neubauer</v>
      </c>
      <c r="C36" s="12" t="str">
        <f>ENERGY_STAR_Certified_Commercia!C35</f>
        <v>MKN Maschinenfabrik Kurt Neubauer GmbH &amp; Co.KG</v>
      </c>
      <c r="D36" s="12" t="str">
        <f>ENERGY_STAR_Certified_Commercia!D35</f>
        <v>FKECOD621T</v>
      </c>
      <c r="E36" s="13"/>
      <c r="F36" s="13"/>
    </row>
    <row r="37" spans="1:6" x14ac:dyDescent="0.25">
      <c r="A37" s="12">
        <f>ENERGY_STAR_Certified_Commercia!A36</f>
        <v>2224295</v>
      </c>
      <c r="B37" s="12" t="str">
        <f>ENERGY_STAR_Certified_Commercia!B36</f>
        <v>Moffat Limited</v>
      </c>
      <c r="C37" s="12" t="str">
        <f>ENERGY_STAR_Certified_Commercia!C36</f>
        <v>Moffat, Blue Seal, Grupo Alpha</v>
      </c>
      <c r="D37" s="12" t="str">
        <f>ENERGY_STAR_Certified_Commercia!D36</f>
        <v>E32D4</v>
      </c>
      <c r="E37" s="13"/>
      <c r="F37" s="13"/>
    </row>
    <row r="38" spans="1:6" x14ac:dyDescent="0.25">
      <c r="A38" s="12">
        <f>ENERGY_STAR_Certified_Commercia!A37</f>
        <v>2186734</v>
      </c>
      <c r="B38" s="12" t="str">
        <f>ENERGY_STAR_Certified_Commercia!B37</f>
        <v>Moffat Limited</v>
      </c>
      <c r="C38" s="12" t="str">
        <f>ENERGY_STAR_Certified_Commercia!C37</f>
        <v>Moffat, Blue Seal, Grupo Alpha</v>
      </c>
      <c r="D38" s="12" t="str">
        <f>ENERGY_STAR_Certified_Commercia!D37</f>
        <v>Turbofan</v>
      </c>
      <c r="E38" s="13"/>
      <c r="F38" s="13"/>
    </row>
    <row r="39" spans="1:6" x14ac:dyDescent="0.25">
      <c r="A39" s="12">
        <f>ENERGY_STAR_Certified_Commercia!A38</f>
        <v>2186733</v>
      </c>
      <c r="B39" s="12" t="str">
        <f>ENERGY_STAR_Certified_Commercia!B38</f>
        <v>Moffat Limited</v>
      </c>
      <c r="C39" s="12" t="str">
        <f>ENERGY_STAR_Certified_Commercia!C38</f>
        <v>Moffat, Blue Seal, Grupo Alpha</v>
      </c>
      <c r="D39" s="12" t="str">
        <f>ENERGY_STAR_Certified_Commercia!D38</f>
        <v>E33T5</v>
      </c>
      <c r="E39" s="13"/>
      <c r="F39" s="13"/>
    </row>
    <row r="40" spans="1:6" x14ac:dyDescent="0.25">
      <c r="A40" s="12">
        <f>ENERGY_STAR_Certified_Commercia!A39</f>
        <v>2203921</v>
      </c>
      <c r="B40" s="12" t="str">
        <f>ENERGY_STAR_Certified_Commercia!B39</f>
        <v>Moffat Limited</v>
      </c>
      <c r="C40" s="12" t="str">
        <f>ENERGY_STAR_Certified_Commercia!C39</f>
        <v>Moffat, Blue Seal, Grupo Alpha</v>
      </c>
      <c r="D40" s="12" t="str">
        <f>ENERGY_STAR_Certified_Commercia!D39</f>
        <v>G32D5</v>
      </c>
      <c r="E40" s="13">
        <f>ENERGY_STAR_Certified_Commercia!N39/100</f>
        <v>0.52</v>
      </c>
      <c r="F40" s="13"/>
    </row>
    <row r="41" spans="1:6" x14ac:dyDescent="0.25">
      <c r="A41" s="12">
        <f>ENERGY_STAR_Certified_Commercia!A40</f>
        <v>2232234</v>
      </c>
      <c r="B41" s="12" t="str">
        <f>ENERGY_STAR_Certified_Commercia!B40</f>
        <v>Rational</v>
      </c>
      <c r="C41" s="12" t="str">
        <f>ENERGY_STAR_Certified_Commercia!C40</f>
        <v>Rational AG</v>
      </c>
      <c r="D41" s="12" t="str">
        <f>ENERGY_STAR_Certified_Commercia!D40</f>
        <v>CMP 61 E</v>
      </c>
      <c r="E41" s="13"/>
      <c r="F41" s="13"/>
    </row>
    <row r="42" spans="1:6" x14ac:dyDescent="0.25">
      <c r="A42" s="12">
        <f>ENERGY_STAR_Certified_Commercia!A41</f>
        <v>2232233</v>
      </c>
      <c r="B42" s="12" t="str">
        <f>ENERGY_STAR_Certified_Commercia!B41</f>
        <v>Rational</v>
      </c>
      <c r="C42" s="12" t="str">
        <f>ENERGY_STAR_Certified_Commercia!C41</f>
        <v>Rational AG</v>
      </c>
      <c r="D42" s="12" t="str">
        <f>ENERGY_STAR_Certified_Commercia!D41</f>
        <v>CMP 61 G</v>
      </c>
      <c r="E42" s="13">
        <f>ENERGY_STAR_Certified_Commercia!N41/100</f>
        <v>0.64</v>
      </c>
      <c r="F42" s="13">
        <f>ENERGY_STAR_Certified_Commercia!AB41/100</f>
        <v>0.47</v>
      </c>
    </row>
    <row r="43" spans="1:6" x14ac:dyDescent="0.25">
      <c r="A43" s="12">
        <f>ENERGY_STAR_Certified_Commercia!A42</f>
        <v>2232235</v>
      </c>
      <c r="B43" s="12" t="str">
        <f>ENERGY_STAR_Certified_Commercia!B42</f>
        <v>Rational</v>
      </c>
      <c r="C43" s="12" t="str">
        <f>ENERGY_STAR_Certified_Commercia!C42</f>
        <v>Rational AG</v>
      </c>
      <c r="D43" s="12" t="str">
        <f>ENERGY_STAR_Certified_Commercia!D42</f>
        <v>CMP 62 E</v>
      </c>
      <c r="E43" s="13"/>
      <c r="F43" s="13"/>
    </row>
    <row r="44" spans="1:6" x14ac:dyDescent="0.25">
      <c r="A44" s="12">
        <f>ENERGY_STAR_Certified_Commercia!A43</f>
        <v>2232236</v>
      </c>
      <c r="B44" s="12" t="str">
        <f>ENERGY_STAR_Certified_Commercia!B43</f>
        <v>Rational</v>
      </c>
      <c r="C44" s="12" t="str">
        <f>ENERGY_STAR_Certified_Commercia!C43</f>
        <v>Rational AG</v>
      </c>
      <c r="D44" s="12" t="str">
        <f>ENERGY_STAR_Certified_Commercia!D43</f>
        <v>CMP 62 G</v>
      </c>
      <c r="E44" s="13">
        <f>ENERGY_STAR_Certified_Commercia!N43/100</f>
        <v>0.67</v>
      </c>
      <c r="F44" s="13">
        <f>ENERGY_STAR_Certified_Commercia!AB43/100</f>
        <v>0.53</v>
      </c>
    </row>
    <row r="45" spans="1:6" x14ac:dyDescent="0.25">
      <c r="A45" s="12">
        <f>ENERGY_STAR_Certified_Commercia!A44</f>
        <v>2359355</v>
      </c>
      <c r="B45" s="12" t="str">
        <f>ENERGY_STAR_Certified_Commercia!B44</f>
        <v>Rational</v>
      </c>
      <c r="C45" s="12" t="str">
        <f>ENERGY_STAR_Certified_Commercia!C44</f>
        <v>Rational AG</v>
      </c>
      <c r="D45" s="12" t="str">
        <f>ENERGY_STAR_Certified_Commercia!D44</f>
        <v>iCombiPro 6-half elec.</v>
      </c>
      <c r="E45" s="13"/>
      <c r="F45" s="13"/>
    </row>
    <row r="46" spans="1:6" x14ac:dyDescent="0.25">
      <c r="A46" s="12">
        <f>ENERGY_STAR_Certified_Commercia!A45</f>
        <v>2359354</v>
      </c>
      <c r="B46" s="12" t="str">
        <f>ENERGY_STAR_Certified_Commercia!B45</f>
        <v>Rational</v>
      </c>
      <c r="C46" s="12" t="str">
        <f>ENERGY_STAR_Certified_Commercia!C45</f>
        <v>Rational AG</v>
      </c>
      <c r="D46" s="12" t="str">
        <f>ENERGY_STAR_Certified_Commercia!D45</f>
        <v>iCombiPro 6-half gas</v>
      </c>
      <c r="E46" s="13">
        <f>ENERGY_STAR_Certified_Commercia!N45/100</f>
        <v>0.62</v>
      </c>
      <c r="F46" s="13">
        <f>ENERGY_STAR_Certified_Commercia!AB45/100</f>
        <v>0.5</v>
      </c>
    </row>
    <row r="47" spans="1:6" x14ac:dyDescent="0.25">
      <c r="A47" s="12">
        <f>ENERGY_STAR_Certified_Commercia!A46</f>
        <v>2359349</v>
      </c>
      <c r="B47" s="12" t="str">
        <f>ENERGY_STAR_Certified_Commercia!B46</f>
        <v>Rational</v>
      </c>
      <c r="C47" s="12" t="str">
        <f>ENERGY_STAR_Certified_Commercia!C46</f>
        <v>Rational AG</v>
      </c>
      <c r="D47" s="12" t="str">
        <f>ENERGY_STAR_Certified_Commercia!D46</f>
        <v>iCombiPro 6-full elec.</v>
      </c>
      <c r="E47" s="13"/>
      <c r="F47" s="13"/>
    </row>
    <row r="48" spans="1:6" x14ac:dyDescent="0.25">
      <c r="A48" s="12">
        <f>ENERGY_STAR_Certified_Commercia!A47</f>
        <v>2359357</v>
      </c>
      <c r="B48" s="12" t="str">
        <f>ENERGY_STAR_Certified_Commercia!B47</f>
        <v>Rational</v>
      </c>
      <c r="C48" s="12" t="str">
        <f>ENERGY_STAR_Certified_Commercia!C47</f>
        <v>Rational AG</v>
      </c>
      <c r="D48" s="12" t="str">
        <f>ENERGY_STAR_Certified_Commercia!D47</f>
        <v>iCombiPro 6-full gas</v>
      </c>
      <c r="E48" s="13">
        <f>ENERGY_STAR_Certified_Commercia!N47/100</f>
        <v>0.66</v>
      </c>
      <c r="F48" s="13">
        <f>ENERGY_STAR_Certified_Commercia!AB47/100</f>
        <v>0.48</v>
      </c>
    </row>
    <row r="49" spans="1:6" x14ac:dyDescent="0.25">
      <c r="A49" s="12">
        <f>ENERGY_STAR_Certified_Commercia!A48</f>
        <v>2359356</v>
      </c>
      <c r="B49" s="12" t="str">
        <f>ENERGY_STAR_Certified_Commercia!B48</f>
        <v>Rational</v>
      </c>
      <c r="C49" s="12" t="str">
        <f>ENERGY_STAR_Certified_Commercia!C48</f>
        <v>Rational AG</v>
      </c>
      <c r="D49" s="12" t="str">
        <f>ENERGY_STAR_Certified_Commercia!D48</f>
        <v>iCombiPro 10-half elec.</v>
      </c>
      <c r="E49" s="13"/>
      <c r="F49" s="13"/>
    </row>
    <row r="50" spans="1:6" x14ac:dyDescent="0.25">
      <c r="A50" s="12">
        <f>ENERGY_STAR_Certified_Commercia!A49</f>
        <v>2359358</v>
      </c>
      <c r="B50" s="12" t="str">
        <f>ENERGY_STAR_Certified_Commercia!B49</f>
        <v>Rational</v>
      </c>
      <c r="C50" s="12" t="str">
        <f>ENERGY_STAR_Certified_Commercia!C49</f>
        <v>Rational AG</v>
      </c>
      <c r="D50" s="12" t="str">
        <f>ENERGY_STAR_Certified_Commercia!D49</f>
        <v>iCombiPro 10-half gas</v>
      </c>
      <c r="E50" s="13">
        <f>ENERGY_STAR_Certified_Commercia!N49/100</f>
        <v>0.64</v>
      </c>
      <c r="F50" s="13">
        <f>ENERGY_STAR_Certified_Commercia!AB49/100</f>
        <v>0.55000000000000004</v>
      </c>
    </row>
    <row r="51" spans="1:6" x14ac:dyDescent="0.25">
      <c r="A51" s="12">
        <f>ENERGY_STAR_Certified_Commercia!A50</f>
        <v>2218711</v>
      </c>
      <c r="B51" s="12" t="str">
        <f>ENERGY_STAR_Certified_Commercia!B50</f>
        <v>Blodgett Oven Company</v>
      </c>
      <c r="C51" s="12" t="str">
        <f>ENERGY_STAR_Certified_Commercia!C50</f>
        <v>Blodgett</v>
      </c>
      <c r="D51" s="12" t="str">
        <f>ENERGY_STAR_Certified_Commercia!D50</f>
        <v>HV-100E</v>
      </c>
      <c r="E51" s="13">
        <f>ENERGY_STAR_Certified_Commercia!N50/100</f>
        <v>0</v>
      </c>
      <c r="F51" s="13"/>
    </row>
    <row r="52" spans="1:6" x14ac:dyDescent="0.25">
      <c r="A52" s="12">
        <f>ENERGY_STAR_Certified_Commercia!A51</f>
        <v>2218712</v>
      </c>
      <c r="B52" s="12" t="str">
        <f>ENERGY_STAR_Certified_Commercia!B51</f>
        <v>Blodgett Oven Company</v>
      </c>
      <c r="C52" s="12" t="str">
        <f>ENERGY_STAR_Certified_Commercia!C51</f>
        <v>Blodgett</v>
      </c>
      <c r="D52" s="12" t="str">
        <f>ENERGY_STAR_Certified_Commercia!D51</f>
        <v>HV-100G</v>
      </c>
      <c r="E52" s="13">
        <f>ENERGY_STAR_Certified_Commercia!N51/100</f>
        <v>0.48</v>
      </c>
      <c r="F52" s="13"/>
    </row>
    <row r="53" spans="1:6" x14ac:dyDescent="0.25">
      <c r="A53" s="12">
        <f>ENERGY_STAR_Certified_Commercia!A52</f>
        <v>2200226</v>
      </c>
      <c r="B53" s="12" t="str">
        <f>ENERGY_STAR_Certified_Commercia!B52</f>
        <v>Blodgett Oven Company</v>
      </c>
      <c r="C53" s="12" t="str">
        <f>ENERGY_STAR_Certified_Commercia!C52</f>
        <v>Blodgett</v>
      </c>
      <c r="D53" s="12" t="str">
        <f>ENERGY_STAR_Certified_Commercia!D52</f>
        <v>Zephaire 100 E</v>
      </c>
      <c r="E53" s="13"/>
      <c r="F53" s="13"/>
    </row>
    <row r="54" spans="1:6" x14ac:dyDescent="0.25">
      <c r="A54" s="12">
        <f>ENERGY_STAR_Certified_Commercia!A53</f>
        <v>2200225</v>
      </c>
      <c r="B54" s="12" t="str">
        <f>ENERGY_STAR_Certified_Commercia!B53</f>
        <v>Blodgett Oven Company</v>
      </c>
      <c r="C54" s="12" t="str">
        <f>ENERGY_STAR_Certified_Commercia!C53</f>
        <v>Blodgett</v>
      </c>
      <c r="D54" s="12" t="str">
        <f>ENERGY_STAR_Certified_Commercia!D53</f>
        <v>Zephaire 200 E</v>
      </c>
      <c r="E54" s="13"/>
      <c r="F54" s="13"/>
    </row>
    <row r="55" spans="1:6" x14ac:dyDescent="0.25">
      <c r="A55" s="12">
        <f>ENERGY_STAR_Certified_Commercia!A54</f>
        <v>2202238</v>
      </c>
      <c r="B55" s="12" t="str">
        <f>ENERGY_STAR_Certified_Commercia!B54</f>
        <v>Blodgett Oven Company</v>
      </c>
      <c r="C55" s="12" t="str">
        <f>ENERGY_STAR_Certified_Commercia!C54</f>
        <v>Blodgett</v>
      </c>
      <c r="D55" s="12" t="str">
        <f>ENERGY_STAR_Certified_Commercia!D54</f>
        <v>Zephaire-200-G-ES</v>
      </c>
      <c r="E55" s="13">
        <f>ENERGY_STAR_Certified_Commercia!N54/100</f>
        <v>0.54</v>
      </c>
      <c r="F55" s="13"/>
    </row>
    <row r="56" spans="1:6" x14ac:dyDescent="0.25">
      <c r="A56" s="12">
        <f>ENERGY_STAR_Certified_Commercia!A55</f>
        <v>2226578</v>
      </c>
      <c r="B56" s="12" t="str">
        <f>ENERGY_STAR_Certified_Commercia!B55</f>
        <v>Convotherm (A division of Welbilt)</v>
      </c>
      <c r="C56" s="12" t="str">
        <f>ENERGY_STAR_Certified_Commercia!C55</f>
        <v>Convotherm</v>
      </c>
      <c r="D56" s="12" t="str">
        <f>ENERGY_STAR_Certified_Commercia!D55</f>
        <v>C4eD 10.10 ES</v>
      </c>
      <c r="E56" s="13"/>
      <c r="F56" s="13"/>
    </row>
    <row r="57" spans="1:6" x14ac:dyDescent="0.25">
      <c r="A57" s="12">
        <f>ENERGY_STAR_Certified_Commercia!A56</f>
        <v>2265954</v>
      </c>
      <c r="B57" s="12" t="str">
        <f>ENERGY_STAR_Certified_Commercia!B56</f>
        <v>Convotherm (A division of Welbilt)</v>
      </c>
      <c r="C57" s="12" t="str">
        <f>ENERGY_STAR_Certified_Commercia!C56</f>
        <v>Convotherm</v>
      </c>
      <c r="D57" s="12" t="str">
        <f>ENERGY_STAR_Certified_Commercia!D56</f>
        <v>C4eD 10.20 EB</v>
      </c>
      <c r="E57" s="13"/>
      <c r="F57" s="13"/>
    </row>
    <row r="58" spans="1:6" x14ac:dyDescent="0.25">
      <c r="A58" s="12">
        <f>ENERGY_STAR_Certified_Commercia!A57</f>
        <v>2253464</v>
      </c>
      <c r="B58" s="12" t="str">
        <f>ENERGY_STAR_Certified_Commercia!B57</f>
        <v>Convotherm (A division of Welbilt)</v>
      </c>
      <c r="C58" s="12" t="str">
        <f>ENERGY_STAR_Certified_Commercia!C57</f>
        <v>Convotherm</v>
      </c>
      <c r="D58" s="12" t="str">
        <f>ENERGY_STAR_Certified_Commercia!D57</f>
        <v>C4eD 10.20 ES</v>
      </c>
      <c r="E58" s="13"/>
      <c r="F58" s="13"/>
    </row>
    <row r="59" spans="1:6" x14ac:dyDescent="0.25">
      <c r="A59" s="12">
        <f>ENERGY_STAR_Certified_Commercia!A58</f>
        <v>2279893</v>
      </c>
      <c r="B59" s="12" t="str">
        <f>ENERGY_STAR_Certified_Commercia!B58</f>
        <v>Convotherm (A division of Welbilt)</v>
      </c>
      <c r="C59" s="12" t="str">
        <f>ENERGY_STAR_Certified_Commercia!C58</f>
        <v>Convotherm</v>
      </c>
      <c r="D59" s="12" t="str">
        <f>ENERGY_STAR_Certified_Commercia!D58</f>
        <v>C4eD 10.20 GS</v>
      </c>
      <c r="E59" s="13">
        <f>ENERGY_STAR_Certified_Commercia!N58/100</f>
        <v>0.63</v>
      </c>
      <c r="F59" s="13">
        <f>ENERGY_STAR_Certified_Commercia!AB58/100</f>
        <v>0.57999999999999996</v>
      </c>
    </row>
    <row r="60" spans="1:6" x14ac:dyDescent="0.25">
      <c r="A60" s="12">
        <f>ENERGY_STAR_Certified_Commercia!A59</f>
        <v>2238457</v>
      </c>
      <c r="B60" s="12" t="str">
        <f>ENERGY_STAR_Certified_Commercia!B59</f>
        <v>Convotherm (A division of Welbilt)</v>
      </c>
      <c r="C60" s="12" t="str">
        <f>ENERGY_STAR_Certified_Commercia!C59</f>
        <v>Convotherm</v>
      </c>
      <c r="D60" s="12" t="str">
        <f>ENERGY_STAR_Certified_Commercia!D59</f>
        <v>C4eD 20.20 GB</v>
      </c>
      <c r="E60" s="13">
        <f>ENERGY_STAR_Certified_Commercia!N59/100</f>
        <v>0.61</v>
      </c>
      <c r="F60" s="13">
        <f>ENERGY_STAR_Certified_Commercia!AB59/100</f>
        <v>0.49</v>
      </c>
    </row>
    <row r="61" spans="1:6" x14ac:dyDescent="0.25">
      <c r="A61" s="12">
        <f>ENERGY_STAR_Certified_Commercia!A60</f>
        <v>2238453</v>
      </c>
      <c r="B61" s="12" t="str">
        <f>ENERGY_STAR_Certified_Commercia!B60</f>
        <v>Convotherm (A division of Welbilt)</v>
      </c>
      <c r="C61" s="12" t="str">
        <f>ENERGY_STAR_Certified_Commercia!C60</f>
        <v>Convotherm</v>
      </c>
      <c r="D61" s="12" t="str">
        <f>ENERGY_STAR_Certified_Commercia!D60</f>
        <v>C4eD 6.20 EB</v>
      </c>
      <c r="E61" s="13"/>
      <c r="F61" s="13"/>
    </row>
    <row r="62" spans="1:6" x14ac:dyDescent="0.25">
      <c r="A62" s="12">
        <f>ENERGY_STAR_Certified_Commercia!A61</f>
        <v>2247632</v>
      </c>
      <c r="B62" s="12" t="str">
        <f>ENERGY_STAR_Certified_Commercia!B61</f>
        <v>Convotherm (A division of Welbilt)</v>
      </c>
      <c r="C62" s="12" t="str">
        <f>ENERGY_STAR_Certified_Commercia!C61</f>
        <v>Convotherm</v>
      </c>
      <c r="D62" s="12" t="str">
        <f>ENERGY_STAR_Certified_Commercia!D61</f>
        <v>C4eD 6.20 ES</v>
      </c>
      <c r="E62" s="13"/>
      <c r="F62" s="13"/>
    </row>
    <row r="63" spans="1:6" x14ac:dyDescent="0.25">
      <c r="A63" s="12">
        <f>ENERGY_STAR_Certified_Commercia!A62</f>
        <v>2238454</v>
      </c>
      <c r="B63" s="12" t="str">
        <f>ENERGY_STAR_Certified_Commercia!B62</f>
        <v>Convotherm (A division of Welbilt)</v>
      </c>
      <c r="C63" s="12" t="str">
        <f>ENERGY_STAR_Certified_Commercia!C62</f>
        <v>Convotherm</v>
      </c>
      <c r="D63" s="12" t="str">
        <f>ENERGY_STAR_Certified_Commercia!D62</f>
        <v>C4eD 6.20 GB</v>
      </c>
      <c r="E63" s="13">
        <f>ENERGY_STAR_Certified_Commercia!N62/100</f>
        <v>0.62</v>
      </c>
      <c r="F63" s="13">
        <f>ENERGY_STAR_Certified_Commercia!AB62/100</f>
        <v>0.51</v>
      </c>
    </row>
    <row r="64" spans="1:6" x14ac:dyDescent="0.25">
      <c r="A64" s="12">
        <f>ENERGY_STAR_Certified_Commercia!A63</f>
        <v>2253462</v>
      </c>
      <c r="B64" s="12" t="str">
        <f>ENERGY_STAR_Certified_Commercia!B63</f>
        <v>Convotherm (A division of Welbilt)</v>
      </c>
      <c r="C64" s="12" t="str">
        <f>ENERGY_STAR_Certified_Commercia!C63</f>
        <v>Convotherm</v>
      </c>
      <c r="D64" s="12" t="str">
        <f>ENERGY_STAR_Certified_Commercia!D63</f>
        <v>C4eD 6.20  GS</v>
      </c>
      <c r="E64" s="13">
        <f>ENERGY_STAR_Certified_Commercia!N63/100</f>
        <v>0.62</v>
      </c>
      <c r="F64" s="13">
        <f>ENERGY_STAR_Certified_Commercia!AB63/100</f>
        <v>0.57999999999999996</v>
      </c>
    </row>
    <row r="65" spans="1:6" x14ac:dyDescent="0.25">
      <c r="A65" s="12">
        <f>ENERGY_STAR_Certified_Commercia!A64</f>
        <v>2226579</v>
      </c>
      <c r="B65" s="12" t="str">
        <f>ENERGY_STAR_Certified_Commercia!B64</f>
        <v>Convotherm (A division of Welbilt)</v>
      </c>
      <c r="C65" s="12" t="str">
        <f>ENERGY_STAR_Certified_Commercia!C64</f>
        <v>Convotherm</v>
      </c>
      <c r="D65" s="12" t="str">
        <f>ENERGY_STAR_Certified_Commercia!D64</f>
        <v>C4eT 10.10 ES</v>
      </c>
      <c r="E65" s="13"/>
      <c r="F65" s="13"/>
    </row>
    <row r="66" spans="1:6" x14ac:dyDescent="0.25">
      <c r="A66" s="12">
        <f>ENERGY_STAR_Certified_Commercia!A65</f>
        <v>2265952</v>
      </c>
      <c r="B66" s="12" t="str">
        <f>ENERGY_STAR_Certified_Commercia!B65</f>
        <v>Convotherm (A division of Welbilt)</v>
      </c>
      <c r="C66" s="12" t="str">
        <f>ENERGY_STAR_Certified_Commercia!C65</f>
        <v>Convotherm</v>
      </c>
      <c r="D66" s="12" t="str">
        <f>ENERGY_STAR_Certified_Commercia!D65</f>
        <v>C4eT 10.20 EB</v>
      </c>
      <c r="E66" s="13"/>
      <c r="F66" s="13"/>
    </row>
    <row r="67" spans="1:6" x14ac:dyDescent="0.25">
      <c r="A67" s="12">
        <f>ENERGY_STAR_Certified_Commercia!A66</f>
        <v>2253465</v>
      </c>
      <c r="B67" s="12" t="str">
        <f>ENERGY_STAR_Certified_Commercia!B66</f>
        <v>Convotherm (A division of Welbilt)</v>
      </c>
      <c r="C67" s="12" t="str">
        <f>ENERGY_STAR_Certified_Commercia!C66</f>
        <v>Convotherm</v>
      </c>
      <c r="D67" s="12" t="str">
        <f>ENERGY_STAR_Certified_Commercia!D66</f>
        <v>C4eT 10.20 ES</v>
      </c>
      <c r="E67" s="13"/>
      <c r="F67" s="13"/>
    </row>
    <row r="68" spans="1:6" x14ac:dyDescent="0.25">
      <c r="A68" s="12">
        <f>ENERGY_STAR_Certified_Commercia!A67</f>
        <v>2279894</v>
      </c>
      <c r="B68" s="12" t="str">
        <f>ENERGY_STAR_Certified_Commercia!B67</f>
        <v>Convotherm (A division of Welbilt)</v>
      </c>
      <c r="C68" s="12" t="str">
        <f>ENERGY_STAR_Certified_Commercia!C67</f>
        <v>Convotherm</v>
      </c>
      <c r="D68" s="12" t="str">
        <f>ENERGY_STAR_Certified_Commercia!D67</f>
        <v>C4eT 10.20 GS</v>
      </c>
      <c r="E68" s="13">
        <f>ENERGY_STAR_Certified_Commercia!N67/100</f>
        <v>0.63</v>
      </c>
      <c r="F68" s="13">
        <f>ENERGY_STAR_Certified_Commercia!AB67/100</f>
        <v>0.57999999999999996</v>
      </c>
    </row>
    <row r="69" spans="1:6" x14ac:dyDescent="0.25">
      <c r="A69" s="12">
        <f>ENERGY_STAR_Certified_Commercia!A68</f>
        <v>2238458</v>
      </c>
      <c r="B69" s="12" t="str">
        <f>ENERGY_STAR_Certified_Commercia!B68</f>
        <v>Convotherm (A division of Welbilt)</v>
      </c>
      <c r="C69" s="12" t="str">
        <f>ENERGY_STAR_Certified_Commercia!C68</f>
        <v>Convotherm</v>
      </c>
      <c r="D69" s="12" t="str">
        <f>ENERGY_STAR_Certified_Commercia!D68</f>
        <v>C4eT 20.20 GB</v>
      </c>
      <c r="E69" s="13">
        <f>ENERGY_STAR_Certified_Commercia!N68/100</f>
        <v>0.61</v>
      </c>
      <c r="F69" s="13">
        <f>ENERGY_STAR_Certified_Commercia!AB68/100</f>
        <v>0.49</v>
      </c>
    </row>
    <row r="70" spans="1:6" x14ac:dyDescent="0.25">
      <c r="A70" s="12">
        <f>ENERGY_STAR_Certified_Commercia!A69</f>
        <v>2238455</v>
      </c>
      <c r="B70" s="12" t="str">
        <f>ENERGY_STAR_Certified_Commercia!B69</f>
        <v>Convotherm (A division of Welbilt)</v>
      </c>
      <c r="C70" s="12" t="str">
        <f>ENERGY_STAR_Certified_Commercia!C69</f>
        <v>Convotherm</v>
      </c>
      <c r="D70" s="12" t="str">
        <f>ENERGY_STAR_Certified_Commercia!D69</f>
        <v>C4eT 6.20 EB</v>
      </c>
      <c r="E70" s="13"/>
      <c r="F70" s="13"/>
    </row>
    <row r="71" spans="1:6" x14ac:dyDescent="0.25">
      <c r="A71" s="12">
        <f>ENERGY_STAR_Certified_Commercia!A70</f>
        <v>2247633</v>
      </c>
      <c r="B71" s="12" t="str">
        <f>ENERGY_STAR_Certified_Commercia!B70</f>
        <v>Convotherm (A division of Welbilt)</v>
      </c>
      <c r="C71" s="12" t="str">
        <f>ENERGY_STAR_Certified_Commercia!C70</f>
        <v>Convotherm</v>
      </c>
      <c r="D71" s="12" t="str">
        <f>ENERGY_STAR_Certified_Commercia!D70</f>
        <v>C4eT 6.20 ES</v>
      </c>
      <c r="E71" s="13"/>
      <c r="F71" s="13"/>
    </row>
    <row r="72" spans="1:6" x14ac:dyDescent="0.25">
      <c r="A72" s="12">
        <f>ENERGY_STAR_Certified_Commercia!A71</f>
        <v>2238456</v>
      </c>
      <c r="B72" s="12" t="str">
        <f>ENERGY_STAR_Certified_Commercia!B71</f>
        <v>Convotherm (A division of Welbilt)</v>
      </c>
      <c r="C72" s="12" t="str">
        <f>ENERGY_STAR_Certified_Commercia!C71</f>
        <v>Convotherm</v>
      </c>
      <c r="D72" s="12" t="str">
        <f>ENERGY_STAR_Certified_Commercia!D71</f>
        <v>C4eT 6.20 GB</v>
      </c>
      <c r="E72" s="13">
        <f>ENERGY_STAR_Certified_Commercia!N71/100</f>
        <v>0.62</v>
      </c>
      <c r="F72" s="13">
        <f>ENERGY_STAR_Certified_Commercia!AB71/100</f>
        <v>0.51</v>
      </c>
    </row>
    <row r="73" spans="1:6" x14ac:dyDescent="0.25">
      <c r="A73" s="12">
        <f>ENERGY_STAR_Certified_Commercia!A72</f>
        <v>2253463</v>
      </c>
      <c r="B73" s="12" t="str">
        <f>ENERGY_STAR_Certified_Commercia!B72</f>
        <v>Convotherm (A division of Welbilt)</v>
      </c>
      <c r="C73" s="12" t="str">
        <f>ENERGY_STAR_Certified_Commercia!C72</f>
        <v>Convotherm</v>
      </c>
      <c r="D73" s="12" t="str">
        <f>ENERGY_STAR_Certified_Commercia!D72</f>
        <v>C4eT 6.20 GS</v>
      </c>
      <c r="E73" s="13">
        <f>ENERGY_STAR_Certified_Commercia!N72/100</f>
        <v>0.62</v>
      </c>
      <c r="F73" s="13">
        <f>ENERGY_STAR_Certified_Commercia!AB72/100</f>
        <v>0.57999999999999996</v>
      </c>
    </row>
    <row r="74" spans="1:6" x14ac:dyDescent="0.25">
      <c r="A74" s="12">
        <f>ENERGY_STAR_Certified_Commercia!A73</f>
        <v>2217175</v>
      </c>
      <c r="B74" s="12" t="str">
        <f>ENERGY_STAR_Certified_Commercia!B73</f>
        <v>Duke Manufacturing Co.</v>
      </c>
      <c r="C74" s="12" t="str">
        <f>ENERGY_STAR_Certified_Commercia!C73</f>
        <v>DUKE MANUFACTURING CO.</v>
      </c>
      <c r="D74" s="12" t="str">
        <f>ENERGY_STAR_Certified_Commercia!D73</f>
        <v>E101-G</v>
      </c>
      <c r="E74" s="13">
        <f>ENERGY_STAR_Certified_Commercia!N73/100</f>
        <v>0.55000000000000004</v>
      </c>
      <c r="F74" s="13"/>
    </row>
    <row r="75" spans="1:6" x14ac:dyDescent="0.25">
      <c r="A75" s="12">
        <f>ENERGY_STAR_Certified_Commercia!A74</f>
        <v>2341514</v>
      </c>
      <c r="B75" s="12" t="str">
        <f>ENERGY_STAR_Certified_Commercia!B74</f>
        <v>Electrolux Professional</v>
      </c>
      <c r="C75" s="12" t="str">
        <f>ENERGY_STAR_Certified_Commercia!C74</f>
        <v>Electrolux</v>
      </c>
      <c r="D75" s="12" t="str">
        <f>ENERGY_STAR_Certified_Commercia!D74</f>
        <v>COE11T30</v>
      </c>
      <c r="E75" s="13"/>
      <c r="F75" s="13"/>
    </row>
    <row r="76" spans="1:6" x14ac:dyDescent="0.25">
      <c r="A76" s="12">
        <f>ENERGY_STAR_Certified_Commercia!A75</f>
        <v>2349743</v>
      </c>
      <c r="B76" s="12" t="str">
        <f>ENERGY_STAR_Certified_Commercia!B75</f>
        <v>Electrolux Professional</v>
      </c>
      <c r="C76" s="12" t="str">
        <f>ENERGY_STAR_Certified_Commercia!C75</f>
        <v>Electrolux</v>
      </c>
      <c r="D76" s="12" t="str">
        <f>ENERGY_STAR_Certified_Commercia!D75</f>
        <v>COE12T30</v>
      </c>
      <c r="E76" s="13"/>
      <c r="F76" s="13"/>
    </row>
    <row r="77" spans="1:6" x14ac:dyDescent="0.25">
      <c r="A77" s="12">
        <f>ENERGY_STAR_Certified_Commercia!A76</f>
        <v>2341560</v>
      </c>
      <c r="B77" s="12" t="str">
        <f>ENERGY_STAR_Certified_Commercia!B76</f>
        <v>Electrolux Professional</v>
      </c>
      <c r="C77" s="12" t="str">
        <f>ENERGY_STAR_Certified_Commercia!C76</f>
        <v>Electrolux</v>
      </c>
      <c r="D77" s="12" t="str">
        <f>ENERGY_STAR_Certified_Commercia!D76</f>
        <v>COE61T30</v>
      </c>
      <c r="E77" s="13"/>
      <c r="F77" s="13"/>
    </row>
    <row r="78" spans="1:6" x14ac:dyDescent="0.25">
      <c r="A78" s="12">
        <f>ENERGY_STAR_Certified_Commercia!A77</f>
        <v>2349744</v>
      </c>
      <c r="B78" s="12" t="str">
        <f>ENERGY_STAR_Certified_Commercia!B77</f>
        <v>Electrolux Professional</v>
      </c>
      <c r="C78" s="12" t="str">
        <f>ENERGY_STAR_Certified_Commercia!C77</f>
        <v>Electrolux</v>
      </c>
      <c r="D78" s="12" t="str">
        <f>ENERGY_STAR_Certified_Commercia!D77</f>
        <v>COE62T30</v>
      </c>
      <c r="E78" s="13"/>
      <c r="F78" s="13"/>
    </row>
    <row r="79" spans="1:6" x14ac:dyDescent="0.25">
      <c r="A79" s="12">
        <f>ENERGY_STAR_Certified_Commercia!A78</f>
        <v>2356781</v>
      </c>
      <c r="B79" s="12" t="str">
        <f>ENERGY_STAR_Certified_Commercia!B78</f>
        <v>Electrolux Professional</v>
      </c>
      <c r="C79" s="12" t="str">
        <f>ENERGY_STAR_Certified_Commercia!C78</f>
        <v>Electrolux</v>
      </c>
      <c r="D79" s="12" t="str">
        <f>ENERGY_STAR_Certified_Commercia!D78</f>
        <v>COG11T30</v>
      </c>
      <c r="E79" s="13">
        <f>ENERGY_STAR_Certified_Commercia!N78/100</f>
        <v>0.63</v>
      </c>
      <c r="F79" s="13">
        <f>ENERGY_STAR_Certified_Commercia!AB78/100</f>
        <v>0.45</v>
      </c>
    </row>
    <row r="80" spans="1:6" x14ac:dyDescent="0.25">
      <c r="A80" s="12">
        <f>ENERGY_STAR_Certified_Commercia!A79</f>
        <v>2349742</v>
      </c>
      <c r="B80" s="12" t="str">
        <f>ENERGY_STAR_Certified_Commercia!B79</f>
        <v>Electrolux Professional</v>
      </c>
      <c r="C80" s="12" t="str">
        <f>ENERGY_STAR_Certified_Commercia!C79</f>
        <v>Electrolux</v>
      </c>
      <c r="D80" s="12" t="str">
        <f>ENERGY_STAR_Certified_Commercia!D79</f>
        <v>COG12T30</v>
      </c>
      <c r="E80" s="13">
        <f>ENERGY_STAR_Certified_Commercia!N79/100</f>
        <v>0.57999999999999996</v>
      </c>
      <c r="F80" s="13">
        <f>ENERGY_STAR_Certified_Commercia!AB79/100</f>
        <v>0.47</v>
      </c>
    </row>
    <row r="81" spans="1:6" x14ac:dyDescent="0.25">
      <c r="A81" s="12">
        <f>ENERGY_STAR_Certified_Commercia!A80</f>
        <v>2341513</v>
      </c>
      <c r="B81" s="12" t="str">
        <f>ENERGY_STAR_Certified_Commercia!B80</f>
        <v>Electrolux Professional</v>
      </c>
      <c r="C81" s="12" t="str">
        <f>ENERGY_STAR_Certified_Commercia!C80</f>
        <v>Electrolux</v>
      </c>
      <c r="D81" s="12" t="str">
        <f>ENERGY_STAR_Certified_Commercia!D80</f>
        <v>COG61T30</v>
      </c>
      <c r="E81" s="13">
        <f>ENERGY_STAR_Certified_Commercia!N80/100</f>
        <v>0.57999999999999996</v>
      </c>
      <c r="F81" s="13">
        <f>ENERGY_STAR_Certified_Commercia!AB80/100</f>
        <v>0.43</v>
      </c>
    </row>
    <row r="82" spans="1:6" x14ac:dyDescent="0.25">
      <c r="A82" s="12">
        <f>ENERGY_STAR_Certified_Commercia!A81</f>
        <v>2349741</v>
      </c>
      <c r="B82" s="12" t="str">
        <f>ENERGY_STAR_Certified_Commercia!B81</f>
        <v>Electrolux Professional</v>
      </c>
      <c r="C82" s="12" t="str">
        <f>ENERGY_STAR_Certified_Commercia!C81</f>
        <v>Electrolux</v>
      </c>
      <c r="D82" s="12" t="str">
        <f>ENERGY_STAR_Certified_Commercia!D81</f>
        <v>COG62T30</v>
      </c>
      <c r="E82" s="13">
        <f>ENERGY_STAR_Certified_Commercia!N81/100</f>
        <v>0.6</v>
      </c>
      <c r="F82" s="13">
        <f>ENERGY_STAR_Certified_Commercia!AB81/100</f>
        <v>0.43</v>
      </c>
    </row>
    <row r="83" spans="1:6" x14ac:dyDescent="0.25">
      <c r="A83" s="12">
        <f>ENERGY_STAR_Certified_Commercia!A82</f>
        <v>2376282</v>
      </c>
      <c r="B83" s="12" t="str">
        <f>ENERGY_STAR_Certified_Commercia!B82</f>
        <v>Eloma GmbH</v>
      </c>
      <c r="C83" s="12" t="str">
        <f>ENERGY_STAR_Certified_Commercia!C82</f>
        <v>Eloma GmbH</v>
      </c>
      <c r="D83" s="12" t="str">
        <f>ENERGY_STAR_Certified_Commercia!D82</f>
        <v>Compact PRO</v>
      </c>
      <c r="E83" s="13">
        <f>ENERGY_STAR_Certified_Commercia!N82/100</f>
        <v>0</v>
      </c>
      <c r="F83" s="13"/>
    </row>
    <row r="84" spans="1:6" x14ac:dyDescent="0.25">
      <c r="A84" s="12">
        <f>ENERGY_STAR_Certified_Commercia!A83</f>
        <v>2204842</v>
      </c>
      <c r="B84" s="12" t="str">
        <f>ENERGY_STAR_Certified_Commercia!B83</f>
        <v>Garland Group (A division of Welbilt)</v>
      </c>
      <c r="C84" s="12" t="str">
        <f>ENERGY_STAR_Certified_Commercia!C83</f>
        <v>Garland</v>
      </c>
      <c r="D84" s="12" t="str">
        <f>ENERGY_STAR_Certified_Commercia!D83</f>
        <v>MCO-GS-10ESS</v>
      </c>
      <c r="E84" s="13">
        <f>ENERGY_STAR_Certified_Commercia!N83/100</f>
        <v>0.54</v>
      </c>
      <c r="F84" s="13"/>
    </row>
    <row r="85" spans="1:6" x14ac:dyDescent="0.25">
      <c r="A85" s="12">
        <f>ENERGY_STAR_Certified_Commercia!A84</f>
        <v>2217945</v>
      </c>
      <c r="B85" s="12" t="str">
        <f>ENERGY_STAR_Certified_Commercia!B84</f>
        <v>Garland Group (A division of Welbilt)</v>
      </c>
      <c r="C85" s="12" t="str">
        <f>ENERGY_STAR_Certified_Commercia!C84</f>
        <v>Garland</v>
      </c>
      <c r="D85" s="12" t="str">
        <f>ENERGY_STAR_Certified_Commercia!D84</f>
        <v>Sunfire</v>
      </c>
      <c r="E85" s="13">
        <f>ENERGY_STAR_Certified_Commercia!N84/100</f>
        <v>0.54</v>
      </c>
      <c r="F85" s="13"/>
    </row>
    <row r="86" spans="1:6" x14ac:dyDescent="0.25">
      <c r="A86" s="12">
        <f>ENERGY_STAR_Certified_Commercia!A85</f>
        <v>2217946</v>
      </c>
      <c r="B86" s="12" t="str">
        <f>ENERGY_STAR_Certified_Commercia!B85</f>
        <v>Garland Group (A division of Welbilt)</v>
      </c>
      <c r="C86" s="12" t="str">
        <f>ENERGY_STAR_Certified_Commercia!C85</f>
        <v>US Range</v>
      </c>
      <c r="D86" s="12" t="str">
        <f>ENERGY_STAR_Certified_Commercia!D85</f>
        <v>Summit</v>
      </c>
      <c r="E86" s="13">
        <f>ENERGY_STAR_Certified_Commercia!N85/100</f>
        <v>0.54</v>
      </c>
      <c r="F86" s="13"/>
    </row>
    <row r="87" spans="1:6" x14ac:dyDescent="0.25">
      <c r="A87" s="12">
        <f>ENERGY_STAR_Certified_Commercia!A86</f>
        <v>2378628</v>
      </c>
      <c r="B87" s="12" t="str">
        <f>ENERGY_STAR_Certified_Commercia!B86</f>
        <v>Imperial Commercial Cooking Equipment</v>
      </c>
      <c r="C87" s="12" t="str">
        <f>ENERGY_STAR_Certified_Commercia!C86</f>
        <v>Imperial</v>
      </c>
      <c r="D87" s="12" t="str">
        <f>ENERGY_STAR_Certified_Commercia!D86</f>
        <v>PCV-1</v>
      </c>
      <c r="E87" s="13"/>
      <c r="F87" s="13"/>
    </row>
    <row r="88" spans="1:6" x14ac:dyDescent="0.25">
      <c r="A88" s="12">
        <f>ENERGY_STAR_Certified_Commercia!A87</f>
        <v>2378629</v>
      </c>
      <c r="B88" s="12" t="str">
        <f>ENERGY_STAR_Certified_Commercia!B87</f>
        <v>Imperial Commercial Cooking Equipment</v>
      </c>
      <c r="C88" s="12" t="str">
        <f>ENERGY_STAR_Certified_Commercia!C87</f>
        <v>Imperial</v>
      </c>
      <c r="D88" s="12" t="str">
        <f>ENERGY_STAR_Certified_Commercia!D87</f>
        <v>PCV-2</v>
      </c>
      <c r="E88" s="13"/>
      <c r="F88" s="13"/>
    </row>
    <row r="89" spans="1:6" x14ac:dyDescent="0.25">
      <c r="A89" s="12">
        <f>ENERGY_STAR_Certified_Commercia!A88</f>
        <v>2378605</v>
      </c>
      <c r="B89" s="12" t="str">
        <f>ENERGY_STAR_Certified_Commercia!B88</f>
        <v>Imperial Commercial Cooking Equipment</v>
      </c>
      <c r="C89" s="12" t="str">
        <f>ENERGY_STAR_Certified_Commercia!C88</f>
        <v>Imperial</v>
      </c>
      <c r="D89" s="12" t="str">
        <f>ENERGY_STAR_Certified_Commercia!D88</f>
        <v>PCVG-1</v>
      </c>
      <c r="E89" s="13"/>
      <c r="F89" s="13"/>
    </row>
    <row r="90" spans="1:6" x14ac:dyDescent="0.25">
      <c r="A90" s="12">
        <f>ENERGY_STAR_Certified_Commercia!A89</f>
        <v>2378627</v>
      </c>
      <c r="B90" s="12" t="str">
        <f>ENERGY_STAR_Certified_Commercia!B89</f>
        <v>Imperial Commercial Cooking Equipment</v>
      </c>
      <c r="C90" s="12" t="str">
        <f>ENERGY_STAR_Certified_Commercia!C89</f>
        <v>Imperial</v>
      </c>
      <c r="D90" s="12" t="str">
        <f>ENERGY_STAR_Certified_Commercia!D89</f>
        <v>PCVG-2</v>
      </c>
      <c r="E90" s="13"/>
      <c r="F90" s="13"/>
    </row>
    <row r="91" spans="1:6" x14ac:dyDescent="0.25">
      <c r="A91" s="12">
        <f>ENERGY_STAR_Certified_Commercia!A90</f>
        <v>2327320</v>
      </c>
      <c r="B91" s="12" t="str">
        <f>ENERGY_STAR_Certified_Commercia!B90</f>
        <v>LAINOX ALI Group S.r.l</v>
      </c>
      <c r="C91" s="12" t="str">
        <f>ENERGY_STAR_Certified_Commercia!C90</f>
        <v>Lainox</v>
      </c>
      <c r="D91" s="12" t="str">
        <f>ENERGY_STAR_Certified_Commercia!D90</f>
        <v>NAEB071</v>
      </c>
      <c r="E91" s="13"/>
      <c r="F91" s="13"/>
    </row>
    <row r="92" spans="1:6" x14ac:dyDescent="0.25">
      <c r="A92" s="12">
        <f>ENERGY_STAR_Certified_Commercia!A91</f>
        <v>2294237</v>
      </c>
      <c r="B92" s="12" t="str">
        <f>ENERGY_STAR_Certified_Commercia!B91</f>
        <v>LAINOX ALI Group S.r.l</v>
      </c>
      <c r="C92" s="12" t="str">
        <f>ENERGY_STAR_Certified_Commercia!C91</f>
        <v>Lainox</v>
      </c>
      <c r="D92" s="12" t="str">
        <f>ENERGY_STAR_Certified_Commercia!D91</f>
        <v>NAEB072</v>
      </c>
      <c r="E92" s="13"/>
      <c r="F92" s="13"/>
    </row>
    <row r="93" spans="1:6" x14ac:dyDescent="0.25">
      <c r="A93" s="12">
        <f>ENERGY_STAR_Certified_Commercia!A92</f>
        <v>2327392</v>
      </c>
      <c r="B93" s="12" t="str">
        <f>ENERGY_STAR_Certified_Commercia!B92</f>
        <v>LAINOX ALI Group S.r.l</v>
      </c>
      <c r="C93" s="12" t="str">
        <f>ENERGY_STAR_Certified_Commercia!C92</f>
        <v>Lainox</v>
      </c>
      <c r="D93" s="12" t="str">
        <f>ENERGY_STAR_Certified_Commercia!D92</f>
        <v>NAEB101</v>
      </c>
      <c r="E93" s="13"/>
      <c r="F93" s="13"/>
    </row>
    <row r="94" spans="1:6" x14ac:dyDescent="0.25">
      <c r="A94" s="12">
        <f>ENERGY_STAR_Certified_Commercia!A93</f>
        <v>2294241</v>
      </c>
      <c r="B94" s="12" t="str">
        <f>ENERGY_STAR_Certified_Commercia!B93</f>
        <v>LAINOX ALI Group S.r.l</v>
      </c>
      <c r="C94" s="12" t="str">
        <f>ENERGY_STAR_Certified_Commercia!C93</f>
        <v>Lainox</v>
      </c>
      <c r="D94" s="12" t="str">
        <f>ENERGY_STAR_Certified_Commercia!D93</f>
        <v>NAEB102US</v>
      </c>
      <c r="E94" s="13"/>
      <c r="F94" s="13"/>
    </row>
    <row r="95" spans="1:6" x14ac:dyDescent="0.25">
      <c r="A95" s="12">
        <f>ENERGY_STAR_Certified_Commercia!A94</f>
        <v>2327174</v>
      </c>
      <c r="B95" s="12" t="str">
        <f>ENERGY_STAR_Certified_Commercia!B94</f>
        <v>LAINOX ALI Group S.r.l</v>
      </c>
      <c r="C95" s="12" t="str">
        <f>ENERGY_STAR_Certified_Commercia!C94</f>
        <v>Lainox</v>
      </c>
      <c r="D95" s="12" t="str">
        <f>ENERGY_STAR_Certified_Commercia!D94</f>
        <v>NAEB201</v>
      </c>
      <c r="E95" s="13"/>
      <c r="F95" s="13"/>
    </row>
    <row r="96" spans="1:6" x14ac:dyDescent="0.25">
      <c r="A96" s="12">
        <f>ENERGY_STAR_Certified_Commercia!A95</f>
        <v>2327462</v>
      </c>
      <c r="B96" s="12" t="str">
        <f>ENERGY_STAR_Certified_Commercia!B95</f>
        <v>LAINOX ALI Group S.r.l</v>
      </c>
      <c r="C96" s="12" t="str">
        <f>ENERGY_STAR_Certified_Commercia!C95</f>
        <v>Lainox</v>
      </c>
      <c r="D96" s="12" t="str">
        <f>ENERGY_STAR_Certified_Commercia!D95</f>
        <v>NAEV071</v>
      </c>
      <c r="E96" s="13"/>
      <c r="F96" s="13"/>
    </row>
    <row r="97" spans="1:6" x14ac:dyDescent="0.25">
      <c r="A97" s="12">
        <f>ENERGY_STAR_Certified_Commercia!A96</f>
        <v>2327407</v>
      </c>
      <c r="B97" s="12" t="str">
        <f>ENERGY_STAR_Certified_Commercia!B96</f>
        <v>LAINOX ALI Group S.r.l</v>
      </c>
      <c r="C97" s="12" t="str">
        <f>ENERGY_STAR_Certified_Commercia!C96</f>
        <v>Lainox</v>
      </c>
      <c r="D97" s="12" t="str">
        <f>ENERGY_STAR_Certified_Commercia!D96</f>
        <v>NAEV072</v>
      </c>
      <c r="E97" s="13"/>
      <c r="F97" s="13"/>
    </row>
    <row r="98" spans="1:6" x14ac:dyDescent="0.25">
      <c r="A98" s="12">
        <f>ENERGY_STAR_Certified_Commercia!A97</f>
        <v>2327405</v>
      </c>
      <c r="B98" s="12" t="str">
        <f>ENERGY_STAR_Certified_Commercia!B97</f>
        <v>LAINOX ALI Group S.r.l</v>
      </c>
      <c r="C98" s="12" t="str">
        <f>ENERGY_STAR_Certified_Commercia!C97</f>
        <v>Lainox</v>
      </c>
      <c r="D98" s="12" t="str">
        <f>ENERGY_STAR_Certified_Commercia!D97</f>
        <v>NAEV101</v>
      </c>
      <c r="E98" s="13"/>
      <c r="F98" s="13"/>
    </row>
    <row r="99" spans="1:6" x14ac:dyDescent="0.25">
      <c r="A99" s="12">
        <f>ENERGY_STAR_Certified_Commercia!A98</f>
        <v>2327406</v>
      </c>
      <c r="B99" s="12" t="str">
        <f>ENERGY_STAR_Certified_Commercia!B98</f>
        <v>LAINOX ALI Group S.r.l</v>
      </c>
      <c r="C99" s="12" t="str">
        <f>ENERGY_STAR_Certified_Commercia!C98</f>
        <v>Lainox</v>
      </c>
      <c r="D99" s="12" t="str">
        <f>ENERGY_STAR_Certified_Commercia!D98</f>
        <v>NAEV102</v>
      </c>
      <c r="E99" s="13"/>
      <c r="F99" s="13"/>
    </row>
    <row r="100" spans="1:6" x14ac:dyDescent="0.25">
      <c r="A100" s="12">
        <f>ENERGY_STAR_Certified_Commercia!A99</f>
        <v>2327297</v>
      </c>
      <c r="B100" s="12" t="str">
        <f>ENERGY_STAR_Certified_Commercia!B99</f>
        <v>LAINOX ALI Group S.r.l</v>
      </c>
      <c r="C100" s="12" t="str">
        <f>ENERGY_STAR_Certified_Commercia!C99</f>
        <v>Lainox</v>
      </c>
      <c r="D100" s="12" t="str">
        <f>ENERGY_STAR_Certified_Commercia!D99</f>
        <v>NAEV201</v>
      </c>
      <c r="E100" s="13"/>
      <c r="F100" s="13"/>
    </row>
    <row r="101" spans="1:6" x14ac:dyDescent="0.25">
      <c r="A101" s="12">
        <f>ENERGY_STAR_Certified_Commercia!A100</f>
        <v>2294238</v>
      </c>
      <c r="B101" s="12" t="str">
        <f>ENERGY_STAR_Certified_Commercia!B100</f>
        <v>LAINOX ALI Group S.r.l</v>
      </c>
      <c r="C101" s="12" t="str">
        <f>ENERGY_STAR_Certified_Commercia!C100</f>
        <v>Lainox</v>
      </c>
      <c r="D101" s="12" t="str">
        <f>ENERGY_STAR_Certified_Commercia!D100</f>
        <v>NAGB071</v>
      </c>
      <c r="E101" s="13">
        <f>ENERGY_STAR_Certified_Commercia!N100/100</f>
        <v>0.56000000000000005</v>
      </c>
      <c r="F101" s="13">
        <f>ENERGY_STAR_Certified_Commercia!AB100/100</f>
        <v>0.42</v>
      </c>
    </row>
    <row r="102" spans="1:6" x14ac:dyDescent="0.25">
      <c r="A102" s="12">
        <f>ENERGY_STAR_Certified_Commercia!A101</f>
        <v>2327464</v>
      </c>
      <c r="B102" s="12" t="str">
        <f>ENERGY_STAR_Certified_Commercia!B101</f>
        <v>LAINOX ALI Group S.r.l</v>
      </c>
      <c r="C102" s="12" t="str">
        <f>ENERGY_STAR_Certified_Commercia!C101</f>
        <v>Lainox</v>
      </c>
      <c r="D102" s="12" t="str">
        <f>ENERGY_STAR_Certified_Commercia!D101</f>
        <v>NAGB072</v>
      </c>
      <c r="E102" s="13">
        <f>ENERGY_STAR_Certified_Commercia!N101/100</f>
        <v>0.56000000000000005</v>
      </c>
      <c r="F102" s="13">
        <f>ENERGY_STAR_Certified_Commercia!AB101/100</f>
        <v>0.46</v>
      </c>
    </row>
    <row r="103" spans="1:6" x14ac:dyDescent="0.25">
      <c r="A103" s="12">
        <f>ENERGY_STAR_Certified_Commercia!A102</f>
        <v>2327325</v>
      </c>
      <c r="B103" s="12" t="str">
        <f>ENERGY_STAR_Certified_Commercia!B102</f>
        <v>LAINOX ALI Group S.r.l</v>
      </c>
      <c r="C103" s="12" t="str">
        <f>ENERGY_STAR_Certified_Commercia!C102</f>
        <v>Lainox</v>
      </c>
      <c r="D103" s="12" t="str">
        <f>ENERGY_STAR_Certified_Commercia!D102</f>
        <v>NAGB101</v>
      </c>
      <c r="E103" s="13">
        <f>ENERGY_STAR_Certified_Commercia!N102/100</f>
        <v>0.59</v>
      </c>
      <c r="F103" s="13">
        <f>ENERGY_STAR_Certified_Commercia!AB102/100</f>
        <v>0.44</v>
      </c>
    </row>
    <row r="104" spans="1:6" x14ac:dyDescent="0.25">
      <c r="A104" s="12">
        <f>ENERGY_STAR_Certified_Commercia!A103</f>
        <v>2327372</v>
      </c>
      <c r="B104" s="12" t="str">
        <f>ENERGY_STAR_Certified_Commercia!B103</f>
        <v>LAINOX ALI Group S.r.l</v>
      </c>
      <c r="C104" s="12" t="str">
        <f>ENERGY_STAR_Certified_Commercia!C103</f>
        <v>Lainox</v>
      </c>
      <c r="D104" s="12" t="str">
        <f>ENERGY_STAR_Certified_Commercia!D103</f>
        <v>NAGB102</v>
      </c>
      <c r="E104" s="13">
        <f>ENERGY_STAR_Certified_Commercia!N103/100</f>
        <v>0.62</v>
      </c>
      <c r="F104" s="13">
        <f>ENERGY_STAR_Certified_Commercia!AB103/100</f>
        <v>0.48</v>
      </c>
    </row>
    <row r="105" spans="1:6" x14ac:dyDescent="0.25">
      <c r="A105" s="12">
        <f>ENERGY_STAR_Certified_Commercia!A104</f>
        <v>2327338</v>
      </c>
      <c r="B105" s="12" t="str">
        <f>ENERGY_STAR_Certified_Commercia!B104</f>
        <v>LAINOX ALI Group S.r.l</v>
      </c>
      <c r="C105" s="12" t="str">
        <f>ENERGY_STAR_Certified_Commercia!C104</f>
        <v>Lainox</v>
      </c>
      <c r="D105" s="12" t="str">
        <f>ENERGY_STAR_Certified_Commercia!D104</f>
        <v>NAGB201</v>
      </c>
      <c r="E105" s="13">
        <f>ENERGY_STAR_Certified_Commercia!N104/100</f>
        <v>0.6</v>
      </c>
      <c r="F105" s="13">
        <f>ENERGY_STAR_Certified_Commercia!AB104/100</f>
        <v>0.45</v>
      </c>
    </row>
    <row r="106" spans="1:6" x14ac:dyDescent="0.25">
      <c r="A106" s="12">
        <f>ENERGY_STAR_Certified_Commercia!A105</f>
        <v>2328700</v>
      </c>
      <c r="B106" s="12" t="str">
        <f>ENERGY_STAR_Certified_Commercia!B105</f>
        <v>LAINOX ALI Group S.r.l</v>
      </c>
      <c r="C106" s="12" t="str">
        <f>ENERGY_STAR_Certified_Commercia!C105</f>
        <v>Lainox</v>
      </c>
      <c r="D106" s="12" t="str">
        <f>ENERGY_STAR_Certified_Commercia!D105</f>
        <v>NAGB202</v>
      </c>
      <c r="E106" s="13">
        <f>ENERGY_STAR_Certified_Commercia!N105/100</f>
        <v>0.61</v>
      </c>
      <c r="F106" s="13">
        <f>ENERGY_STAR_Certified_Commercia!AB105/100</f>
        <v>0.55000000000000004</v>
      </c>
    </row>
    <row r="107" spans="1:6" x14ac:dyDescent="0.25">
      <c r="A107" s="12">
        <f>ENERGY_STAR_Certified_Commercia!A106</f>
        <v>2346566</v>
      </c>
      <c r="B107" s="12" t="str">
        <f>ENERGY_STAR_Certified_Commercia!B106</f>
        <v>LAINOX ALI Group S.r.l</v>
      </c>
      <c r="C107" s="12" t="str">
        <f>ENERGY_STAR_Certified_Commercia!C106</f>
        <v>Lainox</v>
      </c>
      <c r="D107" s="12" t="str">
        <f>ENERGY_STAR_Certified_Commercia!D106</f>
        <v>NAGV071</v>
      </c>
      <c r="E107" s="13">
        <f>ENERGY_STAR_Certified_Commercia!N106/100</f>
        <v>0.56000000000000005</v>
      </c>
      <c r="F107" s="13">
        <f>ENERGY_STAR_Certified_Commercia!AB106/100</f>
        <v>0.5</v>
      </c>
    </row>
    <row r="108" spans="1:6" x14ac:dyDescent="0.25">
      <c r="A108" s="12">
        <f>ENERGY_STAR_Certified_Commercia!A107</f>
        <v>2327322</v>
      </c>
      <c r="B108" s="12" t="str">
        <f>ENERGY_STAR_Certified_Commercia!B107</f>
        <v>LAINOX ALI Group S.r.l</v>
      </c>
      <c r="C108" s="12" t="str">
        <f>ENERGY_STAR_Certified_Commercia!C107</f>
        <v>Lainox</v>
      </c>
      <c r="D108" s="12" t="str">
        <f>ENERGY_STAR_Certified_Commercia!D107</f>
        <v>NAGV072</v>
      </c>
      <c r="E108" s="13">
        <f>ENERGY_STAR_Certified_Commercia!N107/100</f>
        <v>0.56000000000000005</v>
      </c>
      <c r="F108" s="13">
        <f>ENERGY_STAR_Certified_Commercia!AB107/100</f>
        <v>0.46</v>
      </c>
    </row>
    <row r="109" spans="1:6" x14ac:dyDescent="0.25">
      <c r="A109" s="12">
        <f>ENERGY_STAR_Certified_Commercia!A108</f>
        <v>2327326</v>
      </c>
      <c r="B109" s="12" t="str">
        <f>ENERGY_STAR_Certified_Commercia!B108</f>
        <v>LAINOX ALI Group S.r.l</v>
      </c>
      <c r="C109" s="12" t="str">
        <f>ENERGY_STAR_Certified_Commercia!C108</f>
        <v>Lainox</v>
      </c>
      <c r="D109" s="12" t="str">
        <f>ENERGY_STAR_Certified_Commercia!D108</f>
        <v>NAGV101</v>
      </c>
      <c r="E109" s="13">
        <f>ENERGY_STAR_Certified_Commercia!N108/100</f>
        <v>0.59</v>
      </c>
      <c r="F109" s="13">
        <f>ENERGY_STAR_Certified_Commercia!AB108/100</f>
        <v>0.46</v>
      </c>
    </row>
    <row r="110" spans="1:6" x14ac:dyDescent="0.25">
      <c r="A110" s="12">
        <f>ENERGY_STAR_Certified_Commercia!A109</f>
        <v>2327389</v>
      </c>
      <c r="B110" s="12" t="str">
        <f>ENERGY_STAR_Certified_Commercia!B109</f>
        <v>LAINOX ALI Group S.r.l</v>
      </c>
      <c r="C110" s="12" t="str">
        <f>ENERGY_STAR_Certified_Commercia!C109</f>
        <v>Lainox</v>
      </c>
      <c r="D110" s="12" t="str">
        <f>ENERGY_STAR_Certified_Commercia!D109</f>
        <v>NAGV102</v>
      </c>
      <c r="E110" s="13">
        <f>ENERGY_STAR_Certified_Commercia!N109/100</f>
        <v>0.62</v>
      </c>
      <c r="F110" s="13">
        <f>ENERGY_STAR_Certified_Commercia!AB109/100</f>
        <v>0.55000000000000004</v>
      </c>
    </row>
    <row r="111" spans="1:6" x14ac:dyDescent="0.25">
      <c r="A111" s="12">
        <f>ENERGY_STAR_Certified_Commercia!A110</f>
        <v>2327339</v>
      </c>
      <c r="B111" s="12" t="str">
        <f>ENERGY_STAR_Certified_Commercia!B110</f>
        <v>LAINOX ALI Group S.r.l</v>
      </c>
      <c r="C111" s="12" t="str">
        <f>ENERGY_STAR_Certified_Commercia!C110</f>
        <v>Lainox</v>
      </c>
      <c r="D111" s="12" t="str">
        <f>ENERGY_STAR_Certified_Commercia!D110</f>
        <v>NAGV201</v>
      </c>
      <c r="E111" s="13">
        <f>ENERGY_STAR_Certified_Commercia!N110/100</f>
        <v>0.6</v>
      </c>
      <c r="F111" s="13">
        <f>ENERGY_STAR_Certified_Commercia!AB110/100</f>
        <v>0.54</v>
      </c>
    </row>
    <row r="112" spans="1:6" x14ac:dyDescent="0.25">
      <c r="A112" s="12">
        <f>ENERGY_STAR_Certified_Commercia!A111</f>
        <v>2328732</v>
      </c>
      <c r="B112" s="12" t="str">
        <f>ENERGY_STAR_Certified_Commercia!B111</f>
        <v>LAINOX ALI Group S.r.l</v>
      </c>
      <c r="C112" s="12" t="str">
        <f>ENERGY_STAR_Certified_Commercia!C111</f>
        <v>Lainox</v>
      </c>
      <c r="D112" s="12" t="str">
        <f>ENERGY_STAR_Certified_Commercia!D111</f>
        <v>NAGV202</v>
      </c>
      <c r="E112" s="13">
        <f>ENERGY_STAR_Certified_Commercia!N111/100</f>
        <v>0.61</v>
      </c>
      <c r="F112" s="13">
        <f>ENERGY_STAR_Certified_Commercia!AB111/100</f>
        <v>0.56999999999999995</v>
      </c>
    </row>
    <row r="113" spans="1:6" x14ac:dyDescent="0.25">
      <c r="A113" s="12">
        <f>ENERGY_STAR_Certified_Commercia!A112</f>
        <v>2212212</v>
      </c>
      <c r="B113" s="12" t="str">
        <f>ENERGY_STAR_Certified_Commercia!B112</f>
        <v>Lang Manufacturing</v>
      </c>
      <c r="C113" s="12" t="str">
        <f>ENERGY_STAR_Certified_Commercia!C112</f>
        <v>Lang</v>
      </c>
      <c r="D113" s="12" t="str">
        <f>ENERGY_STAR_Certified_Commercia!D112</f>
        <v>ECOF-AP</v>
      </c>
      <c r="E113" s="13"/>
      <c r="F113" s="13"/>
    </row>
    <row r="114" spans="1:6" x14ac:dyDescent="0.25">
      <c r="A114" s="12">
        <f>ENERGY_STAR_Certified_Commercia!A113</f>
        <v>2210052</v>
      </c>
      <c r="B114" s="12" t="str">
        <f>ENERGY_STAR_Certified_Commercia!B113</f>
        <v>Lang Manufacturing</v>
      </c>
      <c r="C114" s="12" t="str">
        <f>ENERGY_STAR_Certified_Commercia!C113</f>
        <v>Lang</v>
      </c>
      <c r="D114" s="12" t="str">
        <f>ENERGY_STAR_Certified_Commercia!D113</f>
        <v>ECOH-AP</v>
      </c>
      <c r="E114" s="13"/>
      <c r="F114" s="13"/>
    </row>
    <row r="115" spans="1:6" x14ac:dyDescent="0.25">
      <c r="A115" s="12">
        <f>ENERGY_STAR_Certified_Commercia!A114</f>
        <v>2217058</v>
      </c>
      <c r="B115" s="12" t="str">
        <f>ENERGY_STAR_Certified_Commercia!B114</f>
        <v>Lang Manufacturing</v>
      </c>
      <c r="C115" s="12" t="str">
        <f>ENERGY_STAR_Certified_Commercia!C114</f>
        <v>Lang</v>
      </c>
      <c r="D115" s="12" t="str">
        <f>ENERGY_STAR_Certified_Commercia!D114</f>
        <v>ECSF-ES</v>
      </c>
      <c r="E115" s="13"/>
      <c r="F115" s="13"/>
    </row>
    <row r="116" spans="1:6" x14ac:dyDescent="0.25">
      <c r="A116" s="12">
        <f>ENERGY_STAR_Certified_Commercia!A115</f>
        <v>2217059</v>
      </c>
      <c r="B116" s="12" t="str">
        <f>ENERGY_STAR_Certified_Commercia!B115</f>
        <v>Lang Manufacturing</v>
      </c>
      <c r="C116" s="12" t="str">
        <f>ENERGY_STAR_Certified_Commercia!C115</f>
        <v>Lang</v>
      </c>
      <c r="D116" s="12" t="str">
        <f>ENERGY_STAR_Certified_Commercia!D115</f>
        <v>GCSF-ES</v>
      </c>
      <c r="E116" s="13">
        <f>ENERGY_STAR_Certified_Commercia!N115/100</f>
        <v>0.46</v>
      </c>
      <c r="F116" s="13"/>
    </row>
    <row r="117" spans="1:6" x14ac:dyDescent="0.25">
      <c r="A117" s="12">
        <f>ENERGY_STAR_Certified_Commercia!A116</f>
        <v>2261068</v>
      </c>
      <c r="B117" s="12" t="str">
        <f>ENERGY_STAR_Certified_Commercia!B116</f>
        <v>LBC Bakery Equipment</v>
      </c>
      <c r="C117" s="12" t="str">
        <f>ENERGY_STAR_Certified_Commercia!C116</f>
        <v>LBC</v>
      </c>
      <c r="D117" s="12" t="str">
        <f>ENERGY_STAR_Certified_Commercia!D116</f>
        <v>LRO-2G5</v>
      </c>
      <c r="E117" s="13"/>
      <c r="F117" s="13"/>
    </row>
    <row r="118" spans="1:6" x14ac:dyDescent="0.25">
      <c r="A118" s="12">
        <f>ENERGY_STAR_Certified_Commercia!A117</f>
        <v>2355329</v>
      </c>
      <c r="B118" s="12" t="str">
        <f>ENERGY_STAR_Certified_Commercia!B117</f>
        <v>LBC Bakery Equipment</v>
      </c>
      <c r="C118" s="12" t="str">
        <f>ENERGY_STAR_Certified_Commercia!C117</f>
        <v>LBC Bakery Equipment</v>
      </c>
      <c r="D118" s="12" t="str">
        <f>ENERGY_STAR_Certified_Commercia!D117</f>
        <v>LRO-1G6</v>
      </c>
      <c r="E118" s="13"/>
      <c r="F118" s="13"/>
    </row>
    <row r="119" spans="1:6" x14ac:dyDescent="0.25">
      <c r="A119" s="12">
        <f>ENERGY_STAR_Certified_Commercia!A118</f>
        <v>2358443</v>
      </c>
      <c r="B119" s="12" t="str">
        <f>ENERGY_STAR_Certified_Commercia!B118</f>
        <v>LBC Bakery Equipment</v>
      </c>
      <c r="C119" s="12" t="str">
        <f>ENERGY_STAR_Certified_Commercia!C118</f>
        <v>LBC Bakery Equipment</v>
      </c>
      <c r="D119" s="12" t="str">
        <f>ENERGY_STAR_Certified_Commercia!D118</f>
        <v>LBC Double Rack Gas Roll-in Oven</v>
      </c>
      <c r="E119" s="13"/>
      <c r="F119" s="13"/>
    </row>
    <row r="120" spans="1:6" x14ac:dyDescent="0.25">
      <c r="A120" s="12">
        <f>ENERGY_STAR_Certified_Commercia!A119</f>
        <v>2289622</v>
      </c>
      <c r="B120" s="12" t="str">
        <f>ENERGY_STAR_Certified_Commercia!B119</f>
        <v>MKN Maschinenfabrik Kurt Neubauer</v>
      </c>
      <c r="C120" s="12" t="str">
        <f>ENERGY_STAR_Certified_Commercia!C119</f>
        <v>Henny Penny</v>
      </c>
      <c r="D120" s="12" t="str">
        <f>ENERGY_STAR_Certified_Commercia!D119</f>
        <v>FPE115</v>
      </c>
      <c r="E120" s="13"/>
      <c r="F120" s="13"/>
    </row>
    <row r="121" spans="1:6" x14ac:dyDescent="0.25">
      <c r="A121" s="12">
        <f>ENERGY_STAR_Certified_Commercia!A120</f>
        <v>2289623</v>
      </c>
      <c r="B121" s="12" t="str">
        <f>ENERGY_STAR_Certified_Commercia!B120</f>
        <v>MKN Maschinenfabrik Kurt Neubauer</v>
      </c>
      <c r="C121" s="12" t="str">
        <f>ENERGY_STAR_Certified_Commercia!C120</f>
        <v>Henny Penny</v>
      </c>
      <c r="D121" s="12" t="str">
        <f>ENERGY_STAR_Certified_Commercia!D120</f>
        <v>FPE121</v>
      </c>
      <c r="E121" s="13"/>
      <c r="F121" s="13"/>
    </row>
    <row r="122" spans="1:6" x14ac:dyDescent="0.25">
      <c r="A122" s="12">
        <f>ENERGY_STAR_Certified_Commercia!A121</f>
        <v>2289624</v>
      </c>
      <c r="B122" s="12" t="str">
        <f>ENERGY_STAR_Certified_Commercia!B121</f>
        <v>MKN Maschinenfabrik Kurt Neubauer</v>
      </c>
      <c r="C122" s="12" t="str">
        <f>ENERGY_STAR_Certified_Commercia!C121</f>
        <v>Henny Penny</v>
      </c>
      <c r="D122" s="12" t="str">
        <f>ENERGY_STAR_Certified_Commercia!D121</f>
        <v>FPE215</v>
      </c>
      <c r="E122" s="13"/>
      <c r="F122" s="13"/>
    </row>
    <row r="123" spans="1:6" x14ac:dyDescent="0.25">
      <c r="A123" s="12">
        <f>ENERGY_STAR_Certified_Commercia!A122</f>
        <v>2359350</v>
      </c>
      <c r="B123" s="12" t="str">
        <f>ENERGY_STAR_Certified_Commercia!B122</f>
        <v>Rational</v>
      </c>
      <c r="C123" s="12" t="str">
        <f>ENERGY_STAR_Certified_Commercia!C122</f>
        <v>Rational AG</v>
      </c>
      <c r="D123" s="12" t="str">
        <f>ENERGY_STAR_Certified_Commercia!D122</f>
        <v>iCombiPro 10-full elec.</v>
      </c>
      <c r="E123" s="13"/>
      <c r="F123" s="13"/>
    </row>
    <row r="124" spans="1:6" x14ac:dyDescent="0.25">
      <c r="A124" s="12">
        <f>ENERGY_STAR_Certified_Commercia!A123</f>
        <v>2359359</v>
      </c>
      <c r="B124" s="12" t="str">
        <f>ENERGY_STAR_Certified_Commercia!B123</f>
        <v>Rational</v>
      </c>
      <c r="C124" s="12" t="str">
        <f>ENERGY_STAR_Certified_Commercia!C123</f>
        <v>Rational AG</v>
      </c>
      <c r="D124" s="12" t="str">
        <f>ENERGY_STAR_Certified_Commercia!D123</f>
        <v>iCombiPro 10-full gas</v>
      </c>
      <c r="E124" s="13">
        <f>ENERGY_STAR_Certified_Commercia!N123/100</f>
        <v>0.64</v>
      </c>
      <c r="F124" s="13">
        <f>ENERGY_STAR_Certified_Commercia!AB123/100</f>
        <v>0.56999999999999995</v>
      </c>
    </row>
    <row r="125" spans="1:6" x14ac:dyDescent="0.25">
      <c r="A125" s="12">
        <f>ENERGY_STAR_Certified_Commercia!A124</f>
        <v>2359351</v>
      </c>
      <c r="B125" s="12" t="str">
        <f>ENERGY_STAR_Certified_Commercia!B124</f>
        <v>Rational</v>
      </c>
      <c r="C125" s="12" t="str">
        <f>ENERGY_STAR_Certified_Commercia!C124</f>
        <v>Rational AG</v>
      </c>
      <c r="D125" s="12" t="str">
        <f>ENERGY_STAR_Certified_Commercia!D124</f>
        <v>iCombiPro 20-half elec.</v>
      </c>
      <c r="E125" s="13"/>
      <c r="F125" s="13"/>
    </row>
    <row r="126" spans="1:6" x14ac:dyDescent="0.25">
      <c r="A126" s="12">
        <f>ENERGY_STAR_Certified_Commercia!A125</f>
        <v>2359352</v>
      </c>
      <c r="B126" s="12" t="str">
        <f>ENERGY_STAR_Certified_Commercia!B125</f>
        <v>Rational</v>
      </c>
      <c r="C126" s="12" t="str">
        <f>ENERGY_STAR_Certified_Commercia!C125</f>
        <v>Rational AG</v>
      </c>
      <c r="D126" s="12" t="str">
        <f>ENERGY_STAR_Certified_Commercia!D125</f>
        <v>iCombiPro 20-half gas</v>
      </c>
      <c r="E126" s="13">
        <f>ENERGY_STAR_Certified_Commercia!N125/100</f>
        <v>0.65</v>
      </c>
      <c r="F126" s="13">
        <f>ENERGY_STAR_Certified_Commercia!AB125/100</f>
        <v>0.52</v>
      </c>
    </row>
    <row r="127" spans="1:6" x14ac:dyDescent="0.25">
      <c r="A127" s="12">
        <f>ENERGY_STAR_Certified_Commercia!A126</f>
        <v>2359353</v>
      </c>
      <c r="B127" s="12" t="str">
        <f>ENERGY_STAR_Certified_Commercia!B126</f>
        <v>Rational</v>
      </c>
      <c r="C127" s="12" t="str">
        <f>ENERGY_STAR_Certified_Commercia!C126</f>
        <v>Rational AG</v>
      </c>
      <c r="D127" s="12" t="str">
        <f>ENERGY_STAR_Certified_Commercia!D126</f>
        <v>iCombiPro 20-full gas</v>
      </c>
      <c r="E127" s="13">
        <f>ENERGY_STAR_Certified_Commercia!N126/100</f>
        <v>0.62</v>
      </c>
      <c r="F127" s="13">
        <f>ENERGY_STAR_Certified_Commercia!AB126/100</f>
        <v>0.57999999999999996</v>
      </c>
    </row>
    <row r="128" spans="1:6" x14ac:dyDescent="0.25">
      <c r="A128" s="12">
        <f>ENERGY_STAR_Certified_Commercia!A127</f>
        <v>2199149</v>
      </c>
      <c r="B128" s="12" t="str">
        <f>ENERGY_STAR_Certified_Commercia!B127</f>
        <v>Rational</v>
      </c>
      <c r="C128" s="12" t="str">
        <f>ENERGY_STAR_Certified_Commercia!C127</f>
        <v>Rational AG</v>
      </c>
      <c r="D128" s="12" t="str">
        <f>ENERGY_STAR_Certified_Commercia!D127</f>
        <v>SCC WE 101</v>
      </c>
      <c r="E128" s="13"/>
      <c r="F128" s="13"/>
    </row>
    <row r="129" spans="1:6" x14ac:dyDescent="0.25">
      <c r="A129" s="12">
        <f>ENERGY_STAR_Certified_Commercia!A128</f>
        <v>2199143</v>
      </c>
      <c r="B129" s="12" t="str">
        <f>ENERGY_STAR_Certified_Commercia!B128</f>
        <v>Rational</v>
      </c>
      <c r="C129" s="12" t="str">
        <f>ENERGY_STAR_Certified_Commercia!C128</f>
        <v>Rational AG</v>
      </c>
      <c r="D129" s="12" t="str">
        <f>ENERGY_STAR_Certified_Commercia!D128</f>
        <v>SCC WE 101G</v>
      </c>
      <c r="E129" s="13">
        <f>ENERGY_STAR_Certified_Commercia!N128/100</f>
        <v>0.65</v>
      </c>
      <c r="F129" s="13">
        <f>ENERGY_STAR_Certified_Commercia!AB128/100</f>
        <v>0.49</v>
      </c>
    </row>
    <row r="130" spans="1:6" x14ac:dyDescent="0.25">
      <c r="A130" s="12">
        <f>ENERGY_STAR_Certified_Commercia!A129</f>
        <v>2199150</v>
      </c>
      <c r="B130" s="12" t="str">
        <f>ENERGY_STAR_Certified_Commercia!B129</f>
        <v>Rational</v>
      </c>
      <c r="C130" s="12" t="str">
        <f>ENERGY_STAR_Certified_Commercia!C129</f>
        <v>Rational AG</v>
      </c>
      <c r="D130" s="12" t="str">
        <f>ENERGY_STAR_Certified_Commercia!D129</f>
        <v>SCC WE 102</v>
      </c>
      <c r="E130" s="13"/>
      <c r="F130" s="13"/>
    </row>
    <row r="131" spans="1:6" x14ac:dyDescent="0.25">
      <c r="A131" s="12">
        <f>ENERGY_STAR_Certified_Commercia!A130</f>
        <v>2199144</v>
      </c>
      <c r="B131" s="12" t="str">
        <f>ENERGY_STAR_Certified_Commercia!B130</f>
        <v>Rational</v>
      </c>
      <c r="C131" s="12" t="str">
        <f>ENERGY_STAR_Certified_Commercia!C130</f>
        <v>Rational AG</v>
      </c>
      <c r="D131" s="12" t="str">
        <f>ENERGY_STAR_Certified_Commercia!D130</f>
        <v>SCC WE 102G</v>
      </c>
      <c r="E131" s="13">
        <f>ENERGY_STAR_Certified_Commercia!N130/100</f>
        <v>0.63</v>
      </c>
      <c r="F131" s="13">
        <f>ENERGY_STAR_Certified_Commercia!AB130/100</f>
        <v>0.5</v>
      </c>
    </row>
    <row r="132" spans="1:6" x14ac:dyDescent="0.25">
      <c r="A132" s="12">
        <f>ENERGY_STAR_Certified_Commercia!A131</f>
        <v>2212310</v>
      </c>
      <c r="B132" s="12" t="str">
        <f>ENERGY_STAR_Certified_Commercia!B131</f>
        <v>Rational</v>
      </c>
      <c r="C132" s="12" t="str">
        <f>ENERGY_STAR_Certified_Commercia!C131</f>
        <v>Rational AG</v>
      </c>
      <c r="D132" s="12" t="str">
        <f>ENERGY_STAR_Certified_Commercia!D131</f>
        <v>SCC WE 201</v>
      </c>
      <c r="E132" s="13"/>
      <c r="F132" s="13"/>
    </row>
    <row r="133" spans="1:6" x14ac:dyDescent="0.25">
      <c r="A133" s="12">
        <f>ENERGY_STAR_Certified_Commercia!A132</f>
        <v>2199145</v>
      </c>
      <c r="B133" s="12" t="str">
        <f>ENERGY_STAR_Certified_Commercia!B132</f>
        <v>Rational</v>
      </c>
      <c r="C133" s="12" t="str">
        <f>ENERGY_STAR_Certified_Commercia!C132</f>
        <v>Rational AG</v>
      </c>
      <c r="D133" s="12" t="str">
        <f>ENERGY_STAR_Certified_Commercia!D132</f>
        <v>SCC WE 201G</v>
      </c>
      <c r="E133" s="13">
        <f>ENERGY_STAR_Certified_Commercia!N132/100</f>
        <v>0.61</v>
      </c>
      <c r="F133" s="13">
        <f>ENERGY_STAR_Certified_Commercia!AB132/100</f>
        <v>0.52</v>
      </c>
    </row>
    <row r="134" spans="1:6" x14ac:dyDescent="0.25">
      <c r="A134" s="12">
        <f>ENERGY_STAR_Certified_Commercia!A133</f>
        <v>2199146</v>
      </c>
      <c r="B134" s="12" t="str">
        <f>ENERGY_STAR_Certified_Commercia!B133</f>
        <v>Rational</v>
      </c>
      <c r="C134" s="12" t="str">
        <f>ENERGY_STAR_Certified_Commercia!C133</f>
        <v>Rational AG</v>
      </c>
      <c r="D134" s="12" t="str">
        <f>ENERGY_STAR_Certified_Commercia!D133</f>
        <v>SCC WE 202G</v>
      </c>
      <c r="E134" s="13">
        <f>ENERGY_STAR_Certified_Commercia!N133/100</f>
        <v>0.56999999999999995</v>
      </c>
      <c r="F134" s="13">
        <f>ENERGY_STAR_Certified_Commercia!AB133/100</f>
        <v>0.56999999999999995</v>
      </c>
    </row>
    <row r="135" spans="1:6" x14ac:dyDescent="0.25">
      <c r="A135" s="12">
        <f>ENERGY_STAR_Certified_Commercia!A134</f>
        <v>2199147</v>
      </c>
      <c r="B135" s="12" t="str">
        <f>ENERGY_STAR_Certified_Commercia!B134</f>
        <v>Rational</v>
      </c>
      <c r="C135" s="12" t="str">
        <f>ENERGY_STAR_Certified_Commercia!C134</f>
        <v>Rational AG</v>
      </c>
      <c r="D135" s="12" t="str">
        <f>ENERGY_STAR_Certified_Commercia!D134</f>
        <v>SCC WE 61</v>
      </c>
      <c r="E135" s="13"/>
      <c r="F135" s="13"/>
    </row>
    <row r="136" spans="1:6" x14ac:dyDescent="0.25">
      <c r="A136" s="12">
        <f>ENERGY_STAR_Certified_Commercia!A135</f>
        <v>2199141</v>
      </c>
      <c r="B136" s="12" t="str">
        <f>ENERGY_STAR_Certified_Commercia!B135</f>
        <v>Rational</v>
      </c>
      <c r="C136" s="12" t="str">
        <f>ENERGY_STAR_Certified_Commercia!C135</f>
        <v>Rational AG</v>
      </c>
      <c r="D136" s="12" t="str">
        <f>ENERGY_STAR_Certified_Commercia!D135</f>
        <v>SCC WE 61G</v>
      </c>
      <c r="E136" s="13">
        <f>ENERGY_STAR_Certified_Commercia!N135/100</f>
        <v>0.61</v>
      </c>
      <c r="F136" s="13">
        <f>ENERGY_STAR_Certified_Commercia!AB135/100</f>
        <v>0.43</v>
      </c>
    </row>
    <row r="137" spans="1:6" x14ac:dyDescent="0.25">
      <c r="A137" s="12">
        <f>ENERGY_STAR_Certified_Commercia!A136</f>
        <v>2199148</v>
      </c>
      <c r="B137" s="12" t="str">
        <f>ENERGY_STAR_Certified_Commercia!B136</f>
        <v>Rational</v>
      </c>
      <c r="C137" s="12" t="str">
        <f>ENERGY_STAR_Certified_Commercia!C136</f>
        <v>Rational AG</v>
      </c>
      <c r="D137" s="12" t="str">
        <f>ENERGY_STAR_Certified_Commercia!D136</f>
        <v>SCC WE 62</v>
      </c>
      <c r="E137" s="13"/>
      <c r="F137" s="13"/>
    </row>
    <row r="138" spans="1:6" x14ac:dyDescent="0.25">
      <c r="A138" s="12">
        <f>ENERGY_STAR_Certified_Commercia!A137</f>
        <v>2199142</v>
      </c>
      <c r="B138" s="12" t="str">
        <f>ENERGY_STAR_Certified_Commercia!B137</f>
        <v>Rational</v>
      </c>
      <c r="C138" s="12" t="str">
        <f>ENERGY_STAR_Certified_Commercia!C137</f>
        <v>Rational AG</v>
      </c>
      <c r="D138" s="12" t="str">
        <f>ENERGY_STAR_Certified_Commercia!D137</f>
        <v>SCC WE 62G</v>
      </c>
      <c r="E138" s="13">
        <f>ENERGY_STAR_Certified_Commercia!N137/100</f>
        <v>0.62</v>
      </c>
      <c r="F138" s="13">
        <f>ENERGY_STAR_Certified_Commercia!AB137/100</f>
        <v>0.48</v>
      </c>
    </row>
    <row r="139" spans="1:6" x14ac:dyDescent="0.25">
      <c r="A139" s="12">
        <f>ENERGY_STAR_Certified_Commercia!A138</f>
        <v>2331756</v>
      </c>
      <c r="B139" s="12" t="str">
        <f>ENERGY_STAR_Certified_Commercia!B138</f>
        <v>Retigo s.r.o.</v>
      </c>
      <c r="C139" s="12" t="str">
        <f>ENERGY_STAR_Certified_Commercia!C138</f>
        <v>Retigo s.r.o.</v>
      </c>
      <c r="D139" s="12" t="str">
        <f>ENERGY_STAR_Certified_Commercia!D138</f>
        <v>B 1011 i</v>
      </c>
      <c r="E139" s="13"/>
      <c r="F139" s="13"/>
    </row>
    <row r="140" spans="1:6" x14ac:dyDescent="0.25">
      <c r="A140" s="12">
        <f>ENERGY_STAR_Certified_Commercia!A139</f>
        <v>2280926</v>
      </c>
      <c r="B140" s="12" t="str">
        <f>ENERGY_STAR_Certified_Commercia!B139</f>
        <v>Revent International AB</v>
      </c>
      <c r="C140" s="12" t="str">
        <f>ENERGY_STAR_Certified_Commercia!C139</f>
        <v>Revent</v>
      </c>
      <c r="D140" s="12">
        <f>ENERGY_STAR_Certified_Commercia!D139</f>
        <v>724</v>
      </c>
      <c r="E140" s="13"/>
      <c r="F140" s="13"/>
    </row>
    <row r="141" spans="1:6" x14ac:dyDescent="0.25">
      <c r="A141" s="12">
        <f>ENERGY_STAR_Certified_Commercia!A140</f>
        <v>2272038</v>
      </c>
      <c r="B141" s="12" t="str">
        <f>ENERGY_STAR_Certified_Commercia!B140</f>
        <v>Revent International AB</v>
      </c>
      <c r="C141" s="12" t="str">
        <f>ENERGY_STAR_Certified_Commercia!C140</f>
        <v>Revent</v>
      </c>
      <c r="D141" s="12" t="str">
        <f>ENERGY_STAR_Certified_Commercia!D140</f>
        <v>726 G CG U</v>
      </c>
      <c r="E141" s="13"/>
      <c r="F141" s="13"/>
    </row>
    <row r="142" spans="1:6" x14ac:dyDescent="0.25">
      <c r="A142" s="12">
        <f>ENERGY_STAR_Certified_Commercia!A141</f>
        <v>2280943</v>
      </c>
      <c r="B142" s="12" t="str">
        <f>ENERGY_STAR_Certified_Commercia!B141</f>
        <v>Revent International AB</v>
      </c>
      <c r="C142" s="12" t="str">
        <f>ENERGY_STAR_Certified_Commercia!C141</f>
        <v>Revent</v>
      </c>
      <c r="D142" s="12" t="str">
        <f>ENERGY_STAR_Certified_Commercia!D141</f>
        <v>ONE26</v>
      </c>
      <c r="E142" s="13"/>
      <c r="F142" s="13"/>
    </row>
    <row r="143" spans="1:6" x14ac:dyDescent="0.25">
      <c r="A143" s="12">
        <f>ENERGY_STAR_Certified_Commercia!A142</f>
        <v>2280916</v>
      </c>
      <c r="B143" s="12" t="str">
        <f>ENERGY_STAR_Certified_Commercia!B142</f>
        <v>Revent International AB</v>
      </c>
      <c r="C143" s="12" t="str">
        <f>ENERGY_STAR_Certified_Commercia!C142</f>
        <v>Revent</v>
      </c>
      <c r="D143" s="12" t="str">
        <f>ENERGY_STAR_Certified_Commercia!D142</f>
        <v>ONE39</v>
      </c>
      <c r="E143" s="13">
        <f>ENERGY_STAR_Certified_Commercia!N142/100</f>
        <v>0.69</v>
      </c>
      <c r="F143" s="13"/>
    </row>
    <row r="144" spans="1:6" x14ac:dyDescent="0.25">
      <c r="A144" s="12">
        <f>ENERGY_STAR_Certified_Commercia!A143</f>
        <v>2374094</v>
      </c>
      <c r="B144" s="12" t="str">
        <f>ENERGY_STAR_Certified_Commercia!B143</f>
        <v>Royal Range Of California, Inc.</v>
      </c>
      <c r="C144" s="12" t="str">
        <f>ENERGY_STAR_Certified_Commercia!C143</f>
        <v>Royal Range</v>
      </c>
      <c r="D144" s="12" t="str">
        <f>ENERGY_STAR_Certified_Commercia!D143</f>
        <v>RCOS-1</v>
      </c>
      <c r="E144" s="13">
        <f>ENERGY_STAR_Certified_Commercia!N143/100</f>
        <v>0.54</v>
      </c>
      <c r="F144" s="13"/>
    </row>
    <row r="145" spans="1:6" x14ac:dyDescent="0.25">
      <c r="A145" s="12">
        <f>ENERGY_STAR_Certified_Commercia!A144</f>
        <v>2265067</v>
      </c>
      <c r="B145" s="12" t="str">
        <f>ENERGY_STAR_Certified_Commercia!B144</f>
        <v>Southbend</v>
      </c>
      <c r="C145" s="12" t="str">
        <f>ENERGY_STAR_Certified_Commercia!C144</f>
        <v>Southbend</v>
      </c>
      <c r="D145" s="12" t="str">
        <f>ENERGY_STAR_Certified_Commercia!D144</f>
        <v>BES/17SC</v>
      </c>
      <c r="E145" s="13"/>
      <c r="F145" s="13"/>
    </row>
    <row r="146" spans="1:6" x14ac:dyDescent="0.25">
      <c r="A146" s="12">
        <f>ENERGY_STAR_Certified_Commercia!A145</f>
        <v>2246604</v>
      </c>
      <c r="B146" s="12" t="str">
        <f>ENERGY_STAR_Certified_Commercia!B145</f>
        <v>Southbend</v>
      </c>
      <c r="C146" s="12" t="str">
        <f>ENERGY_STAR_Certified_Commercia!C145</f>
        <v>Southbend</v>
      </c>
      <c r="D146" s="12" t="str">
        <f>ENERGY_STAR_Certified_Commercia!D145</f>
        <v>BGS/13SC</v>
      </c>
      <c r="E146" s="13">
        <f>ENERGY_STAR_Certified_Commercia!N145/100</f>
        <v>0.51</v>
      </c>
      <c r="F146" s="13"/>
    </row>
    <row r="147" spans="1:6" x14ac:dyDescent="0.25">
      <c r="A147" s="12">
        <f>ENERGY_STAR_Certified_Commercia!A146</f>
        <v>2207251</v>
      </c>
      <c r="B147" s="12" t="str">
        <f>ENERGY_STAR_Certified_Commercia!B146</f>
        <v>Southbend</v>
      </c>
      <c r="C147" s="12" t="str">
        <f>ENERGY_STAR_Certified_Commercia!C146</f>
        <v>Southbend</v>
      </c>
      <c r="D147" s="12" t="str">
        <f>ENERGY_STAR_Certified_Commercia!D146</f>
        <v>ES/10SC</v>
      </c>
      <c r="E147" s="13"/>
      <c r="F147" s="13"/>
    </row>
    <row r="148" spans="1:6" x14ac:dyDescent="0.25">
      <c r="A148" s="12">
        <f>ENERGY_STAR_Certified_Commercia!A147</f>
        <v>2210296</v>
      </c>
      <c r="B148" s="12" t="str">
        <f>ENERGY_STAR_Certified_Commercia!B147</f>
        <v>Southbend</v>
      </c>
      <c r="C148" s="12" t="str">
        <f>ENERGY_STAR_Certified_Commercia!C147</f>
        <v>Southbend</v>
      </c>
      <c r="D148" s="12" t="str">
        <f>ENERGY_STAR_Certified_Commercia!D147</f>
        <v>GS/15SC</v>
      </c>
      <c r="E148" s="13">
        <f>ENERGY_STAR_Certified_Commercia!N147/100</f>
        <v>0.49</v>
      </c>
      <c r="F148" s="13"/>
    </row>
    <row r="149" spans="1:6" x14ac:dyDescent="0.25">
      <c r="A149" s="12">
        <f>ENERGY_STAR_Certified_Commercia!A148</f>
        <v>2246603</v>
      </c>
      <c r="B149" s="12" t="str">
        <f>ENERGY_STAR_Certified_Commercia!B148</f>
        <v>Southbend</v>
      </c>
      <c r="C149" s="12" t="str">
        <f>ENERGY_STAR_Certified_Commercia!C148</f>
        <v>Southbend</v>
      </c>
      <c r="D149" s="12" t="str">
        <f>ENERGY_STAR_Certified_Commercia!D148</f>
        <v>KLGS/17SC</v>
      </c>
      <c r="E149" s="13">
        <f>ENERGY_STAR_Certified_Commercia!N148/100</f>
        <v>0.51</v>
      </c>
      <c r="F149" s="13"/>
    </row>
    <row r="150" spans="1:6" x14ac:dyDescent="0.25">
      <c r="A150" s="12">
        <f>ENERGY_STAR_Certified_Commercia!A149</f>
        <v>2207250</v>
      </c>
      <c r="B150" s="12" t="str">
        <f>ENERGY_STAR_Certified_Commercia!B149</f>
        <v>Southbend</v>
      </c>
      <c r="C150" s="12" t="str">
        <f>ENERGY_STAR_Certified_Commercia!C149</f>
        <v>Southbend</v>
      </c>
      <c r="D150" s="12" t="str">
        <f>ENERGY_STAR_Certified_Commercia!D149</f>
        <v>SLES/10SC</v>
      </c>
      <c r="E150" s="13"/>
      <c r="F150" s="13"/>
    </row>
    <row r="151" spans="1:6" x14ac:dyDescent="0.25">
      <c r="A151" s="12">
        <f>ENERGY_STAR_Certified_Commercia!A150</f>
        <v>2265068</v>
      </c>
      <c r="B151" s="12" t="str">
        <f>ENERGY_STAR_Certified_Commercia!B150</f>
        <v>Southbend</v>
      </c>
      <c r="C151" s="12" t="str">
        <f>ENERGY_STAR_Certified_Commercia!C150</f>
        <v>Southbend</v>
      </c>
      <c r="D151" s="12" t="str">
        <f>ENERGY_STAR_Certified_Commercia!D150</f>
        <v>SLES/19SC</v>
      </c>
      <c r="E151" s="13"/>
      <c r="F151" s="13"/>
    </row>
    <row r="152" spans="1:6" x14ac:dyDescent="0.25">
      <c r="A152" s="12">
        <f>ENERGY_STAR_Certified_Commercia!A151</f>
        <v>2210297</v>
      </c>
      <c r="B152" s="12" t="str">
        <f>ENERGY_STAR_Certified_Commercia!B151</f>
        <v>Southbend</v>
      </c>
      <c r="C152" s="12" t="str">
        <f>ENERGY_STAR_Certified_Commercia!C151</f>
        <v>Southbend</v>
      </c>
      <c r="D152" s="12" t="str">
        <f>ENERGY_STAR_Certified_Commercia!D151</f>
        <v>SLGS/12SC (W/ NRG)</v>
      </c>
      <c r="E152" s="13">
        <f>ENERGY_STAR_Certified_Commercia!N151/100</f>
        <v>0.48</v>
      </c>
      <c r="F152" s="13"/>
    </row>
    <row r="153" spans="1:6" x14ac:dyDescent="0.25">
      <c r="A153" s="12">
        <f>ENERGY_STAR_Certified_Commercia!A152</f>
        <v>2351745</v>
      </c>
      <c r="B153" s="12" t="str">
        <f>ENERGY_STAR_Certified_Commercia!B152</f>
        <v>Supreme Products International LLC</v>
      </c>
      <c r="C153" s="12" t="str">
        <f>ENERGY_STAR_Certified_Commercia!C152</f>
        <v>Gusto Equipment</v>
      </c>
      <c r="D153" s="12" t="str">
        <f>ENERGY_STAR_Certified_Commercia!D152</f>
        <v>GUSC01-SNG-NAT</v>
      </c>
      <c r="E153" s="13">
        <f>ENERGY_STAR_Certified_Commercia!N152/100</f>
        <v>0.55000000000000004</v>
      </c>
      <c r="F153" s="13"/>
    </row>
    <row r="154" spans="1:6" x14ac:dyDescent="0.25">
      <c r="A154" s="12">
        <f>ENERGY_STAR_Certified_Commercia!A153</f>
        <v>2295100</v>
      </c>
      <c r="B154" s="12" t="str">
        <f>ENERGY_STAR_Certified_Commercia!B153</f>
        <v>The Montague Company</v>
      </c>
      <c r="C154" s="12" t="str">
        <f>ENERGY_STAR_Certified_Commercia!C153</f>
        <v>Montague</v>
      </c>
      <c r="D154" s="12" t="str">
        <f>ENERGY_STAR_Certified_Commercia!D153</f>
        <v>HX63A</v>
      </c>
      <c r="E154" s="13">
        <f>ENERGY_STAR_Certified_Commercia!N153/100</f>
        <v>0.49</v>
      </c>
      <c r="F154" s="13"/>
    </row>
    <row r="155" spans="1:6" x14ac:dyDescent="0.25">
      <c r="A155" s="12">
        <f>ENERGY_STAR_Certified_Commercia!A154</f>
        <v>2345783</v>
      </c>
      <c r="B155" s="12" t="str">
        <f>ENERGY_STAR_Certified_Commercia!B154</f>
        <v>UNOX S.p.A.</v>
      </c>
      <c r="C155" s="12" t="str">
        <f>ENERGY_STAR_Certified_Commercia!C154</f>
        <v>UNOX S.p.A.</v>
      </c>
      <c r="D155" s="12" t="str">
        <f>ENERGY_STAR_Certified_Commercia!D154</f>
        <v>XACC-0513-EP*M-**</v>
      </c>
      <c r="E155" s="13"/>
      <c r="F155" s="13"/>
    </row>
    <row r="156" spans="1:6" x14ac:dyDescent="0.25">
      <c r="A156" s="12">
        <f>ENERGY_STAR_Certified_Commercia!A155</f>
        <v>2309806</v>
      </c>
      <c r="B156" s="12" t="str">
        <f>ENERGY_STAR_Certified_Commercia!B155</f>
        <v>UNOX S.p.A.</v>
      </c>
      <c r="C156" s="12" t="str">
        <f>ENERGY_STAR_Certified_Commercia!C155</f>
        <v>UNOX S.p.A.</v>
      </c>
      <c r="D156" s="12" t="str">
        <f>ENERGY_STAR_Certified_Commercia!D155</f>
        <v>XAFT-03FS-E***</v>
      </c>
      <c r="E156" s="13"/>
      <c r="F156" s="13"/>
    </row>
    <row r="157" spans="1:6" x14ac:dyDescent="0.25">
      <c r="A157" s="12">
        <f>ENERGY_STAR_Certified_Commercia!A156</f>
        <v>2309810</v>
      </c>
      <c r="B157" s="12" t="str">
        <f>ENERGY_STAR_Certified_Commercia!B156</f>
        <v>UNOX S.p.A.</v>
      </c>
      <c r="C157" s="12" t="str">
        <f>ENERGY_STAR_Certified_Commercia!C156</f>
        <v>UNOX S.p.A.</v>
      </c>
      <c r="D157" s="12" t="str">
        <f>ENERGY_STAR_Certified_Commercia!D156</f>
        <v>XAFT-03HS-E***</v>
      </c>
      <c r="E157" s="13"/>
      <c r="F157" s="13"/>
    </row>
    <row r="158" spans="1:6" x14ac:dyDescent="0.25">
      <c r="A158" s="12">
        <f>ENERGY_STAR_Certified_Commercia!A157</f>
        <v>2309812</v>
      </c>
      <c r="B158" s="12" t="str">
        <f>ENERGY_STAR_Certified_Commercia!B157</f>
        <v>UNOX S.p.A.</v>
      </c>
      <c r="C158" s="12" t="str">
        <f>ENERGY_STAR_Certified_Commercia!C157</f>
        <v>UNOX S.p.A.</v>
      </c>
      <c r="D158" s="12" t="str">
        <f>ENERGY_STAR_Certified_Commercia!D157</f>
        <v>XAFT-03HS-L****</v>
      </c>
      <c r="E158" s="13"/>
      <c r="F158" s="13"/>
    </row>
    <row r="159" spans="1:6" x14ac:dyDescent="0.25">
      <c r="A159" s="12">
        <f>ENERGY_STAR_Certified_Commercia!A158</f>
        <v>2309809</v>
      </c>
      <c r="B159" s="12" t="str">
        <f>ENERGY_STAR_Certified_Commercia!B158</f>
        <v>UNOX S.p.A.</v>
      </c>
      <c r="C159" s="12" t="str">
        <f>ENERGY_STAR_Certified_Commercia!C158</f>
        <v>UNOX S.p.A.</v>
      </c>
      <c r="D159" s="12" t="str">
        <f>ENERGY_STAR_Certified_Commercia!D158</f>
        <v>XAFT-04-FS-E***</v>
      </c>
      <c r="E159" s="13"/>
      <c r="F159" s="13"/>
    </row>
    <row r="160" spans="1:6" x14ac:dyDescent="0.25">
      <c r="A160" s="12">
        <f>ENERGY_STAR_Certified_Commercia!A159</f>
        <v>2309815</v>
      </c>
      <c r="B160" s="12" t="str">
        <f>ENERGY_STAR_Certified_Commercia!B159</f>
        <v>UNOX S.p.A.</v>
      </c>
      <c r="C160" s="12" t="str">
        <f>ENERGY_STAR_Certified_Commercia!C159</f>
        <v>UNOX S.p.A.</v>
      </c>
      <c r="D160" s="12" t="str">
        <f>ENERGY_STAR_Certified_Commercia!D159</f>
        <v>XAFT-04HS-E***</v>
      </c>
      <c r="E160" s="13"/>
      <c r="F160" s="13"/>
    </row>
    <row r="161" spans="1:6" x14ac:dyDescent="0.25">
      <c r="A161" s="12">
        <f>ENERGY_STAR_Certified_Commercia!A160</f>
        <v>2268435</v>
      </c>
      <c r="B161" s="12" t="str">
        <f>ENERGY_STAR_Certified_Commercia!B160</f>
        <v>UNOX S.p.A.</v>
      </c>
      <c r="C161" s="12" t="str">
        <f>ENERGY_STAR_Certified_Commercia!C160</f>
        <v>UNOX S.p.A.</v>
      </c>
      <c r="D161" s="12" t="str">
        <f>ENERGY_STAR_Certified_Commercia!D160</f>
        <v>XAVC-0511-EPa-xx</v>
      </c>
      <c r="E161" s="13"/>
      <c r="F161" s="13"/>
    </row>
    <row r="162" spans="1:6" x14ac:dyDescent="0.25">
      <c r="A162" s="12">
        <f>ENERGY_STAR_Certified_Commercia!A161</f>
        <v>2268436</v>
      </c>
      <c r="B162" s="12" t="str">
        <f>ENERGY_STAR_Certified_Commercia!B161</f>
        <v>UNOX S.p.A.</v>
      </c>
      <c r="C162" s="12" t="str">
        <f>ENERGY_STAR_Certified_Commercia!C161</f>
        <v>UNOX S.p.A.</v>
      </c>
      <c r="D162" s="12" t="str">
        <f>ENERGY_STAR_Certified_Commercia!D161</f>
        <v>XAVC-0511-EPa-xx</v>
      </c>
      <c r="E162" s="13"/>
      <c r="F162" s="13"/>
    </row>
    <row r="163" spans="1:6" x14ac:dyDescent="0.25">
      <c r="A163" s="12">
        <f>ENERGY_STAR_Certified_Commercia!A162</f>
        <v>2263533</v>
      </c>
      <c r="B163" s="12" t="str">
        <f>ENERGY_STAR_Certified_Commercia!B162</f>
        <v>UNOX S.p.A.</v>
      </c>
      <c r="C163" s="12" t="str">
        <f>ENERGY_STAR_Certified_Commercia!C162</f>
        <v>UNOX S.p.A.</v>
      </c>
      <c r="D163" s="12" t="str">
        <f>ENERGY_STAR_Certified_Commercia!D162</f>
        <v>XAVC-06FS-EPa-xx</v>
      </c>
      <c r="E163" s="13"/>
      <c r="F163" s="13"/>
    </row>
    <row r="164" spans="1:6" x14ac:dyDescent="0.25">
      <c r="A164" s="12">
        <f>ENERGY_STAR_Certified_Commercia!A163</f>
        <v>2252008</v>
      </c>
      <c r="B164" s="12" t="str">
        <f>ENERGY_STAR_Certified_Commercia!B163</f>
        <v>UNOX S.p.A.</v>
      </c>
      <c r="C164" s="12" t="str">
        <f>ENERGY_STAR_Certified_Commercia!C163</f>
        <v>UNOX S.p.A.</v>
      </c>
      <c r="D164" s="12" t="str">
        <f>ENERGY_STAR_Certified_Commercia!D163</f>
        <v>XAVC-06FS-EPR</v>
      </c>
      <c r="E164" s="13"/>
      <c r="F164" s="13"/>
    </row>
    <row r="165" spans="1:6" x14ac:dyDescent="0.25">
      <c r="A165" s="12">
        <f>ENERGY_STAR_Certified_Commercia!A164</f>
        <v>2268438</v>
      </c>
      <c r="B165" s="12" t="str">
        <f>ENERGY_STAR_Certified_Commercia!B164</f>
        <v>UNOX S.p.A.</v>
      </c>
      <c r="C165" s="12" t="str">
        <f>ENERGY_STAR_Certified_Commercia!C164</f>
        <v>UNOX S.p.A.</v>
      </c>
      <c r="D165" s="12" t="str">
        <f>ENERGY_STAR_Certified_Commercia!D164</f>
        <v>XAVC-06FS-GPa-xx</v>
      </c>
      <c r="E165" s="13">
        <f>ENERGY_STAR_Certified_Commercia!N164/100</f>
        <v>0.56999999999999995</v>
      </c>
      <c r="F165" s="13">
        <f>ENERGY_STAR_Certified_Commercia!AB164/100</f>
        <v>0.48</v>
      </c>
    </row>
    <row r="166" spans="1:6" x14ac:dyDescent="0.25">
      <c r="A166" s="12">
        <f>ENERGY_STAR_Certified_Commercia!A165</f>
        <v>2277280</v>
      </c>
      <c r="B166" s="12" t="str">
        <f>ENERGY_STAR_Certified_Commercia!B165</f>
        <v>UNOX S.p.A.</v>
      </c>
      <c r="C166" s="12" t="str">
        <f>ENERGY_STAR_Certified_Commercia!C165</f>
        <v>UNOX S.p.A.</v>
      </c>
      <c r="D166" s="12" t="str">
        <f>ENERGY_STAR_Certified_Commercia!D165</f>
        <v>XAVC-1011-EPx</v>
      </c>
      <c r="E166" s="13"/>
      <c r="F166" s="13"/>
    </row>
    <row r="167" spans="1:6" x14ac:dyDescent="0.25">
      <c r="A167" s="12">
        <f>ENERGY_STAR_Certified_Commercia!A166</f>
        <v>2277281</v>
      </c>
      <c r="B167" s="12" t="str">
        <f>ENERGY_STAR_Certified_Commercia!B166</f>
        <v>UNOX S.p.A.</v>
      </c>
      <c r="C167" s="12" t="str">
        <f>ENERGY_STAR_Certified_Commercia!C166</f>
        <v>UNOX S.p.A.</v>
      </c>
      <c r="D167" s="12" t="str">
        <f>ENERGY_STAR_Certified_Commercia!D166</f>
        <v>XAVC-1011-EPx</v>
      </c>
      <c r="E167" s="13"/>
      <c r="F167" s="13"/>
    </row>
    <row r="168" spans="1:6" x14ac:dyDescent="0.25">
      <c r="A168" s="12">
        <f>ENERGY_STAR_Certified_Commercia!A167</f>
        <v>2295147</v>
      </c>
      <c r="B168" s="12" t="str">
        <f>ENERGY_STAR_Certified_Commercia!B167</f>
        <v>UNOX S.p.A.</v>
      </c>
      <c r="C168" s="12" t="str">
        <f>ENERGY_STAR_Certified_Commercia!C167</f>
        <v>UNOX S.p.A.</v>
      </c>
      <c r="D168" s="12" t="str">
        <f>ENERGY_STAR_Certified_Commercia!D167</f>
        <v>XAVC-1011-GP*-*</v>
      </c>
      <c r="E168" s="13">
        <f>ENERGY_STAR_Certified_Commercia!N167/100</f>
        <v>0.59</v>
      </c>
      <c r="F168" s="13">
        <f>ENERGY_STAR_Certified_Commercia!AB167/100</f>
        <v>0.56999999999999995</v>
      </c>
    </row>
    <row r="169" spans="1:6" x14ac:dyDescent="0.25">
      <c r="A169" s="12">
        <f>ENERGY_STAR_Certified_Commercia!A168</f>
        <v>2263534</v>
      </c>
      <c r="B169" s="12" t="str">
        <f>ENERGY_STAR_Certified_Commercia!B168</f>
        <v>UNOX S.p.A.</v>
      </c>
      <c r="C169" s="12" t="str">
        <f>ENERGY_STAR_Certified_Commercia!C168</f>
        <v>UNOX S.p.A.</v>
      </c>
      <c r="D169" s="12" t="str">
        <f>ENERGY_STAR_Certified_Commercia!D168</f>
        <v>XAVC-10FS-EPa-xx</v>
      </c>
      <c r="E169" s="13"/>
      <c r="F169" s="13"/>
    </row>
    <row r="170" spans="1:6" x14ac:dyDescent="0.25">
      <c r="A170" s="12">
        <f>ENERGY_STAR_Certified_Commercia!A169</f>
        <v>2252007</v>
      </c>
      <c r="B170" s="12" t="str">
        <f>ENERGY_STAR_Certified_Commercia!B169</f>
        <v>UNOX S.p.A.</v>
      </c>
      <c r="C170" s="12" t="str">
        <f>ENERGY_STAR_Certified_Commercia!C169</f>
        <v>UNOX S.p.A.</v>
      </c>
      <c r="D170" s="12" t="str">
        <f>ENERGY_STAR_Certified_Commercia!D169</f>
        <v>XAVC-10FS-EPR</v>
      </c>
      <c r="E170" s="13"/>
      <c r="F170" s="13"/>
    </row>
    <row r="171" spans="1:6" x14ac:dyDescent="0.25">
      <c r="A171" s="12">
        <f>ENERGY_STAR_Certified_Commercia!A170</f>
        <v>2263535</v>
      </c>
      <c r="B171" s="12" t="str">
        <f>ENERGY_STAR_Certified_Commercia!B170</f>
        <v>UNOX S.p.A.</v>
      </c>
      <c r="C171" s="12" t="str">
        <f>ENERGY_STAR_Certified_Commercia!C170</f>
        <v>UNOX S.p.A.</v>
      </c>
      <c r="D171" s="12" t="str">
        <f>ENERGY_STAR_Certified_Commercia!D170</f>
        <v>XAVC-10FS-GPa-xx</v>
      </c>
      <c r="E171" s="13">
        <f>ENERGY_STAR_Certified_Commercia!N170/100</f>
        <v>0.63</v>
      </c>
      <c r="F171" s="13">
        <f>ENERGY_STAR_Certified_Commercia!AB170/100</f>
        <v>0.49</v>
      </c>
    </row>
    <row r="172" spans="1:6" x14ac:dyDescent="0.25">
      <c r="A172" s="12">
        <f>ENERGY_STAR_Certified_Commercia!A171</f>
        <v>2277279</v>
      </c>
      <c r="B172" s="12" t="str">
        <f>ENERGY_STAR_Certified_Commercia!B171</f>
        <v>UNOX S.p.A.</v>
      </c>
      <c r="C172" s="12" t="str">
        <f>ENERGY_STAR_Certified_Commercia!C171</f>
        <v>UNOX S.p.A.</v>
      </c>
      <c r="D172" s="12" t="str">
        <f>ENERGY_STAR_Certified_Commercia!D171</f>
        <v>XAVC-16FS-GPx</v>
      </c>
      <c r="E172" s="13">
        <f>ENERGY_STAR_Certified_Commercia!N171/100</f>
        <v>0.59</v>
      </c>
      <c r="F172" s="13">
        <f>ENERGY_STAR_Certified_Commercia!AB171/100</f>
        <v>0.49</v>
      </c>
    </row>
    <row r="173" spans="1:6" x14ac:dyDescent="0.25">
      <c r="A173" s="12">
        <f>ENERGY_STAR_Certified_Commercia!A172</f>
        <v>2362226</v>
      </c>
      <c r="B173" s="12" t="str">
        <f>ENERGY_STAR_Certified_Commercia!B172</f>
        <v>UNOX S.p.A.</v>
      </c>
      <c r="C173" s="12" t="str">
        <f>ENERGY_STAR_Certified_Commercia!C172</f>
        <v>UNOX S.p.A.</v>
      </c>
      <c r="D173" s="12" t="str">
        <f>ENERGY_STAR_Certified_Commercia!D172</f>
        <v>XAVL-2021-GP*S-**</v>
      </c>
      <c r="E173" s="13">
        <f>ENERGY_STAR_Certified_Commercia!N172/100</f>
        <v>0.61</v>
      </c>
      <c r="F173" s="13">
        <f>ENERGY_STAR_Certified_Commercia!AB172/100</f>
        <v>0.41</v>
      </c>
    </row>
    <row r="174" spans="1:6" x14ac:dyDescent="0.25">
      <c r="A174" s="12">
        <f>ENERGY_STAR_Certified_Commercia!A173</f>
        <v>2362227</v>
      </c>
      <c r="B174" s="12" t="str">
        <f>ENERGY_STAR_Certified_Commercia!B173</f>
        <v>UNOX S.p.A.</v>
      </c>
      <c r="C174" s="12" t="str">
        <f>ENERGY_STAR_Certified_Commercia!C173</f>
        <v>UNOX S.p.A.</v>
      </c>
      <c r="D174" s="12" t="str">
        <f>ENERGY_STAR_Certified_Commercia!D173</f>
        <v>XAVL-2021-NP*S-**</v>
      </c>
      <c r="E174" s="13">
        <f>ENERGY_STAR_Certified_Commercia!N173/100</f>
        <v>0.6</v>
      </c>
      <c r="F174" s="13">
        <f>ENERGY_STAR_Certified_Commercia!AB173/100</f>
        <v>0.43</v>
      </c>
    </row>
    <row r="175" spans="1:6" x14ac:dyDescent="0.25">
      <c r="A175" s="12">
        <f>ENERGY_STAR_Certified_Commercia!A174</f>
        <v>2305346</v>
      </c>
      <c r="B175" s="12" t="str">
        <f>ENERGY_STAR_Certified_Commercia!B174</f>
        <v>UNOX S.p.A.</v>
      </c>
      <c r="C175" s="12" t="str">
        <f>ENERGY_STAR_Certified_Commercia!C174</f>
        <v>UNOX S.p.A.</v>
      </c>
      <c r="D175" s="12" t="str">
        <f>ENERGY_STAR_Certified_Commercia!D174</f>
        <v>XEFT-03EU-****-*</v>
      </c>
      <c r="E175" s="13"/>
      <c r="F175" s="13"/>
    </row>
    <row r="176" spans="1:6" x14ac:dyDescent="0.25">
      <c r="A176" s="12">
        <f>ENERGY_STAR_Certified_Commercia!A175</f>
        <v>2305347</v>
      </c>
      <c r="B176" s="12" t="str">
        <f>ENERGY_STAR_Certified_Commercia!B175</f>
        <v>UNOX S.p.A.</v>
      </c>
      <c r="C176" s="12" t="str">
        <f>ENERGY_STAR_Certified_Commercia!C175</f>
        <v>UNOX S.p.A.</v>
      </c>
      <c r="D176" s="12" t="str">
        <f>ENERGY_STAR_Certified_Commercia!D175</f>
        <v>XEFT-03HS-****-*</v>
      </c>
      <c r="E176" s="13"/>
      <c r="F176" s="13"/>
    </row>
    <row r="177" spans="1:6" x14ac:dyDescent="0.25">
      <c r="A177" s="12">
        <f>ENERGY_STAR_Certified_Commercia!A176</f>
        <v>2305357</v>
      </c>
      <c r="B177" s="12" t="str">
        <f>ENERGY_STAR_Certified_Commercia!B176</f>
        <v>UNOX S.p.A.</v>
      </c>
      <c r="C177" s="12" t="str">
        <f>ENERGY_STAR_Certified_Commercia!C176</f>
        <v>UNOX S.p.A.</v>
      </c>
      <c r="D177" s="12" t="str">
        <f>ENERGY_STAR_Certified_Commercia!D176</f>
        <v>XEFT-04EU-****-*</v>
      </c>
      <c r="E177" s="13"/>
      <c r="F177" s="13"/>
    </row>
    <row r="178" spans="1:6" x14ac:dyDescent="0.25">
      <c r="A178" s="12">
        <f>ENERGY_STAR_Certified_Commercia!A177</f>
        <v>2305350</v>
      </c>
      <c r="B178" s="12" t="str">
        <f>ENERGY_STAR_Certified_Commercia!B177</f>
        <v>UNOX S.p.A.</v>
      </c>
      <c r="C178" s="12" t="str">
        <f>ENERGY_STAR_Certified_Commercia!C177</f>
        <v>UNOX S.p.A.</v>
      </c>
      <c r="D178" s="12" t="str">
        <f>ENERGY_STAR_Certified_Commercia!D177</f>
        <v>XEFT-04HS-****-*</v>
      </c>
      <c r="E178" s="13"/>
      <c r="F178" s="13"/>
    </row>
    <row r="179" spans="1:6" x14ac:dyDescent="0.25">
      <c r="A179" s="12">
        <f>ENERGY_STAR_Certified_Commercia!A178</f>
        <v>2305352</v>
      </c>
      <c r="B179" s="12" t="str">
        <f>ENERGY_STAR_Certified_Commercia!B178</f>
        <v>UNOX S.p.A.</v>
      </c>
      <c r="C179" s="12" t="str">
        <f>ENERGY_STAR_Certified_Commercia!C178</f>
        <v>UNOX S.p.A.</v>
      </c>
      <c r="D179" s="12" t="str">
        <f>ENERGY_STAR_Certified_Commercia!D178</f>
        <v>XEFT-06EU-****-*</v>
      </c>
      <c r="E179" s="13"/>
      <c r="F179" s="13"/>
    </row>
    <row r="180" spans="1:6" x14ac:dyDescent="0.25">
      <c r="A180" s="12">
        <f>ENERGY_STAR_Certified_Commercia!A179</f>
        <v>2309808</v>
      </c>
      <c r="B180" s="12" t="str">
        <f>ENERGY_STAR_Certified_Commercia!B179</f>
        <v>UNOX S.p.A.</v>
      </c>
      <c r="C180" s="12" t="str">
        <f>ENERGY_STAR_Certified_Commercia!C179</f>
        <v>UNOX S.p.A.</v>
      </c>
      <c r="D180" s="12" t="str">
        <f>ENERGY_STAR_Certified_Commercia!D179</f>
        <v>XEFT-06FS-E***</v>
      </c>
      <c r="E180" s="13"/>
      <c r="F180" s="13"/>
    </row>
    <row r="181" spans="1:6" x14ac:dyDescent="0.25">
      <c r="A181" s="12">
        <f>ENERGY_STAR_Certified_Commercia!A180</f>
        <v>2305356</v>
      </c>
      <c r="B181" s="12" t="str">
        <f>ENERGY_STAR_Certified_Commercia!B180</f>
        <v>UNOX S.p.A.</v>
      </c>
      <c r="C181" s="12" t="str">
        <f>ENERGY_STAR_Certified_Commercia!C180</f>
        <v>UNOX S.p.A.</v>
      </c>
      <c r="D181" s="12" t="str">
        <f>ENERGY_STAR_Certified_Commercia!D180</f>
        <v>XEFT-10EU-****-*</v>
      </c>
      <c r="E181" s="13"/>
      <c r="F181" s="13"/>
    </row>
    <row r="182" spans="1:6" x14ac:dyDescent="0.25">
      <c r="A182" s="12">
        <f>ENERGY_STAR_Certified_Commercia!A181</f>
        <v>2309814</v>
      </c>
      <c r="B182" s="12" t="str">
        <f>ENERGY_STAR_Certified_Commercia!B181</f>
        <v>UNOX S.p.A.</v>
      </c>
      <c r="C182" s="12" t="str">
        <f>ENERGY_STAR_Certified_Commercia!C181</f>
        <v>UNOX S.p.A.</v>
      </c>
      <c r="D182" s="12" t="str">
        <f>ENERGY_STAR_Certified_Commercia!D181</f>
        <v>XEFT-10FS-E***</v>
      </c>
      <c r="E182" s="13"/>
      <c r="F182" s="13"/>
    </row>
    <row r="183" spans="1:6" x14ac:dyDescent="0.25">
      <c r="A183" s="12">
        <f>ENERGY_STAR_Certified_Commercia!A182</f>
        <v>2295145</v>
      </c>
      <c r="B183" s="12" t="str">
        <f>ENERGY_STAR_Certified_Commercia!B182</f>
        <v>UNOX S.p.A.</v>
      </c>
      <c r="C183" s="12" t="str">
        <f>ENERGY_STAR_Certified_Commercia!C182</f>
        <v>UNOX S.p.A.</v>
      </c>
      <c r="D183" s="12" t="str">
        <f>ENERGY_STAR_Certified_Commercia!D182</f>
        <v>XEVC-0511-EP*-*</v>
      </c>
      <c r="E183" s="13"/>
      <c r="F183" s="13"/>
    </row>
    <row r="184" spans="1:6" x14ac:dyDescent="0.25">
      <c r="A184" s="12">
        <f>ENERGY_STAR_Certified_Commercia!A183</f>
        <v>2345784</v>
      </c>
      <c r="B184" s="12" t="str">
        <f>ENERGY_STAR_Certified_Commercia!B183</f>
        <v>UNOX S.p.A.</v>
      </c>
      <c r="C184" s="12" t="str">
        <f>ENERGY_STAR_Certified_Commercia!C183</f>
        <v>UNOX S.p.A.</v>
      </c>
      <c r="D184" s="12" t="str">
        <f>ENERGY_STAR_Certified_Commercia!D183</f>
        <v>XEVC-0711-EP*-*</v>
      </c>
      <c r="E184" s="13"/>
      <c r="F184" s="13"/>
    </row>
    <row r="185" spans="1:6" x14ac:dyDescent="0.25">
      <c r="A185" s="12">
        <f>ENERGY_STAR_Certified_Commercia!A184</f>
        <v>2359753</v>
      </c>
      <c r="B185" s="12" t="str">
        <f>ENERGY_STAR_Certified_Commercia!B184</f>
        <v>UNOX S.p.A.</v>
      </c>
      <c r="C185" s="12" t="str">
        <f>ENERGY_STAR_Certified_Commercia!C184</f>
        <v>UNOX S.p.A.</v>
      </c>
      <c r="D185" s="12" t="str">
        <f>ENERGY_STAR_Certified_Commercia!D184</f>
        <v>XEVC-0711-GP*-*</v>
      </c>
      <c r="E185" s="13">
        <f>ENERGY_STAR_Certified_Commercia!N184/100</f>
        <v>0.57999999999999996</v>
      </c>
      <c r="F185" s="13">
        <f>ENERGY_STAR_Certified_Commercia!AB184/100</f>
        <v>0.47</v>
      </c>
    </row>
    <row r="186" spans="1:6" x14ac:dyDescent="0.25">
      <c r="A186" s="12">
        <f>ENERGY_STAR_Certified_Commercia!A185</f>
        <v>2295146</v>
      </c>
      <c r="B186" s="12" t="str">
        <f>ENERGY_STAR_Certified_Commercia!B185</f>
        <v>UNOX S.p.A.</v>
      </c>
      <c r="C186" s="12" t="str">
        <f>ENERGY_STAR_Certified_Commercia!C185</f>
        <v>UNOX S.p.A.</v>
      </c>
      <c r="D186" s="12" t="str">
        <f>ENERGY_STAR_Certified_Commercia!D185</f>
        <v>XEVC-1011-EP*-*</v>
      </c>
      <c r="E186" s="13"/>
      <c r="F186" s="13"/>
    </row>
    <row r="187" spans="1:6" x14ac:dyDescent="0.25">
      <c r="A187" s="12">
        <f>ENERGY_STAR_Certified_Commercia!A186</f>
        <v>2362228</v>
      </c>
      <c r="B187" s="12" t="str">
        <f>ENERGY_STAR_Certified_Commercia!B186</f>
        <v>UNOX S.p.A.</v>
      </c>
      <c r="C187" s="12" t="str">
        <f>ENERGY_STAR_Certified_Commercia!C186</f>
        <v>UNOX S.p.A.</v>
      </c>
      <c r="D187" s="12" t="str">
        <f>ENERGY_STAR_Certified_Commercia!D186</f>
        <v>XEVC-1011-GP*M-**</v>
      </c>
      <c r="E187" s="13">
        <f>ENERGY_STAR_Certified_Commercia!N186/100</f>
        <v>0.61</v>
      </c>
      <c r="F187" s="13">
        <f>ENERGY_STAR_Certified_Commercia!AB186/100</f>
        <v>0.51</v>
      </c>
    </row>
    <row r="188" spans="1:6" x14ac:dyDescent="0.25">
      <c r="A188" s="12">
        <f>ENERGY_STAR_Certified_Commercia!A187</f>
        <v>2359757</v>
      </c>
      <c r="B188" s="12" t="str">
        <f>ENERGY_STAR_Certified_Commercia!B187</f>
        <v>UNOX S.p.A.</v>
      </c>
      <c r="C188" s="12" t="str">
        <f>ENERGY_STAR_Certified_Commercia!C187</f>
        <v>UNOX S.p.A.</v>
      </c>
      <c r="D188" s="12" t="str">
        <f>ENERGY_STAR_Certified_Commercia!D187</f>
        <v>XEVL-2011-DP*-*</v>
      </c>
      <c r="E188" s="13"/>
      <c r="F188" s="13"/>
    </row>
    <row r="189" spans="1:6" x14ac:dyDescent="0.25">
      <c r="A189" s="12">
        <f>ENERGY_STAR_Certified_Commercia!A188</f>
        <v>2359758</v>
      </c>
      <c r="B189" s="12" t="str">
        <f>ENERGY_STAR_Certified_Commercia!B188</f>
        <v>UNOX S.p.A.</v>
      </c>
      <c r="C189" s="12" t="str">
        <f>ENERGY_STAR_Certified_Commercia!C188</f>
        <v>UNOX S.p.A.</v>
      </c>
      <c r="D189" s="12" t="str">
        <f>ENERGY_STAR_Certified_Commercia!D188</f>
        <v>XEVL-2011-GP*-*</v>
      </c>
      <c r="E189" s="13">
        <f>ENERGY_STAR_Certified_Commercia!N188/100</f>
        <v>0.56999999999999995</v>
      </c>
      <c r="F189" s="13">
        <f>ENERGY_STAR_Certified_Commercia!AB188/100</f>
        <v>0.56000000000000005</v>
      </c>
    </row>
    <row r="190" spans="1:6" x14ac:dyDescent="0.25">
      <c r="A190" s="12">
        <f>ENERGY_STAR_Certified_Commercia!A189</f>
        <v>2359759</v>
      </c>
      <c r="B190" s="12" t="str">
        <f>ENERGY_STAR_Certified_Commercia!B189</f>
        <v>UNOX S.p.A.</v>
      </c>
      <c r="C190" s="12" t="str">
        <f>ENERGY_STAR_Certified_Commercia!C189</f>
        <v>UNOX S.p.A.</v>
      </c>
      <c r="D190" s="12" t="str">
        <f>ENERGY_STAR_Certified_Commercia!D189</f>
        <v>XEVL-2011-YP*-*</v>
      </c>
      <c r="E190" s="13"/>
      <c r="F190" s="13"/>
    </row>
    <row r="191" spans="1:6" x14ac:dyDescent="0.25">
      <c r="A191" s="12">
        <f>ENERGY_STAR_Certified_Commercia!A190</f>
        <v>2359760</v>
      </c>
      <c r="B191" s="12" t="str">
        <f>ENERGY_STAR_Certified_Commercia!B190</f>
        <v>UNOX S.p.A.</v>
      </c>
      <c r="C191" s="12" t="str">
        <f>ENERGY_STAR_Certified_Commercia!C190</f>
        <v>UNOX S.p.A.</v>
      </c>
      <c r="D191" s="12" t="str">
        <f>ENERGY_STAR_Certified_Commercia!D190</f>
        <v>XEVL-2021-GP*-*</v>
      </c>
      <c r="E191" s="13">
        <f>ENERGY_STAR_Certified_Commercia!N190/100</f>
        <v>0.56999999999999995</v>
      </c>
      <c r="F191" s="13">
        <f>ENERGY_STAR_Certified_Commercia!AB190/100</f>
        <v>0.44</v>
      </c>
    </row>
    <row r="192" spans="1:6" x14ac:dyDescent="0.25">
      <c r="A192" s="12">
        <f>ENERGY_STAR_Certified_Commercia!A191</f>
        <v>2354807</v>
      </c>
      <c r="B192" s="12" t="str">
        <f>ENERGY_STAR_Certified_Commercia!B191</f>
        <v>Vulcan (A division of ITW Food Equipment Group)</v>
      </c>
      <c r="C192" s="12" t="str">
        <f>ENERGY_STAR_Certified_Commercia!C191</f>
        <v>Hobart</v>
      </c>
      <c r="D192" s="12" t="str">
        <f>ENERGY_STAR_Certified_Commercia!D191</f>
        <v>HEC5</v>
      </c>
      <c r="E192" s="13"/>
      <c r="F192" s="13"/>
    </row>
    <row r="193" spans="1:6" x14ac:dyDescent="0.25">
      <c r="A193" s="12">
        <f>ENERGY_STAR_Certified_Commercia!A192</f>
        <v>2354457</v>
      </c>
      <c r="B193" s="12" t="str">
        <f>ENERGY_STAR_Certified_Commercia!B192</f>
        <v>Vulcan (A division of ITW Food Equipment Group)</v>
      </c>
      <c r="C193" s="12" t="str">
        <f>ENERGY_STAR_Certified_Commercia!C192</f>
        <v>Hobart</v>
      </c>
      <c r="D193" s="12" t="str">
        <f>ENERGY_STAR_Certified_Commercia!D192</f>
        <v>HEC5X</v>
      </c>
      <c r="E193" s="13"/>
      <c r="F193" s="13"/>
    </row>
    <row r="194" spans="1:6" x14ac:dyDescent="0.25">
      <c r="A194" s="12">
        <f>ENERGY_STAR_Certified_Commercia!A193</f>
        <v>2224692</v>
      </c>
      <c r="B194" s="12" t="str">
        <f>ENERGY_STAR_Certified_Commercia!B193</f>
        <v>Vulcan (A division of ITW Food Equipment Group)</v>
      </c>
      <c r="C194" s="12" t="str">
        <f>ENERGY_STAR_Certified_Commercia!C193</f>
        <v>Hobart</v>
      </c>
      <c r="D194" s="12" t="str">
        <f>ENERGY_STAR_Certified_Commercia!D193</f>
        <v>HGC5</v>
      </c>
      <c r="E194" s="13">
        <f>ENERGY_STAR_Certified_Commercia!N193/100</f>
        <v>0.53</v>
      </c>
      <c r="F194" s="13"/>
    </row>
    <row r="195" spans="1:6" x14ac:dyDescent="0.25">
      <c r="A195" s="12">
        <f>ENERGY_STAR_Certified_Commercia!A194</f>
        <v>2224693</v>
      </c>
      <c r="B195" s="12" t="str">
        <f>ENERGY_STAR_Certified_Commercia!B194</f>
        <v>Vulcan (A division of ITW Food Equipment Group)</v>
      </c>
      <c r="C195" s="12" t="str">
        <f>ENERGY_STAR_Certified_Commercia!C194</f>
        <v>Hobart</v>
      </c>
      <c r="D195" s="12" t="str">
        <f>ENERGY_STAR_Certified_Commercia!D194</f>
        <v>HGC5D</v>
      </c>
      <c r="E195" s="13">
        <f>ENERGY_STAR_Certified_Commercia!N194/100</f>
        <v>0.53</v>
      </c>
      <c r="F195" s="13"/>
    </row>
    <row r="196" spans="1:6" x14ac:dyDescent="0.25">
      <c r="A196" s="12">
        <f>ENERGY_STAR_Certified_Commercia!A195</f>
        <v>2224695</v>
      </c>
      <c r="B196" s="12" t="str">
        <f>ENERGY_STAR_Certified_Commercia!B195</f>
        <v>Vulcan (A division of ITW Food Equipment Group)</v>
      </c>
      <c r="C196" s="12" t="str">
        <f>ENERGY_STAR_Certified_Commercia!C195</f>
        <v>Hobart</v>
      </c>
      <c r="D196" s="12" t="str">
        <f>ENERGY_STAR_Certified_Commercia!D195</f>
        <v>HGC5DX</v>
      </c>
      <c r="E196" s="13">
        <f>ENERGY_STAR_Certified_Commercia!N195/100</f>
        <v>0.53</v>
      </c>
      <c r="F196" s="13"/>
    </row>
    <row r="197" spans="1:6" x14ac:dyDescent="0.25">
      <c r="A197" s="12">
        <f>ENERGY_STAR_Certified_Commercia!A196</f>
        <v>2224694</v>
      </c>
      <c r="B197" s="12" t="str">
        <f>ENERGY_STAR_Certified_Commercia!B196</f>
        <v>Vulcan (A division of ITW Food Equipment Group)</v>
      </c>
      <c r="C197" s="12" t="str">
        <f>ENERGY_STAR_Certified_Commercia!C196</f>
        <v>Hobart</v>
      </c>
      <c r="D197" s="12" t="str">
        <f>ENERGY_STAR_Certified_Commercia!D196</f>
        <v>HGC5X</v>
      </c>
      <c r="E197" s="13">
        <f>ENERGY_STAR_Certified_Commercia!N196/100</f>
        <v>0.53</v>
      </c>
      <c r="F197" s="13"/>
    </row>
    <row r="198" spans="1:6" x14ac:dyDescent="0.25">
      <c r="A198" s="12">
        <f>ENERGY_STAR_Certified_Commercia!A197</f>
        <v>2331608</v>
      </c>
      <c r="B198" s="12" t="str">
        <f>ENERGY_STAR_Certified_Commercia!B197</f>
        <v>Vulcan (A division of ITW Food Equipment Group)</v>
      </c>
      <c r="C198" s="12" t="str">
        <f>ENERGY_STAR_Certified_Commercia!C197</f>
        <v>Vulcan</v>
      </c>
      <c r="D198" s="12" t="str">
        <f>ENERGY_STAR_Certified_Commercia!D197</f>
        <v>ECO2D</v>
      </c>
      <c r="E198" s="13"/>
      <c r="F198" s="13"/>
    </row>
    <row r="199" spans="1:6" x14ac:dyDescent="0.25">
      <c r="A199" s="12">
        <f>ENERGY_STAR_Certified_Commercia!A198</f>
        <v>2224696</v>
      </c>
      <c r="B199" s="12" t="str">
        <f>ENERGY_STAR_Certified_Commercia!B198</f>
        <v>Vulcan (A division of ITW Food Equipment Group)</v>
      </c>
      <c r="C199" s="12" t="str">
        <f>ENERGY_STAR_Certified_Commercia!C198</f>
        <v>Vulcan</v>
      </c>
      <c r="D199" s="12" t="str">
        <f>ENERGY_STAR_Certified_Commercia!D198</f>
        <v>SG6</v>
      </c>
      <c r="E199" s="13">
        <f>ENERGY_STAR_Certified_Commercia!N198/100</f>
        <v>0.48</v>
      </c>
      <c r="F199" s="13"/>
    </row>
    <row r="200" spans="1:6" x14ac:dyDescent="0.25">
      <c r="A200" s="12">
        <f>ENERGY_STAR_Certified_Commercia!A199</f>
        <v>2224293</v>
      </c>
      <c r="B200" s="12" t="str">
        <f>ENERGY_STAR_Certified_Commercia!B199</f>
        <v>Vulcan (A division of ITW Food Equipment Group)</v>
      </c>
      <c r="C200" s="12" t="str">
        <f>ENERGY_STAR_Certified_Commercia!C199</f>
        <v>Vulcan</v>
      </c>
      <c r="D200" s="12" t="str">
        <f>ENERGY_STAR_Certified_Commercia!D199</f>
        <v>VC3E</v>
      </c>
      <c r="E200" s="13"/>
      <c r="F200" s="13"/>
    </row>
    <row r="201" spans="1:6" x14ac:dyDescent="0.25">
      <c r="A201" s="12">
        <f>ENERGY_STAR_Certified_Commercia!A200</f>
        <v>2354451</v>
      </c>
      <c r="B201" s="12" t="str">
        <f>ENERGY_STAR_Certified_Commercia!B200</f>
        <v>Vulcan (A division of ITW Food Equipment Group)</v>
      </c>
      <c r="C201" s="12" t="str">
        <f>ENERGY_STAR_Certified_Commercia!C200</f>
        <v>Vulcan</v>
      </c>
      <c r="D201" s="12" t="str">
        <f>ENERGY_STAR_Certified_Commercia!D200</f>
        <v>VC44E</v>
      </c>
      <c r="E201" s="13"/>
      <c r="F201" s="13"/>
    </row>
    <row r="202" spans="1:6" x14ac:dyDescent="0.25">
      <c r="A202" s="12">
        <f>ENERGY_STAR_Certified_Commercia!A201</f>
        <v>2354450</v>
      </c>
      <c r="B202" s="12" t="str">
        <f>ENERGY_STAR_Certified_Commercia!B201</f>
        <v>Vulcan (A division of ITW Food Equipment Group)</v>
      </c>
      <c r="C202" s="12" t="str">
        <f>ENERGY_STAR_Certified_Commercia!C201</f>
        <v>Vulcan</v>
      </c>
      <c r="D202" s="12" t="str">
        <f>ENERGY_STAR_Certified_Commercia!D201</f>
        <v>VC4E</v>
      </c>
      <c r="E202" s="13"/>
      <c r="F202" s="13"/>
    </row>
    <row r="203" spans="1:6" x14ac:dyDescent="0.25">
      <c r="A203" s="12">
        <f>ENERGY_STAR_Certified_Commercia!A202</f>
        <v>2224682</v>
      </c>
      <c r="B203" s="12" t="str">
        <f>ENERGY_STAR_Certified_Commercia!B202</f>
        <v>Vulcan (A division of ITW Food Equipment Group)</v>
      </c>
      <c r="C203" s="12" t="str">
        <f>ENERGY_STAR_Certified_Commercia!C202</f>
        <v>Vulcan</v>
      </c>
      <c r="D203" s="12" t="str">
        <f>ENERGY_STAR_Certified_Commercia!D202</f>
        <v>VC4GD</v>
      </c>
      <c r="E203" s="13">
        <f>ENERGY_STAR_Certified_Commercia!N202/100</f>
        <v>0.53</v>
      </c>
      <c r="F203" s="13"/>
    </row>
    <row r="204" spans="1:6" x14ac:dyDescent="0.25">
      <c r="A204" s="12">
        <f>ENERGY_STAR_Certified_Commercia!A203</f>
        <v>2366732</v>
      </c>
      <c r="B204" s="12" t="str">
        <f>ENERGY_STAR_Certified_Commercia!B203</f>
        <v>Vulcan (A division of ITW Food Equipment Group)</v>
      </c>
      <c r="C204" s="12" t="str">
        <f>ENERGY_STAR_Certified_Commercia!C203</f>
        <v>Vulcan</v>
      </c>
      <c r="D204" s="12" t="str">
        <f>ENERGY_STAR_Certified_Commercia!D203</f>
        <v>VC55E</v>
      </c>
      <c r="E204" s="13"/>
      <c r="F204" s="13"/>
    </row>
    <row r="205" spans="1:6" x14ac:dyDescent="0.25">
      <c r="A205" s="12">
        <f>ENERGY_STAR_Certified_Commercia!A204</f>
        <v>2366733</v>
      </c>
      <c r="B205" s="12" t="str">
        <f>ENERGY_STAR_Certified_Commercia!B204</f>
        <v>Vulcan (A division of ITW Food Equipment Group)</v>
      </c>
      <c r="C205" s="12" t="str">
        <f>ENERGY_STAR_Certified_Commercia!C204</f>
        <v>Vulcan</v>
      </c>
      <c r="D205" s="12" t="str">
        <f>ENERGY_STAR_Certified_Commercia!D204</f>
        <v>VC55ED</v>
      </c>
      <c r="E205" s="13"/>
      <c r="F205" s="13"/>
    </row>
    <row r="206" spans="1:6" x14ac:dyDescent="0.25">
      <c r="A206" s="12">
        <f>ENERGY_STAR_Certified_Commercia!A205</f>
        <v>2348451</v>
      </c>
      <c r="B206" s="12" t="str">
        <f>ENERGY_STAR_Certified_Commercia!B205</f>
        <v>Vulcan (A division of ITW Food Equipment Group)</v>
      </c>
      <c r="C206" s="12" t="str">
        <f>ENERGY_STAR_Certified_Commercia!C205</f>
        <v>Vulcan</v>
      </c>
      <c r="D206" s="12" t="str">
        <f>ENERGY_STAR_Certified_Commercia!D205</f>
        <v>VC55G</v>
      </c>
      <c r="E206" s="13">
        <f>ENERGY_STAR_Certified_Commercia!N205/100</f>
        <v>0.56000000000000005</v>
      </c>
      <c r="F206" s="13"/>
    </row>
    <row r="207" spans="1:6" x14ac:dyDescent="0.25">
      <c r="A207" s="12">
        <f>ENERGY_STAR_Certified_Commercia!A206</f>
        <v>2366730</v>
      </c>
      <c r="B207" s="12" t="str">
        <f>ENERGY_STAR_Certified_Commercia!B206</f>
        <v>Vulcan (A division of ITW Food Equipment Group)</v>
      </c>
      <c r="C207" s="12" t="str">
        <f>ENERGY_STAR_Certified_Commercia!C206</f>
        <v>Vulcan</v>
      </c>
      <c r="D207" s="12" t="str">
        <f>ENERGY_STAR_Certified_Commercia!D206</f>
        <v>VC5E</v>
      </c>
      <c r="E207" s="13"/>
      <c r="F207" s="13"/>
    </row>
    <row r="208" spans="1:6" x14ac:dyDescent="0.25">
      <c r="A208" s="12">
        <f>ENERGY_STAR_Certified_Commercia!A207</f>
        <v>2366731</v>
      </c>
      <c r="B208" s="12" t="str">
        <f>ENERGY_STAR_Certified_Commercia!B207</f>
        <v>Vulcan (A division of ITW Food Equipment Group)</v>
      </c>
      <c r="C208" s="12" t="str">
        <f>ENERGY_STAR_Certified_Commercia!C207</f>
        <v>Vulcan</v>
      </c>
      <c r="D208" s="12" t="str">
        <f>ENERGY_STAR_Certified_Commercia!D207</f>
        <v>VC5ED</v>
      </c>
      <c r="E208" s="13"/>
      <c r="F208" s="13"/>
    </row>
    <row r="209" spans="1:6" x14ac:dyDescent="0.25">
      <c r="A209" s="12">
        <f>ENERGY_STAR_Certified_Commercia!A208</f>
        <v>2270180</v>
      </c>
      <c r="B209" s="12" t="str">
        <f>ENERGY_STAR_Certified_Commercia!B208</f>
        <v>Vulcan (A division of ITW Food Equipment Group)</v>
      </c>
      <c r="C209" s="12" t="str">
        <f>ENERGY_STAR_Certified_Commercia!C208</f>
        <v>Vulcan</v>
      </c>
      <c r="D209" s="12" t="str">
        <f>ENERGY_STAR_Certified_Commercia!D208</f>
        <v>VC5G</v>
      </c>
      <c r="E209" s="13">
        <f>ENERGY_STAR_Certified_Commercia!N208/100</f>
        <v>0.56000000000000005</v>
      </c>
      <c r="F209" s="13"/>
    </row>
    <row r="210" spans="1:6" x14ac:dyDescent="0.25">
      <c r="A210" s="12">
        <f>ENERGY_STAR_Certified_Commercia!A209</f>
        <v>2354453</v>
      </c>
      <c r="B210" s="12" t="str">
        <f>ENERGY_STAR_Certified_Commercia!B209</f>
        <v>Vulcan (A division of ITW Food Equipment Group)</v>
      </c>
      <c r="C210" s="12" t="str">
        <f>ENERGY_STAR_Certified_Commercia!C209</f>
        <v>Vulcan</v>
      </c>
      <c r="D210" s="12" t="str">
        <f>ENERGY_STAR_Certified_Commercia!D209</f>
        <v>VC66E</v>
      </c>
      <c r="E210" s="13"/>
      <c r="F210" s="13"/>
    </row>
    <row r="211" spans="1:6" x14ac:dyDescent="0.25">
      <c r="A211" s="12">
        <f>ENERGY_STAR_Certified_Commercia!A210</f>
        <v>2354452</v>
      </c>
      <c r="B211" s="12" t="str">
        <f>ENERGY_STAR_Certified_Commercia!B210</f>
        <v>Vulcan (A division of ITW Food Equipment Group)</v>
      </c>
      <c r="C211" s="12" t="str">
        <f>ENERGY_STAR_Certified_Commercia!C210</f>
        <v>Vulcan</v>
      </c>
      <c r="D211" s="12" t="str">
        <f>ENERGY_STAR_Certified_Commercia!D210</f>
        <v>VC6E</v>
      </c>
      <c r="E211" s="13"/>
      <c r="F211" s="13"/>
    </row>
    <row r="212" spans="1:6" x14ac:dyDescent="0.25">
      <c r="A212" s="12">
        <f>ENERGY_STAR_Certified_Commercia!A211</f>
        <v>2200240</v>
      </c>
      <c r="B212" s="12" t="str">
        <f>ENERGY_STAR_Certified_Commercia!B211</f>
        <v>Vulcan (A division of ITW Food Equipment Group)</v>
      </c>
      <c r="C212" s="12" t="str">
        <f>ENERGY_STAR_Certified_Commercia!C211</f>
        <v>Vulcan / Wolf</v>
      </c>
      <c r="D212" s="12" t="str">
        <f>ENERGY_STAR_Certified_Commercia!D211</f>
        <v>SG4</v>
      </c>
      <c r="E212" s="13">
        <f>ENERGY_STAR_Certified_Commercia!N211/100</f>
        <v>0.48</v>
      </c>
      <c r="F212" s="13"/>
    </row>
    <row r="213" spans="1:6" x14ac:dyDescent="0.25">
      <c r="A213" s="12">
        <f>ENERGY_STAR_Certified_Commercia!A212</f>
        <v>2200241</v>
      </c>
      <c r="B213" s="12" t="str">
        <f>ENERGY_STAR_Certified_Commercia!B212</f>
        <v>Vulcan (A division of ITW Food Equipment Group)</v>
      </c>
      <c r="C213" s="12" t="str">
        <f>ENERGY_STAR_Certified_Commercia!C212</f>
        <v>Vulcan / Wolf</v>
      </c>
      <c r="D213" s="12" t="str">
        <f>ENERGY_STAR_Certified_Commercia!D212</f>
        <v>SG44</v>
      </c>
      <c r="E213" s="13">
        <f>ENERGY_STAR_Certified_Commercia!N212/100</f>
        <v>0.48</v>
      </c>
      <c r="F213" s="13"/>
    </row>
    <row r="214" spans="1:6" x14ac:dyDescent="0.25">
      <c r="A214" s="12">
        <f>ENERGY_STAR_Certified_Commercia!A213</f>
        <v>2200242</v>
      </c>
      <c r="B214" s="12" t="str">
        <f>ENERGY_STAR_Certified_Commercia!B213</f>
        <v>Vulcan (A division of ITW Food Equipment Group)</v>
      </c>
      <c r="C214" s="12" t="str">
        <f>ENERGY_STAR_Certified_Commercia!C213</f>
        <v>Vulcan / Wolf</v>
      </c>
      <c r="D214" s="12" t="str">
        <f>ENERGY_STAR_Certified_Commercia!D213</f>
        <v>VC4GD</v>
      </c>
      <c r="E214" s="13">
        <f>ENERGY_STAR_Certified_Commercia!N213/100</f>
        <v>0.52</v>
      </c>
      <c r="F214" s="13"/>
    </row>
    <row r="215" spans="1:6" x14ac:dyDescent="0.25">
      <c r="A215" s="12">
        <f>ENERGY_STAR_Certified_Commercia!A214</f>
        <v>2200239</v>
      </c>
      <c r="B215" s="12" t="str">
        <f>ENERGY_STAR_Certified_Commercia!B214</f>
        <v>Vulcan (A division of ITW Food Equipment Group)</v>
      </c>
      <c r="C215" s="12" t="str">
        <f>ENERGY_STAR_Certified_Commercia!C214</f>
        <v>Vulcan / Wolf</v>
      </c>
      <c r="D215" s="12" t="str">
        <f>ENERGY_STAR_Certified_Commercia!D214</f>
        <v>VC6GD</v>
      </c>
      <c r="E215" s="13">
        <f>ENERGY_STAR_Certified_Commercia!N214/100</f>
        <v>0.52</v>
      </c>
      <c r="F215" s="13"/>
    </row>
    <row r="216" spans="1:6" x14ac:dyDescent="0.25">
      <c r="A216" s="12">
        <f>ENERGY_STAR_Certified_Commercia!A215</f>
        <v>2354454</v>
      </c>
      <c r="B216" s="12" t="str">
        <f>ENERGY_STAR_Certified_Commercia!B215</f>
        <v>Vulcan (A division of ITW Food Equipment Group)</v>
      </c>
      <c r="C216" s="12" t="str">
        <f>ENERGY_STAR_Certified_Commercia!C215</f>
        <v>Wolf</v>
      </c>
      <c r="D216" s="12" t="str">
        <f>ENERGY_STAR_Certified_Commercia!D215</f>
        <v>WKED1</v>
      </c>
      <c r="E216" s="13"/>
      <c r="F216" s="13"/>
    </row>
    <row r="217" spans="1:6" x14ac:dyDescent="0.25">
      <c r="A217" s="12">
        <f>ENERGY_STAR_Certified_Commercia!A216</f>
        <v>2354455</v>
      </c>
      <c r="B217" s="12" t="str">
        <f>ENERGY_STAR_Certified_Commercia!B216</f>
        <v>Vulcan (A division of ITW Food Equipment Group)</v>
      </c>
      <c r="C217" s="12" t="str">
        <f>ENERGY_STAR_Certified_Commercia!C216</f>
        <v>Wolf</v>
      </c>
      <c r="D217" s="12" t="str">
        <f>ENERGY_STAR_Certified_Commercia!D216</f>
        <v>WKED2</v>
      </c>
      <c r="E217" s="13"/>
      <c r="F217" s="13"/>
    </row>
    <row r="218" spans="1:6" x14ac:dyDescent="0.25">
      <c r="A218" s="12">
        <f>ENERGY_STAR_Certified_Commercia!A217</f>
        <v>2354476</v>
      </c>
      <c r="B218" s="12" t="str">
        <f>ENERGY_STAR_Certified_Commercia!B217</f>
        <v>Vulcan (A division of ITW Food Equipment Group)</v>
      </c>
      <c r="C218" s="12" t="str">
        <f>ENERGY_STAR_Certified_Commercia!C217</f>
        <v>Wolf</v>
      </c>
      <c r="D218" s="12" t="str">
        <f>ENERGY_STAR_Certified_Commercia!D217</f>
        <v>WKGC1</v>
      </c>
      <c r="E218" s="13">
        <f>ENERGY_STAR_Certified_Commercia!N217/100</f>
        <v>0.53</v>
      </c>
      <c r="F218" s="13"/>
    </row>
    <row r="219" spans="1:6" x14ac:dyDescent="0.25">
      <c r="A219" s="12">
        <f>ENERGY_STAR_Certified_Commercia!A218</f>
        <v>2354477</v>
      </c>
      <c r="B219" s="12" t="str">
        <f>ENERGY_STAR_Certified_Commercia!B218</f>
        <v>Vulcan (A division of ITW Food Equipment Group)</v>
      </c>
      <c r="C219" s="12" t="str">
        <f>ENERGY_STAR_Certified_Commercia!C218</f>
        <v>Wolf</v>
      </c>
      <c r="D219" s="12" t="str">
        <f>ENERGY_STAR_Certified_Commercia!D218</f>
        <v>WKGC2</v>
      </c>
      <c r="E219" s="13">
        <f>ENERGY_STAR_Certified_Commercia!N218/100</f>
        <v>0.53</v>
      </c>
      <c r="F219" s="13"/>
    </row>
    <row r="220" spans="1:6" x14ac:dyDescent="0.25">
      <c r="A220" s="12">
        <f>ENERGY_STAR_Certified_Commercia!A219</f>
        <v>2224688</v>
      </c>
      <c r="B220" s="12" t="str">
        <f>ENERGY_STAR_Certified_Commercia!B219</f>
        <v>Vulcan (A division of ITW Food Equipment Group)</v>
      </c>
      <c r="C220" s="12" t="str">
        <f>ENERGY_STAR_Certified_Commercia!C219</f>
        <v>Wolf</v>
      </c>
      <c r="D220" s="12" t="str">
        <f>ENERGY_STAR_Certified_Commercia!D219</f>
        <v>WKGD1</v>
      </c>
      <c r="E220" s="13">
        <f>ENERGY_STAR_Certified_Commercia!N219/100</f>
        <v>0.53</v>
      </c>
      <c r="F220" s="13"/>
    </row>
    <row r="221" spans="1:6" x14ac:dyDescent="0.25">
      <c r="A221" s="12">
        <f>ENERGY_STAR_Certified_Commercia!A220</f>
        <v>2354475</v>
      </c>
      <c r="B221" s="12" t="str">
        <f>ENERGY_STAR_Certified_Commercia!B220</f>
        <v>Vulcan (A division of ITW Food Equipment Group)</v>
      </c>
      <c r="C221" s="12" t="str">
        <f>ENERGY_STAR_Certified_Commercia!C220</f>
        <v>Wolf</v>
      </c>
      <c r="D221" s="12" t="str">
        <f>ENERGY_STAR_Certified_Commercia!D220</f>
        <v>WKGD2</v>
      </c>
      <c r="E221" s="13">
        <f>ENERGY_STAR_Certified_Commercia!N220/100</f>
        <v>0.53</v>
      </c>
      <c r="F221" s="13"/>
    </row>
    <row r="222" spans="1:6" x14ac:dyDescent="0.25">
      <c r="A222" s="12">
        <f>ENERGY_STAR_Certified_Commercia!A221</f>
        <v>2354971</v>
      </c>
      <c r="B222" s="12" t="str">
        <f>ENERGY_STAR_Certified_Commercia!B221</f>
        <v>Yindu Kitchen Equipment Co., LTD</v>
      </c>
      <c r="C222" s="12" t="str">
        <f>ENERGY_STAR_Certified_Commercia!C221</f>
        <v>Atosa/CookRite</v>
      </c>
      <c r="D222" s="12" t="str">
        <f>ENERGY_STAR_Certified_Commercia!D221</f>
        <v>ATCO-513A</v>
      </c>
      <c r="E222" s="13">
        <f>ENERGY_STAR_Certified_Commercia!N221/100</f>
        <v>0.54</v>
      </c>
      <c r="F222" s="13"/>
    </row>
    <row r="223" spans="1:6" x14ac:dyDescent="0.25">
      <c r="A223" s="12"/>
      <c r="B223" s="12"/>
      <c r="C223" s="12"/>
      <c r="D223" s="12"/>
    </row>
    <row r="224" spans="1:6" x14ac:dyDescent="0.25">
      <c r="A224" s="12"/>
      <c r="B224" s="12"/>
      <c r="C224" s="12"/>
      <c r="D224" s="12"/>
    </row>
    <row r="225" spans="1:4" x14ac:dyDescent="0.25">
      <c r="A225" s="12"/>
      <c r="B225" s="12"/>
      <c r="C225" s="12"/>
      <c r="D225" s="12"/>
    </row>
    <row r="226" spans="1:4" x14ac:dyDescent="0.25">
      <c r="A226" s="12"/>
      <c r="B226" s="12"/>
      <c r="C226" s="12"/>
      <c r="D226" s="12"/>
    </row>
    <row r="227" spans="1:4" x14ac:dyDescent="0.25">
      <c r="A227" s="12"/>
      <c r="B227" s="12"/>
      <c r="C227" s="12"/>
      <c r="D227" s="12"/>
    </row>
    <row r="228" spans="1:4" x14ac:dyDescent="0.25">
      <c r="A228" s="12"/>
      <c r="B228" s="12"/>
      <c r="C228" s="12"/>
      <c r="D228" s="12"/>
    </row>
    <row r="229" spans="1:4" x14ac:dyDescent="0.25">
      <c r="A229" s="12"/>
      <c r="B229" s="12"/>
      <c r="C229" s="12"/>
      <c r="D229" s="12"/>
    </row>
    <row r="230" spans="1:4" x14ac:dyDescent="0.25">
      <c r="A230" s="12"/>
      <c r="B230" s="12"/>
      <c r="C230" s="12"/>
      <c r="D230" s="12"/>
    </row>
    <row r="231" spans="1:4" x14ac:dyDescent="0.25">
      <c r="A231" s="12"/>
      <c r="B231" s="12"/>
      <c r="C231" s="12"/>
      <c r="D231" s="12"/>
    </row>
    <row r="232" spans="1:4" x14ac:dyDescent="0.25">
      <c r="A232" s="12"/>
      <c r="B232" s="12"/>
      <c r="C232" s="12"/>
      <c r="D232" s="12"/>
    </row>
    <row r="233" spans="1:4" x14ac:dyDescent="0.25">
      <c r="A233" s="12"/>
      <c r="B233" s="12"/>
      <c r="C233" s="12"/>
      <c r="D233" s="12"/>
    </row>
    <row r="234" spans="1:4" x14ac:dyDescent="0.25">
      <c r="A234" s="12"/>
      <c r="B234" s="12"/>
      <c r="C234" s="12"/>
      <c r="D234" s="12"/>
    </row>
    <row r="235" spans="1:4" x14ac:dyDescent="0.25">
      <c r="A235" s="12"/>
      <c r="B235" s="12"/>
      <c r="C235" s="12"/>
      <c r="D235" s="12"/>
    </row>
    <row r="236" spans="1:4" x14ac:dyDescent="0.25">
      <c r="A236" s="12"/>
      <c r="B236" s="12"/>
      <c r="C236" s="12"/>
      <c r="D236" s="12"/>
    </row>
    <row r="237" spans="1:4" x14ac:dyDescent="0.25">
      <c r="A237" s="12"/>
      <c r="B237" s="12"/>
      <c r="C237" s="12"/>
      <c r="D237" s="12"/>
    </row>
    <row r="238" spans="1:4" x14ac:dyDescent="0.25">
      <c r="A238" s="12"/>
      <c r="B238" s="12"/>
      <c r="C238" s="12"/>
      <c r="D238" s="12"/>
    </row>
    <row r="239" spans="1:4" x14ac:dyDescent="0.25">
      <c r="A239" s="12"/>
      <c r="B239" s="12"/>
      <c r="C239" s="12"/>
      <c r="D239" s="12"/>
    </row>
    <row r="240" spans="1:4" x14ac:dyDescent="0.25">
      <c r="A240" s="12"/>
      <c r="B240" s="12"/>
      <c r="C240" s="12"/>
      <c r="D240" s="12"/>
    </row>
    <row r="241" spans="1:4" x14ac:dyDescent="0.25">
      <c r="A241" s="12"/>
      <c r="B241" s="12"/>
      <c r="C241" s="12"/>
      <c r="D241" s="12"/>
    </row>
    <row r="242" spans="1:4" x14ac:dyDescent="0.25">
      <c r="A242" s="12"/>
      <c r="B242" s="12"/>
      <c r="C242" s="12"/>
      <c r="D242" s="12"/>
    </row>
    <row r="243" spans="1:4" x14ac:dyDescent="0.25">
      <c r="A243" s="12"/>
      <c r="B243" s="12"/>
      <c r="C243" s="12"/>
      <c r="D243" s="12"/>
    </row>
    <row r="244" spans="1:4" x14ac:dyDescent="0.25">
      <c r="A244" s="12"/>
      <c r="B244" s="12"/>
      <c r="C244" s="12"/>
      <c r="D244" s="12"/>
    </row>
    <row r="245" spans="1:4" x14ac:dyDescent="0.25">
      <c r="A245" s="12"/>
      <c r="B245" s="12"/>
      <c r="C245" s="12"/>
      <c r="D245" s="12"/>
    </row>
    <row r="246" spans="1:4" x14ac:dyDescent="0.25">
      <c r="A246" s="12"/>
      <c r="B246" s="12"/>
      <c r="C246" s="12"/>
      <c r="D246" s="12"/>
    </row>
    <row r="247" spans="1:4" x14ac:dyDescent="0.25">
      <c r="A247" s="12"/>
      <c r="B247" s="12"/>
      <c r="C247" s="12"/>
      <c r="D247" s="12"/>
    </row>
    <row r="248" spans="1:4" x14ac:dyDescent="0.25">
      <c r="A248" s="12"/>
      <c r="B248" s="12"/>
      <c r="C248" s="12"/>
      <c r="D248" s="12"/>
    </row>
    <row r="249" spans="1:4" x14ac:dyDescent="0.25">
      <c r="A249" s="12"/>
      <c r="B249" s="12"/>
      <c r="C249" s="12"/>
      <c r="D249" s="12"/>
    </row>
    <row r="250" spans="1:4" x14ac:dyDescent="0.25">
      <c r="A250" s="12"/>
      <c r="B250" s="12"/>
      <c r="C250" s="12"/>
      <c r="D250" s="12"/>
    </row>
    <row r="251" spans="1:4" x14ac:dyDescent="0.25">
      <c r="A251" s="12"/>
      <c r="B251" s="12"/>
      <c r="C251" s="12"/>
      <c r="D251" s="12"/>
    </row>
    <row r="252" spans="1:4" x14ac:dyDescent="0.25">
      <c r="A252" s="12"/>
      <c r="B252" s="12"/>
      <c r="C252" s="12"/>
      <c r="D252" s="12"/>
    </row>
    <row r="253" spans="1:4" x14ac:dyDescent="0.25">
      <c r="A253" s="12"/>
      <c r="B253" s="12"/>
      <c r="C253" s="12"/>
      <c r="D253" s="12"/>
    </row>
    <row r="254" spans="1:4" x14ac:dyDescent="0.25">
      <c r="A254" s="12"/>
      <c r="B254" s="12"/>
      <c r="C254" s="12"/>
      <c r="D254" s="12"/>
    </row>
    <row r="255" spans="1:4" x14ac:dyDescent="0.25">
      <c r="A255" s="12"/>
      <c r="B255" s="12"/>
      <c r="C255" s="12"/>
      <c r="D255" s="12"/>
    </row>
    <row r="256" spans="1:4" x14ac:dyDescent="0.25">
      <c r="A256" s="12"/>
      <c r="B256" s="12"/>
      <c r="C256" s="12"/>
      <c r="D256" s="12"/>
    </row>
    <row r="257" spans="1:4" x14ac:dyDescent="0.25">
      <c r="A257" s="12"/>
      <c r="B257" s="12"/>
      <c r="C257" s="12"/>
      <c r="D257" s="12"/>
    </row>
    <row r="258" spans="1:4" x14ac:dyDescent="0.25">
      <c r="A258" s="12"/>
      <c r="B258" s="12"/>
      <c r="C258" s="12"/>
      <c r="D258" s="12"/>
    </row>
    <row r="259" spans="1:4" x14ac:dyDescent="0.25">
      <c r="A259" s="12"/>
      <c r="B259" s="12"/>
      <c r="C259" s="12"/>
      <c r="D259" s="12"/>
    </row>
    <row r="260" spans="1:4" x14ac:dyDescent="0.25">
      <c r="A260" s="12"/>
      <c r="B260" s="12"/>
      <c r="C260" s="12"/>
      <c r="D260" s="12"/>
    </row>
    <row r="261" spans="1:4" x14ac:dyDescent="0.25">
      <c r="A261" s="12"/>
      <c r="B261" s="12"/>
      <c r="C261" s="12"/>
      <c r="D261" s="12"/>
    </row>
    <row r="262" spans="1:4" x14ac:dyDescent="0.25">
      <c r="A262" s="12"/>
      <c r="B262" s="12"/>
      <c r="C262" s="12"/>
      <c r="D262" s="12"/>
    </row>
    <row r="263" spans="1:4" x14ac:dyDescent="0.25">
      <c r="A263" s="12"/>
      <c r="B263" s="12"/>
      <c r="C263" s="12"/>
      <c r="D263" s="12"/>
    </row>
    <row r="264" spans="1:4" x14ac:dyDescent="0.25">
      <c r="A264" s="12"/>
      <c r="B264" s="12"/>
      <c r="C264" s="12"/>
      <c r="D264" s="12"/>
    </row>
    <row r="265" spans="1:4" x14ac:dyDescent="0.25">
      <c r="A265" s="12"/>
      <c r="B265" s="12"/>
      <c r="C265" s="12"/>
      <c r="D265" s="12"/>
    </row>
    <row r="266" spans="1:4" x14ac:dyDescent="0.25">
      <c r="A266" s="12"/>
      <c r="B266" s="12"/>
      <c r="C266" s="12"/>
      <c r="D266" s="12"/>
    </row>
    <row r="267" spans="1:4" x14ac:dyDescent="0.25">
      <c r="A267" s="12"/>
      <c r="B267" s="12"/>
      <c r="C267" s="12"/>
      <c r="D267" s="12"/>
    </row>
    <row r="268" spans="1:4" x14ac:dyDescent="0.25">
      <c r="A268" s="12"/>
      <c r="B268" s="12"/>
      <c r="C268" s="12"/>
      <c r="D268" s="12"/>
    </row>
    <row r="269" spans="1:4" x14ac:dyDescent="0.25">
      <c r="A269" s="12"/>
      <c r="B269" s="12"/>
      <c r="C269" s="12"/>
      <c r="D269" s="12"/>
    </row>
    <row r="270" spans="1:4" x14ac:dyDescent="0.25">
      <c r="A270" s="12"/>
      <c r="B270" s="12"/>
      <c r="C270" s="12"/>
      <c r="D270" s="12"/>
    </row>
    <row r="271" spans="1:4" x14ac:dyDescent="0.25">
      <c r="A271" s="12"/>
      <c r="B271" s="12"/>
      <c r="C271" s="12"/>
      <c r="D271" s="12"/>
    </row>
    <row r="272" spans="1:4" x14ac:dyDescent="0.25">
      <c r="A272" s="12"/>
      <c r="B272" s="12"/>
      <c r="C272" s="12"/>
      <c r="D272" s="12"/>
    </row>
    <row r="273" spans="1:4" x14ac:dyDescent="0.25">
      <c r="A273" s="12"/>
      <c r="B273" s="12"/>
      <c r="C273" s="12"/>
      <c r="D273" s="12"/>
    </row>
    <row r="274" spans="1:4" x14ac:dyDescent="0.25">
      <c r="A274" s="12"/>
      <c r="B274" s="12"/>
      <c r="C274" s="12"/>
      <c r="D274" s="12"/>
    </row>
    <row r="275" spans="1:4" x14ac:dyDescent="0.25">
      <c r="A275" s="12"/>
      <c r="B275" s="12"/>
      <c r="C275" s="12"/>
      <c r="D275" s="12"/>
    </row>
    <row r="276" spans="1:4" x14ac:dyDescent="0.25">
      <c r="A276" s="12"/>
      <c r="B276" s="12"/>
      <c r="C276" s="12"/>
      <c r="D276" s="12"/>
    </row>
    <row r="277" spans="1:4" x14ac:dyDescent="0.25">
      <c r="A277" s="12"/>
      <c r="B277" s="12"/>
      <c r="C277" s="12"/>
      <c r="D277" s="12"/>
    </row>
    <row r="278" spans="1:4" x14ac:dyDescent="0.25">
      <c r="A278" s="12"/>
      <c r="B278" s="12"/>
      <c r="C278" s="12"/>
      <c r="D278" s="12"/>
    </row>
    <row r="279" spans="1:4" x14ac:dyDescent="0.25">
      <c r="A279" s="12"/>
      <c r="B279" s="12"/>
      <c r="C279" s="12"/>
      <c r="D279" s="12"/>
    </row>
    <row r="280" spans="1:4" x14ac:dyDescent="0.25">
      <c r="A280" s="12"/>
      <c r="B280" s="12"/>
      <c r="C280" s="12"/>
      <c r="D280" s="12"/>
    </row>
    <row r="281" spans="1:4" x14ac:dyDescent="0.25">
      <c r="A281" s="12"/>
      <c r="B281" s="12"/>
      <c r="C281" s="12"/>
      <c r="D281" s="12"/>
    </row>
    <row r="282" spans="1:4" x14ac:dyDescent="0.25">
      <c r="A282" s="12"/>
      <c r="B282" s="12"/>
      <c r="C282" s="12"/>
      <c r="D282" s="12"/>
    </row>
    <row r="283" spans="1:4" x14ac:dyDescent="0.25">
      <c r="A283" s="12"/>
      <c r="B283" s="12"/>
      <c r="C283" s="12"/>
      <c r="D283" s="12"/>
    </row>
    <row r="284" spans="1:4" x14ac:dyDescent="0.25">
      <c r="A284" s="12"/>
      <c r="B284" s="12"/>
      <c r="C284" s="12"/>
      <c r="D284" s="12"/>
    </row>
    <row r="285" spans="1:4" x14ac:dyDescent="0.25">
      <c r="A285" s="12"/>
      <c r="B285" s="12"/>
      <c r="C285" s="12"/>
      <c r="D285" s="12"/>
    </row>
    <row r="286" spans="1:4" x14ac:dyDescent="0.25">
      <c r="A286" s="12"/>
      <c r="B286" s="12"/>
      <c r="C286" s="12"/>
      <c r="D286" s="12"/>
    </row>
    <row r="287" spans="1:4" x14ac:dyDescent="0.25">
      <c r="A287" s="12"/>
      <c r="B287" s="12"/>
      <c r="C287" s="12"/>
      <c r="D287" s="12"/>
    </row>
    <row r="288" spans="1:4" x14ac:dyDescent="0.25">
      <c r="A288" s="12"/>
      <c r="B288" s="12"/>
      <c r="C288" s="12"/>
      <c r="D288" s="12"/>
    </row>
    <row r="289" spans="1:4" x14ac:dyDescent="0.25">
      <c r="A289" s="12"/>
      <c r="B289" s="12"/>
      <c r="C289" s="12"/>
      <c r="D289" s="12"/>
    </row>
    <row r="290" spans="1:4" x14ac:dyDescent="0.25">
      <c r="A290" s="12"/>
      <c r="B290" s="12"/>
      <c r="C290" s="12"/>
      <c r="D290" s="12"/>
    </row>
    <row r="291" spans="1:4" x14ac:dyDescent="0.25">
      <c r="A291" s="12"/>
      <c r="B291" s="12"/>
      <c r="C291" s="12"/>
      <c r="D291" s="12"/>
    </row>
    <row r="292" spans="1:4" x14ac:dyDescent="0.25">
      <c r="A292" s="12"/>
      <c r="B292" s="12"/>
      <c r="C292" s="12"/>
      <c r="D292" s="12"/>
    </row>
    <row r="293" spans="1:4" x14ac:dyDescent="0.25">
      <c r="A293" s="12"/>
      <c r="B293" s="12"/>
      <c r="C293" s="12"/>
      <c r="D293" s="12"/>
    </row>
    <row r="294" spans="1:4" x14ac:dyDescent="0.25">
      <c r="A294" s="12"/>
      <c r="B294" s="12"/>
      <c r="C294" s="12"/>
      <c r="D294" s="12"/>
    </row>
    <row r="295" spans="1:4" x14ac:dyDescent="0.25">
      <c r="A295" s="12"/>
      <c r="B295" s="12"/>
      <c r="C295" s="12"/>
      <c r="D295" s="12"/>
    </row>
    <row r="296" spans="1:4" x14ac:dyDescent="0.25">
      <c r="A296" s="12"/>
      <c r="B296" s="12"/>
      <c r="C296" s="12"/>
      <c r="D296" s="12"/>
    </row>
    <row r="297" spans="1:4" x14ac:dyDescent="0.25">
      <c r="A297" s="12"/>
      <c r="B297" s="12"/>
      <c r="C297" s="12"/>
      <c r="D297" s="12"/>
    </row>
    <row r="298" spans="1:4" x14ac:dyDescent="0.25">
      <c r="A298" s="12"/>
      <c r="B298" s="12"/>
      <c r="C298" s="12"/>
      <c r="D298" s="12"/>
    </row>
    <row r="299" spans="1:4" x14ac:dyDescent="0.25">
      <c r="A299" s="12"/>
      <c r="B299" s="12"/>
      <c r="C299" s="12"/>
      <c r="D299" s="12"/>
    </row>
    <row r="300" spans="1:4" x14ac:dyDescent="0.25">
      <c r="A300" s="12"/>
      <c r="B300" s="12"/>
      <c r="C300" s="12"/>
      <c r="D300" s="12"/>
    </row>
    <row r="301" spans="1:4" x14ac:dyDescent="0.25">
      <c r="A301" s="12"/>
      <c r="B301" s="12"/>
      <c r="C301" s="12"/>
      <c r="D301" s="12"/>
    </row>
    <row r="302" spans="1:4" x14ac:dyDescent="0.25">
      <c r="A302" s="12"/>
      <c r="B302" s="12"/>
      <c r="C302" s="12"/>
      <c r="D302" s="12"/>
    </row>
    <row r="303" spans="1:4" x14ac:dyDescent="0.25">
      <c r="A303" s="12"/>
      <c r="B303" s="12"/>
      <c r="C303" s="12"/>
      <c r="D303" s="12"/>
    </row>
    <row r="304" spans="1:4" x14ac:dyDescent="0.25">
      <c r="A304" s="12"/>
      <c r="B304" s="12"/>
      <c r="C304" s="12"/>
      <c r="D304" s="12"/>
    </row>
    <row r="305" spans="1:4" x14ac:dyDescent="0.25">
      <c r="A305" s="12"/>
      <c r="B305" s="12"/>
      <c r="C305" s="12"/>
      <c r="D305" s="12"/>
    </row>
    <row r="306" spans="1:4" x14ac:dyDescent="0.25">
      <c r="A306" s="12"/>
      <c r="B306" s="12"/>
      <c r="C306" s="12"/>
      <c r="D306" s="12"/>
    </row>
    <row r="307" spans="1:4" x14ac:dyDescent="0.25">
      <c r="A307" s="12"/>
      <c r="B307" s="12"/>
      <c r="C307" s="12"/>
      <c r="D307" s="12"/>
    </row>
    <row r="308" spans="1:4" x14ac:dyDescent="0.25">
      <c r="A308" s="12"/>
      <c r="B308" s="12"/>
      <c r="C308" s="12"/>
      <c r="D308" s="12"/>
    </row>
    <row r="309" spans="1:4" x14ac:dyDescent="0.25">
      <c r="A309" s="12"/>
      <c r="B309" s="12"/>
      <c r="C309" s="12"/>
      <c r="D309" s="12"/>
    </row>
    <row r="310" spans="1:4" x14ac:dyDescent="0.25">
      <c r="A310" s="12"/>
      <c r="B310" s="12"/>
      <c r="C310" s="12"/>
      <c r="D310" s="12"/>
    </row>
    <row r="311" spans="1:4" x14ac:dyDescent="0.25">
      <c r="A311" s="12"/>
      <c r="B311" s="12"/>
      <c r="C311" s="12"/>
      <c r="D311" s="12"/>
    </row>
    <row r="312" spans="1:4" x14ac:dyDescent="0.25">
      <c r="A312" s="12"/>
      <c r="B312" s="12"/>
      <c r="C312" s="12"/>
      <c r="D312" s="12"/>
    </row>
    <row r="313" spans="1:4" x14ac:dyDescent="0.25">
      <c r="A313" s="12"/>
      <c r="B313" s="12"/>
      <c r="C313" s="12"/>
      <c r="D313" s="12"/>
    </row>
    <row r="314" spans="1:4" x14ac:dyDescent="0.25">
      <c r="A314" s="12"/>
      <c r="B314" s="12"/>
      <c r="C314" s="12"/>
      <c r="D314" s="12"/>
    </row>
    <row r="315" spans="1:4" x14ac:dyDescent="0.25">
      <c r="A315" s="12"/>
      <c r="B315" s="12"/>
      <c r="C315" s="12"/>
      <c r="D315" s="12"/>
    </row>
    <row r="316" spans="1:4" x14ac:dyDescent="0.25">
      <c r="A316" s="12"/>
      <c r="B316" s="12"/>
      <c r="C316" s="12"/>
      <c r="D316" s="12"/>
    </row>
    <row r="317" spans="1:4" x14ac:dyDescent="0.25">
      <c r="A317" s="12"/>
      <c r="B317" s="12"/>
      <c r="C317" s="12"/>
      <c r="D317" s="12"/>
    </row>
    <row r="318" spans="1:4" x14ac:dyDescent="0.25">
      <c r="A318" s="12"/>
      <c r="B318" s="12"/>
      <c r="C318" s="12"/>
      <c r="D318" s="12"/>
    </row>
    <row r="319" spans="1:4" x14ac:dyDescent="0.25">
      <c r="A319" s="12"/>
      <c r="B319" s="12"/>
      <c r="C319" s="12"/>
      <c r="D319" s="12"/>
    </row>
    <row r="320" spans="1:4" x14ac:dyDescent="0.25">
      <c r="A320" s="12"/>
      <c r="B320" s="12"/>
      <c r="C320" s="12"/>
      <c r="D320" s="12"/>
    </row>
    <row r="321" spans="1:4" x14ac:dyDescent="0.25">
      <c r="A321" s="12"/>
      <c r="B321" s="12"/>
      <c r="C321" s="12"/>
      <c r="D321" s="12"/>
    </row>
    <row r="322" spans="1:4" x14ac:dyDescent="0.25">
      <c r="A322" s="12"/>
      <c r="B322" s="12"/>
      <c r="C322" s="12"/>
      <c r="D322" s="12"/>
    </row>
    <row r="323" spans="1:4" x14ac:dyDescent="0.25">
      <c r="A323" s="12"/>
      <c r="B323" s="12"/>
      <c r="C323" s="12"/>
      <c r="D323" s="12"/>
    </row>
    <row r="324" spans="1:4" x14ac:dyDescent="0.25">
      <c r="A324" s="12"/>
      <c r="B324" s="12"/>
      <c r="C324" s="12"/>
      <c r="D324" s="12"/>
    </row>
    <row r="325" spans="1:4" x14ac:dyDescent="0.25">
      <c r="A325" s="12"/>
      <c r="B325" s="12"/>
      <c r="C325" s="12"/>
      <c r="D32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221"/>
  <sheetViews>
    <sheetView topLeftCell="J1" workbookViewId="0">
      <selection activeCell="P40" sqref="P40"/>
    </sheetView>
  </sheetViews>
  <sheetFormatPr defaultColWidth="9.140625" defaultRowHeight="12.75" x14ac:dyDescent="0.2"/>
  <cols>
    <col min="1" max="13" width="9.140625" style="7"/>
    <col min="14" max="14" width="51" style="11" bestFit="1" customWidth="1"/>
    <col min="15" max="27" width="9.140625" style="7"/>
    <col min="28" max="28" width="47.28515625" style="11" bestFit="1" customWidth="1"/>
    <col min="29" max="16384" width="9.140625" style="7"/>
  </cols>
  <sheetData>
    <row r="1" spans="1:38" x14ac:dyDescent="0.2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11" t="s">
        <v>69</v>
      </c>
      <c r="O1" s="7" t="s">
        <v>70</v>
      </c>
      <c r="P1" s="7" t="s">
        <v>71</v>
      </c>
      <c r="Q1" s="7" t="s">
        <v>72</v>
      </c>
      <c r="R1" s="7" t="s">
        <v>73</v>
      </c>
      <c r="S1" s="7" t="s">
        <v>74</v>
      </c>
      <c r="T1" s="7" t="s">
        <v>75</v>
      </c>
      <c r="U1" s="7" t="s">
        <v>76</v>
      </c>
      <c r="V1" s="7" t="s">
        <v>77</v>
      </c>
      <c r="W1" s="7" t="s">
        <v>78</v>
      </c>
      <c r="X1" s="7" t="s">
        <v>79</v>
      </c>
      <c r="Y1" s="7" t="s">
        <v>80</v>
      </c>
      <c r="Z1" s="7" t="s">
        <v>81</v>
      </c>
      <c r="AA1" s="7" t="s">
        <v>82</v>
      </c>
      <c r="AB1" s="11" t="s">
        <v>83</v>
      </c>
      <c r="AC1" s="7" t="s">
        <v>84</v>
      </c>
      <c r="AD1" s="7" t="s">
        <v>85</v>
      </c>
      <c r="AE1" s="7" t="s">
        <v>86</v>
      </c>
      <c r="AF1" s="7" t="s">
        <v>87</v>
      </c>
      <c r="AG1" s="7" t="s">
        <v>88</v>
      </c>
      <c r="AH1" s="7" t="s">
        <v>89</v>
      </c>
      <c r="AI1" s="7" t="s">
        <v>90</v>
      </c>
      <c r="AJ1" s="7" t="s">
        <v>91</v>
      </c>
      <c r="AK1" s="7" t="s">
        <v>92</v>
      </c>
      <c r="AL1" s="7" t="s">
        <v>93</v>
      </c>
    </row>
    <row r="2" spans="1:38" x14ac:dyDescent="0.2">
      <c r="A2" s="8">
        <v>2345828</v>
      </c>
      <c r="B2" s="7" t="s">
        <v>94</v>
      </c>
      <c r="C2" s="7" t="s">
        <v>95</v>
      </c>
      <c r="D2" s="7" t="s">
        <v>96</v>
      </c>
      <c r="E2" s="7" t="s">
        <v>96</v>
      </c>
      <c r="G2" s="7" t="s">
        <v>97</v>
      </c>
      <c r="H2" s="7" t="s">
        <v>98</v>
      </c>
      <c r="I2" s="7" t="s">
        <v>99</v>
      </c>
      <c r="J2" s="7">
        <v>15.3</v>
      </c>
      <c r="L2" s="7">
        <v>1.1000000000000001</v>
      </c>
      <c r="O2" s="7">
        <v>80</v>
      </c>
      <c r="P2" s="7" t="s">
        <v>100</v>
      </c>
      <c r="Q2" s="7" t="s">
        <v>101</v>
      </c>
      <c r="R2" s="7" t="s">
        <v>102</v>
      </c>
      <c r="S2" s="7">
        <v>12</v>
      </c>
      <c r="U2" s="7">
        <v>12</v>
      </c>
      <c r="Y2" s="7">
        <v>1.25</v>
      </c>
      <c r="Z2" s="7">
        <v>118.2</v>
      </c>
      <c r="AA2" s="7">
        <v>0</v>
      </c>
      <c r="AC2" s="7">
        <v>68</v>
      </c>
      <c r="AD2" s="7">
        <v>170.1</v>
      </c>
      <c r="AE2" s="7">
        <v>3.9</v>
      </c>
      <c r="AI2" s="9">
        <v>43473</v>
      </c>
      <c r="AJ2" s="9">
        <v>43564</v>
      </c>
      <c r="AK2" s="7" t="s">
        <v>103</v>
      </c>
      <c r="AL2" s="7" t="s">
        <v>104</v>
      </c>
    </row>
    <row r="3" spans="1:38" x14ac:dyDescent="0.2">
      <c r="A3" s="8">
        <v>2357648</v>
      </c>
      <c r="B3" s="7" t="s">
        <v>105</v>
      </c>
      <c r="C3" s="7" t="s">
        <v>106</v>
      </c>
      <c r="D3" s="7" t="s">
        <v>107</v>
      </c>
      <c r="E3" s="7" t="s">
        <v>107</v>
      </c>
      <c r="G3" s="7" t="s">
        <v>108</v>
      </c>
      <c r="H3" s="7" t="s">
        <v>98</v>
      </c>
      <c r="I3" s="7" t="s">
        <v>109</v>
      </c>
      <c r="K3" s="8">
        <v>43680</v>
      </c>
      <c r="M3" s="8">
        <v>11145</v>
      </c>
      <c r="N3" s="11">
        <v>54</v>
      </c>
      <c r="P3" s="7" t="s">
        <v>100</v>
      </c>
      <c r="Q3" s="7" t="s">
        <v>101</v>
      </c>
      <c r="R3" s="7" t="s">
        <v>102</v>
      </c>
      <c r="U3" s="7">
        <v>5</v>
      </c>
      <c r="V3" s="7">
        <v>0.48</v>
      </c>
      <c r="Z3" s="7">
        <v>81.5</v>
      </c>
      <c r="AI3" s="7" t="s">
        <v>110</v>
      </c>
      <c r="AJ3" s="7" t="s">
        <v>111</v>
      </c>
      <c r="AK3" s="7" t="s">
        <v>112</v>
      </c>
      <c r="AL3" s="7" t="s">
        <v>113</v>
      </c>
    </row>
    <row r="4" spans="1:38" x14ac:dyDescent="0.2">
      <c r="A4" s="8">
        <v>2239756</v>
      </c>
      <c r="B4" s="7" t="s">
        <v>114</v>
      </c>
      <c r="C4" s="7" t="s">
        <v>115</v>
      </c>
      <c r="D4" s="7" t="s">
        <v>116</v>
      </c>
      <c r="E4" s="7" t="s">
        <v>116</v>
      </c>
      <c r="G4" s="7" t="s">
        <v>97</v>
      </c>
      <c r="H4" s="7" t="s">
        <v>98</v>
      </c>
      <c r="I4" s="7" t="s">
        <v>109</v>
      </c>
      <c r="K4" s="8">
        <v>98000</v>
      </c>
      <c r="M4" s="8">
        <v>5517</v>
      </c>
      <c r="N4" s="11">
        <v>60</v>
      </c>
      <c r="P4" s="7" t="s">
        <v>100</v>
      </c>
      <c r="Q4" s="7" t="s">
        <v>101</v>
      </c>
      <c r="R4" s="7" t="s">
        <v>102</v>
      </c>
      <c r="S4" s="7">
        <v>16</v>
      </c>
      <c r="U4" s="7">
        <v>8</v>
      </c>
      <c r="V4" s="7">
        <v>0.59</v>
      </c>
      <c r="W4" s="7">
        <v>1654</v>
      </c>
      <c r="X4" s="7">
        <v>0.64</v>
      </c>
      <c r="Z4" s="7">
        <v>173.2</v>
      </c>
      <c r="AA4" s="7">
        <v>1.27</v>
      </c>
      <c r="AB4" s="11">
        <v>52</v>
      </c>
      <c r="AD4" s="7">
        <v>161.1</v>
      </c>
      <c r="AE4" s="7">
        <v>0.93</v>
      </c>
      <c r="AI4" s="9">
        <v>41640</v>
      </c>
      <c r="AJ4" s="7" t="s">
        <v>117</v>
      </c>
      <c r="AK4" s="7" t="s">
        <v>112</v>
      </c>
      <c r="AL4" s="7" t="s">
        <v>118</v>
      </c>
    </row>
    <row r="5" spans="1:38" x14ac:dyDescent="0.2">
      <c r="A5" s="8">
        <v>2287466</v>
      </c>
      <c r="B5" s="7" t="s">
        <v>114</v>
      </c>
      <c r="C5" s="7" t="s">
        <v>115</v>
      </c>
      <c r="D5" s="7" t="s">
        <v>119</v>
      </c>
      <c r="E5" s="7" t="s">
        <v>119</v>
      </c>
      <c r="G5" s="7" t="s">
        <v>97</v>
      </c>
      <c r="H5" s="7" t="s">
        <v>98</v>
      </c>
      <c r="I5" s="7" t="s">
        <v>109</v>
      </c>
      <c r="K5" s="8">
        <v>266000</v>
      </c>
      <c r="M5" s="8">
        <v>10430</v>
      </c>
      <c r="N5" s="11">
        <v>63</v>
      </c>
      <c r="P5" s="7" t="s">
        <v>100</v>
      </c>
      <c r="Q5" s="7" t="s">
        <v>101</v>
      </c>
      <c r="R5" s="7" t="s">
        <v>102</v>
      </c>
      <c r="S5" s="7">
        <v>40</v>
      </c>
      <c r="V5" s="7">
        <v>0.84</v>
      </c>
      <c r="W5" s="7">
        <v>9723</v>
      </c>
      <c r="X5" s="7">
        <v>1.4</v>
      </c>
      <c r="Z5" s="7">
        <v>402.2</v>
      </c>
      <c r="AA5" s="7">
        <v>0.4</v>
      </c>
      <c r="AB5" s="11">
        <v>50</v>
      </c>
      <c r="AD5" s="7">
        <v>324.60000000000002</v>
      </c>
      <c r="AE5" s="7">
        <v>9.1</v>
      </c>
      <c r="AI5" s="9">
        <v>41700</v>
      </c>
      <c r="AJ5" s="7" t="s">
        <v>120</v>
      </c>
      <c r="AK5" s="7" t="s">
        <v>112</v>
      </c>
      <c r="AL5" s="7" t="s">
        <v>121</v>
      </c>
    </row>
    <row r="6" spans="1:38" x14ac:dyDescent="0.2">
      <c r="A6" s="8">
        <v>2232976</v>
      </c>
      <c r="B6" s="7" t="s">
        <v>114</v>
      </c>
      <c r="C6" s="7" t="s">
        <v>115</v>
      </c>
      <c r="D6" s="7" t="s">
        <v>122</v>
      </c>
      <c r="E6" s="7" t="s">
        <v>122</v>
      </c>
      <c r="G6" s="7" t="s">
        <v>97</v>
      </c>
      <c r="H6" s="7" t="s">
        <v>98</v>
      </c>
      <c r="I6" s="7" t="s">
        <v>99</v>
      </c>
      <c r="J6" s="7">
        <v>19.2</v>
      </c>
      <c r="L6" s="7">
        <v>1.51</v>
      </c>
      <c r="O6" s="7">
        <v>80</v>
      </c>
      <c r="P6" s="7" t="s">
        <v>100</v>
      </c>
      <c r="Q6" s="7" t="s">
        <v>101</v>
      </c>
      <c r="R6" s="7" t="s">
        <v>102</v>
      </c>
      <c r="S6" s="7">
        <v>14</v>
      </c>
      <c r="U6" s="7">
        <v>7</v>
      </c>
      <c r="Y6" s="7">
        <v>1.18</v>
      </c>
      <c r="Z6" s="7">
        <v>139.9</v>
      </c>
      <c r="AA6" s="7">
        <v>0.8</v>
      </c>
      <c r="AC6" s="7">
        <v>59</v>
      </c>
      <c r="AD6" s="7">
        <v>171.3</v>
      </c>
      <c r="AE6" s="7">
        <v>1.5</v>
      </c>
      <c r="AI6" s="9">
        <v>41640</v>
      </c>
      <c r="AJ6" s="9">
        <v>42310</v>
      </c>
      <c r="AK6" s="7" t="s">
        <v>112</v>
      </c>
      <c r="AL6" s="7" t="s">
        <v>123</v>
      </c>
    </row>
    <row r="7" spans="1:38" x14ac:dyDescent="0.2">
      <c r="A7" s="8">
        <v>2287467</v>
      </c>
      <c r="B7" s="7" t="s">
        <v>114</v>
      </c>
      <c r="C7" s="7" t="s">
        <v>115</v>
      </c>
      <c r="D7" s="7" t="s">
        <v>124</v>
      </c>
      <c r="E7" s="7" t="s">
        <v>124</v>
      </c>
      <c r="G7" s="7" t="s">
        <v>97</v>
      </c>
      <c r="H7" s="7" t="s">
        <v>98</v>
      </c>
      <c r="I7" s="7" t="s">
        <v>109</v>
      </c>
      <c r="K7" s="8">
        <v>102000</v>
      </c>
      <c r="M7" s="8">
        <v>5950</v>
      </c>
      <c r="N7" s="11">
        <v>59</v>
      </c>
      <c r="P7" s="7" t="s">
        <v>100</v>
      </c>
      <c r="Q7" s="7" t="s">
        <v>101</v>
      </c>
      <c r="R7" s="7" t="s">
        <v>102</v>
      </c>
      <c r="S7" s="7">
        <v>14</v>
      </c>
      <c r="U7" s="7">
        <v>14</v>
      </c>
      <c r="V7" s="7">
        <v>0.61</v>
      </c>
      <c r="W7" s="7">
        <v>5456</v>
      </c>
      <c r="X7" s="7">
        <v>0.28999999999999998</v>
      </c>
      <c r="Z7" s="7">
        <v>141.69999999999999</v>
      </c>
      <c r="AA7" s="7">
        <v>10.6</v>
      </c>
      <c r="AB7" s="11">
        <v>47</v>
      </c>
      <c r="AD7" s="7">
        <v>249.8</v>
      </c>
      <c r="AE7" s="7">
        <v>12.2</v>
      </c>
      <c r="AI7" s="9">
        <v>41700</v>
      </c>
      <c r="AJ7" s="7" t="s">
        <v>120</v>
      </c>
      <c r="AK7" s="7" t="s">
        <v>112</v>
      </c>
      <c r="AL7" s="7" t="s">
        <v>125</v>
      </c>
    </row>
    <row r="8" spans="1:38" x14ac:dyDescent="0.2">
      <c r="A8" s="8">
        <v>2358722</v>
      </c>
      <c r="B8" s="7" t="s">
        <v>126</v>
      </c>
      <c r="C8" s="7" t="s">
        <v>127</v>
      </c>
      <c r="D8" s="7" t="s">
        <v>128</v>
      </c>
      <c r="E8" s="7" t="s">
        <v>128</v>
      </c>
      <c r="F8" s="7" t="s">
        <v>129</v>
      </c>
      <c r="G8" s="7" t="s">
        <v>108</v>
      </c>
      <c r="H8" s="7" t="s">
        <v>98</v>
      </c>
      <c r="I8" s="7" t="s">
        <v>109</v>
      </c>
      <c r="K8" s="8">
        <v>57658</v>
      </c>
      <c r="M8" s="8">
        <v>10325</v>
      </c>
      <c r="N8" s="11">
        <v>48</v>
      </c>
      <c r="P8" s="7" t="s">
        <v>130</v>
      </c>
      <c r="Q8" s="7" t="s">
        <v>101</v>
      </c>
      <c r="R8" s="7" t="s">
        <v>102</v>
      </c>
      <c r="U8" s="7">
        <v>5</v>
      </c>
      <c r="Z8" s="7">
        <v>87.6</v>
      </c>
      <c r="AI8" s="7" t="s">
        <v>131</v>
      </c>
      <c r="AJ8" s="7" t="s">
        <v>132</v>
      </c>
      <c r="AK8" s="7" t="s">
        <v>103</v>
      </c>
      <c r="AL8" s="7" t="s">
        <v>133</v>
      </c>
    </row>
    <row r="9" spans="1:38" x14ac:dyDescent="0.2">
      <c r="A9" s="8">
        <v>2332635</v>
      </c>
      <c r="B9" s="7" t="s">
        <v>134</v>
      </c>
      <c r="C9" s="7" t="s">
        <v>135</v>
      </c>
      <c r="D9" s="7" t="s">
        <v>136</v>
      </c>
      <c r="E9" s="7" t="s">
        <v>136</v>
      </c>
      <c r="F9" s="7" t="s">
        <v>137</v>
      </c>
      <c r="G9" s="7" t="s">
        <v>97</v>
      </c>
      <c r="H9" s="7" t="s">
        <v>98</v>
      </c>
      <c r="I9" s="7" t="s">
        <v>109</v>
      </c>
      <c r="K9" s="8">
        <v>120000</v>
      </c>
      <c r="M9" s="8">
        <v>7693</v>
      </c>
      <c r="N9" s="11">
        <v>63</v>
      </c>
      <c r="P9" s="7" t="s">
        <v>100</v>
      </c>
      <c r="Q9" s="7" t="s">
        <v>101</v>
      </c>
      <c r="R9" s="7" t="s">
        <v>102</v>
      </c>
      <c r="S9" s="7">
        <v>24</v>
      </c>
      <c r="U9" s="7">
        <v>12</v>
      </c>
      <c r="V9" s="7">
        <v>0.55000000000000004</v>
      </c>
      <c r="W9" s="7">
        <v>8696</v>
      </c>
      <c r="X9" s="7">
        <v>0.52</v>
      </c>
      <c r="Z9" s="7">
        <v>215.9</v>
      </c>
      <c r="AA9" s="7">
        <v>1.8</v>
      </c>
      <c r="AB9" s="11">
        <v>55</v>
      </c>
      <c r="AD9" s="7">
        <v>222.9</v>
      </c>
      <c r="AE9" s="7">
        <v>2.6</v>
      </c>
      <c r="AI9" s="9">
        <v>43466</v>
      </c>
      <c r="AJ9" s="7" t="s">
        <v>138</v>
      </c>
      <c r="AK9" s="7" t="s">
        <v>103</v>
      </c>
      <c r="AL9" s="7" t="s">
        <v>139</v>
      </c>
    </row>
    <row r="10" spans="1:38" x14ac:dyDescent="0.2">
      <c r="A10" s="8">
        <v>2330447</v>
      </c>
      <c r="B10" s="7" t="s">
        <v>134</v>
      </c>
      <c r="C10" s="7" t="s">
        <v>135</v>
      </c>
      <c r="D10" s="7" t="s">
        <v>140</v>
      </c>
      <c r="E10" s="7" t="s">
        <v>140</v>
      </c>
      <c r="G10" s="7" t="s">
        <v>97</v>
      </c>
      <c r="H10" s="7" t="s">
        <v>98</v>
      </c>
      <c r="I10" s="7" t="s">
        <v>109</v>
      </c>
      <c r="K10" s="8">
        <v>120000</v>
      </c>
      <c r="M10" s="8">
        <v>7693</v>
      </c>
      <c r="N10" s="11">
        <v>63</v>
      </c>
      <c r="P10" s="7" t="s">
        <v>100</v>
      </c>
      <c r="Q10" s="7" t="s">
        <v>101</v>
      </c>
      <c r="R10" s="7" t="s">
        <v>102</v>
      </c>
      <c r="S10" s="7">
        <v>24</v>
      </c>
      <c r="U10" s="7">
        <v>12</v>
      </c>
      <c r="V10" s="7">
        <v>0.55000000000000004</v>
      </c>
      <c r="W10" s="7">
        <v>8696</v>
      </c>
      <c r="X10" s="7">
        <v>0.52</v>
      </c>
      <c r="Z10" s="7">
        <v>215.9</v>
      </c>
      <c r="AA10" s="7">
        <v>1.8</v>
      </c>
      <c r="AB10" s="11">
        <v>55</v>
      </c>
      <c r="AD10" s="7">
        <v>222.9</v>
      </c>
      <c r="AE10" s="7">
        <v>2.6</v>
      </c>
      <c r="AI10" s="7" t="s">
        <v>141</v>
      </c>
      <c r="AJ10" s="7" t="s">
        <v>142</v>
      </c>
      <c r="AK10" s="7" t="s">
        <v>103</v>
      </c>
      <c r="AL10" s="7" t="s">
        <v>143</v>
      </c>
    </row>
    <row r="11" spans="1:38" x14ac:dyDescent="0.2">
      <c r="A11" s="8">
        <v>2330387</v>
      </c>
      <c r="B11" s="7" t="s">
        <v>134</v>
      </c>
      <c r="C11" s="7" t="s">
        <v>135</v>
      </c>
      <c r="D11" s="7" t="s">
        <v>144</v>
      </c>
      <c r="E11" s="7" t="s">
        <v>144</v>
      </c>
      <c r="G11" s="7" t="s">
        <v>97</v>
      </c>
      <c r="H11" s="7" t="s">
        <v>98</v>
      </c>
      <c r="I11" s="7" t="s">
        <v>109</v>
      </c>
      <c r="K11" s="8">
        <v>190000</v>
      </c>
      <c r="M11" s="8">
        <v>11087</v>
      </c>
      <c r="N11" s="11">
        <v>63</v>
      </c>
      <c r="P11" s="7" t="s">
        <v>100</v>
      </c>
      <c r="Q11" s="7" t="s">
        <v>101</v>
      </c>
      <c r="R11" s="7" t="s">
        <v>102</v>
      </c>
      <c r="S11" s="7">
        <v>40</v>
      </c>
      <c r="U11" s="7">
        <v>20</v>
      </c>
      <c r="V11" s="7">
        <v>0.37</v>
      </c>
      <c r="W11" s="7">
        <v>13236</v>
      </c>
      <c r="X11" s="7">
        <v>0.9</v>
      </c>
      <c r="Z11" s="7">
        <v>369.3</v>
      </c>
      <c r="AA11" s="7">
        <v>2.5</v>
      </c>
      <c r="AB11" s="11">
        <v>59</v>
      </c>
      <c r="AD11" s="7">
        <v>500.9</v>
      </c>
      <c r="AE11" s="7">
        <v>5.8</v>
      </c>
      <c r="AI11" s="7" t="s">
        <v>141</v>
      </c>
      <c r="AJ11" s="7" t="s">
        <v>145</v>
      </c>
      <c r="AK11" s="7" t="s">
        <v>103</v>
      </c>
      <c r="AL11" s="7" t="s">
        <v>146</v>
      </c>
    </row>
    <row r="12" spans="1:38" x14ac:dyDescent="0.2">
      <c r="A12" s="8">
        <v>2332636</v>
      </c>
      <c r="B12" s="7" t="s">
        <v>134</v>
      </c>
      <c r="C12" s="7" t="s">
        <v>135</v>
      </c>
      <c r="D12" s="7" t="s">
        <v>147</v>
      </c>
      <c r="E12" s="7" t="s">
        <v>147</v>
      </c>
      <c r="G12" s="7" t="s">
        <v>97</v>
      </c>
      <c r="H12" s="7" t="s">
        <v>98</v>
      </c>
      <c r="I12" s="7" t="s">
        <v>109</v>
      </c>
      <c r="K12" s="8">
        <v>190000</v>
      </c>
      <c r="M12" s="8">
        <v>11087</v>
      </c>
      <c r="N12" s="11">
        <v>63</v>
      </c>
      <c r="P12" s="7" t="s">
        <v>100</v>
      </c>
      <c r="Q12" s="7" t="s">
        <v>101</v>
      </c>
      <c r="R12" s="7" t="s">
        <v>102</v>
      </c>
      <c r="S12" s="7">
        <v>40</v>
      </c>
      <c r="U12" s="7">
        <v>20</v>
      </c>
      <c r="V12" s="7">
        <v>0.37</v>
      </c>
      <c r="W12" s="7">
        <v>13236</v>
      </c>
      <c r="X12" s="7">
        <v>0.9</v>
      </c>
      <c r="Z12" s="7">
        <v>369.3</v>
      </c>
      <c r="AA12" s="7">
        <v>2.5</v>
      </c>
      <c r="AB12" s="11">
        <v>59</v>
      </c>
      <c r="AD12" s="7">
        <v>500.9</v>
      </c>
      <c r="AE12" s="7">
        <v>5.8</v>
      </c>
      <c r="AI12" s="9">
        <v>43466</v>
      </c>
      <c r="AJ12" s="7" t="s">
        <v>138</v>
      </c>
      <c r="AK12" s="7" t="s">
        <v>103</v>
      </c>
      <c r="AL12" s="7" t="s">
        <v>148</v>
      </c>
    </row>
    <row r="13" spans="1:38" x14ac:dyDescent="0.2">
      <c r="A13" s="8">
        <v>2332637</v>
      </c>
      <c r="B13" s="7" t="s">
        <v>134</v>
      </c>
      <c r="C13" s="7" t="s">
        <v>135</v>
      </c>
      <c r="D13" s="7" t="s">
        <v>149</v>
      </c>
      <c r="E13" s="7" t="s">
        <v>149</v>
      </c>
      <c r="F13" s="7" t="s">
        <v>150</v>
      </c>
      <c r="G13" s="7" t="s">
        <v>97</v>
      </c>
      <c r="H13" s="7" t="s">
        <v>98</v>
      </c>
      <c r="I13" s="7" t="s">
        <v>99</v>
      </c>
      <c r="J13" s="7">
        <v>19.7</v>
      </c>
      <c r="L13" s="7">
        <v>1.69</v>
      </c>
      <c r="O13" s="7">
        <v>80</v>
      </c>
      <c r="P13" s="7" t="s">
        <v>100</v>
      </c>
      <c r="Q13" s="7" t="s">
        <v>101</v>
      </c>
      <c r="R13" s="7" t="s">
        <v>102</v>
      </c>
      <c r="S13" s="7">
        <v>16</v>
      </c>
      <c r="U13" s="7">
        <v>16</v>
      </c>
      <c r="Y13" s="7">
        <v>2.57</v>
      </c>
      <c r="Z13" s="7">
        <v>148.80000000000001</v>
      </c>
      <c r="AA13" s="7">
        <v>1.2</v>
      </c>
      <c r="AC13" s="7">
        <v>66</v>
      </c>
      <c r="AD13" s="7">
        <v>186.1</v>
      </c>
      <c r="AE13" s="7">
        <v>2.8</v>
      </c>
      <c r="AI13" s="9">
        <v>43466</v>
      </c>
      <c r="AJ13" s="7" t="s">
        <v>138</v>
      </c>
      <c r="AK13" s="7" t="s">
        <v>103</v>
      </c>
      <c r="AL13" s="7" t="s">
        <v>151</v>
      </c>
    </row>
    <row r="14" spans="1:38" x14ac:dyDescent="0.2">
      <c r="A14" s="8">
        <v>2330205</v>
      </c>
      <c r="B14" s="7" t="s">
        <v>134</v>
      </c>
      <c r="C14" s="7" t="s">
        <v>135</v>
      </c>
      <c r="D14" s="7" t="s">
        <v>152</v>
      </c>
      <c r="E14" s="7" t="s">
        <v>152</v>
      </c>
      <c r="F14" s="7" t="s">
        <v>153</v>
      </c>
      <c r="G14" s="7" t="s">
        <v>97</v>
      </c>
      <c r="H14" s="7" t="s">
        <v>98</v>
      </c>
      <c r="I14" s="7" t="s">
        <v>99</v>
      </c>
      <c r="J14" s="7">
        <v>19.7</v>
      </c>
      <c r="L14" s="7">
        <v>1.69</v>
      </c>
      <c r="O14" s="7">
        <v>80</v>
      </c>
      <c r="P14" s="7" t="s">
        <v>100</v>
      </c>
      <c r="Q14" s="7" t="s">
        <v>101</v>
      </c>
      <c r="R14" s="7" t="s">
        <v>102</v>
      </c>
      <c r="S14" s="7">
        <v>16</v>
      </c>
      <c r="U14" s="7">
        <v>16</v>
      </c>
      <c r="Y14" s="7">
        <v>2.57</v>
      </c>
      <c r="Z14" s="7">
        <v>148.80000000000001</v>
      </c>
      <c r="AA14" s="7">
        <v>1.2</v>
      </c>
      <c r="AC14" s="7">
        <v>66</v>
      </c>
      <c r="AD14" s="7">
        <v>186.1</v>
      </c>
      <c r="AE14" s="7">
        <v>2.8</v>
      </c>
      <c r="AI14" s="7" t="s">
        <v>141</v>
      </c>
      <c r="AJ14" s="7" t="s">
        <v>154</v>
      </c>
      <c r="AK14" s="7" t="s">
        <v>103</v>
      </c>
      <c r="AL14" s="7" t="s">
        <v>155</v>
      </c>
    </row>
    <row r="15" spans="1:38" x14ac:dyDescent="0.2">
      <c r="A15" s="8">
        <v>2332634</v>
      </c>
      <c r="B15" s="7" t="s">
        <v>134</v>
      </c>
      <c r="C15" s="7" t="s">
        <v>135</v>
      </c>
      <c r="D15" s="7" t="s">
        <v>156</v>
      </c>
      <c r="E15" s="7" t="s">
        <v>156</v>
      </c>
      <c r="F15" s="7" t="s">
        <v>157</v>
      </c>
      <c r="G15" s="7" t="s">
        <v>97</v>
      </c>
      <c r="H15" s="7" t="s">
        <v>98</v>
      </c>
      <c r="I15" s="7" t="s">
        <v>109</v>
      </c>
      <c r="K15" s="8">
        <v>92500</v>
      </c>
      <c r="M15" s="8">
        <v>6550</v>
      </c>
      <c r="N15" s="11">
        <v>60</v>
      </c>
      <c r="P15" s="7" t="s">
        <v>100</v>
      </c>
      <c r="Q15" s="7" t="s">
        <v>101</v>
      </c>
      <c r="R15" s="7" t="s">
        <v>102</v>
      </c>
      <c r="S15" s="7">
        <v>16</v>
      </c>
      <c r="U15" s="7">
        <v>16</v>
      </c>
      <c r="V15" s="7">
        <v>0.44</v>
      </c>
      <c r="W15" s="7">
        <v>7334</v>
      </c>
      <c r="X15" s="7">
        <v>0.41</v>
      </c>
      <c r="Z15" s="7">
        <v>144.5</v>
      </c>
      <c r="AA15" s="7">
        <v>2</v>
      </c>
      <c r="AB15" s="11">
        <v>54</v>
      </c>
      <c r="AD15" s="7">
        <v>191.4</v>
      </c>
      <c r="AE15" s="7">
        <v>3.7</v>
      </c>
      <c r="AI15" s="9">
        <v>43466</v>
      </c>
      <c r="AJ15" s="7" t="s">
        <v>138</v>
      </c>
      <c r="AK15" s="7" t="s">
        <v>103</v>
      </c>
      <c r="AL15" s="7" t="s">
        <v>158</v>
      </c>
    </row>
    <row r="16" spans="1:38" x14ac:dyDescent="0.2">
      <c r="A16" s="8">
        <v>2330206</v>
      </c>
      <c r="B16" s="7" t="s">
        <v>134</v>
      </c>
      <c r="C16" s="7" t="s">
        <v>135</v>
      </c>
      <c r="D16" s="7" t="s">
        <v>159</v>
      </c>
      <c r="E16" s="7" t="s">
        <v>159</v>
      </c>
      <c r="G16" s="7" t="s">
        <v>97</v>
      </c>
      <c r="H16" s="7" t="s">
        <v>98</v>
      </c>
      <c r="I16" s="7" t="s">
        <v>109</v>
      </c>
      <c r="K16" s="8">
        <v>92500</v>
      </c>
      <c r="M16" s="8">
        <v>6550</v>
      </c>
      <c r="N16" s="11">
        <v>60</v>
      </c>
      <c r="P16" s="7" t="s">
        <v>100</v>
      </c>
      <c r="Q16" s="7" t="s">
        <v>101</v>
      </c>
      <c r="R16" s="7" t="s">
        <v>102</v>
      </c>
      <c r="S16" s="7">
        <v>16</v>
      </c>
      <c r="U16" s="7">
        <v>16</v>
      </c>
      <c r="V16" s="7">
        <v>0.44</v>
      </c>
      <c r="W16" s="7">
        <v>7334</v>
      </c>
      <c r="X16" s="7">
        <v>0.41</v>
      </c>
      <c r="Z16" s="7">
        <v>144.5</v>
      </c>
      <c r="AA16" s="7">
        <v>2</v>
      </c>
      <c r="AB16" s="11">
        <v>54</v>
      </c>
      <c r="AD16" s="7">
        <v>191.4</v>
      </c>
      <c r="AE16" s="7">
        <v>3.7</v>
      </c>
      <c r="AI16" s="7" t="s">
        <v>141</v>
      </c>
      <c r="AJ16" s="7" t="s">
        <v>154</v>
      </c>
      <c r="AK16" s="7" t="s">
        <v>103</v>
      </c>
      <c r="AL16" s="7" t="s">
        <v>160</v>
      </c>
    </row>
    <row r="17" spans="1:38" x14ac:dyDescent="0.2">
      <c r="A17" s="8">
        <v>2367214</v>
      </c>
      <c r="B17" s="7" t="s">
        <v>161</v>
      </c>
      <c r="C17" s="7" t="s">
        <v>162</v>
      </c>
      <c r="D17" s="7" t="s">
        <v>162</v>
      </c>
      <c r="E17" s="7" t="s">
        <v>163</v>
      </c>
      <c r="G17" s="7" t="s">
        <v>164</v>
      </c>
      <c r="H17" s="7" t="s">
        <v>98</v>
      </c>
      <c r="I17" s="7" t="s">
        <v>109</v>
      </c>
      <c r="K17" s="8">
        <v>278533</v>
      </c>
      <c r="P17" s="7" t="s">
        <v>100</v>
      </c>
      <c r="Q17" s="7" t="s">
        <v>100</v>
      </c>
      <c r="AF17" s="7">
        <v>59</v>
      </c>
      <c r="AG17" s="7">
        <v>283.7</v>
      </c>
      <c r="AI17" s="9">
        <v>43840</v>
      </c>
      <c r="AJ17" s="9">
        <v>44175</v>
      </c>
      <c r="AK17" s="7" t="s">
        <v>112</v>
      </c>
      <c r="AL17" s="7" t="s">
        <v>165</v>
      </c>
    </row>
    <row r="18" spans="1:38" x14ac:dyDescent="0.2">
      <c r="A18" s="8">
        <v>2257186</v>
      </c>
      <c r="B18" s="7" t="s">
        <v>161</v>
      </c>
      <c r="C18" s="7" t="s">
        <v>166</v>
      </c>
      <c r="D18" s="7" t="s">
        <v>167</v>
      </c>
      <c r="E18" s="7" t="s">
        <v>167</v>
      </c>
      <c r="G18" s="7" t="s">
        <v>164</v>
      </c>
      <c r="H18" s="7" t="s">
        <v>98</v>
      </c>
      <c r="I18" s="7" t="s">
        <v>109</v>
      </c>
      <c r="K18" s="8">
        <v>175000</v>
      </c>
      <c r="M18" s="8">
        <v>21364</v>
      </c>
      <c r="P18" s="7" t="s">
        <v>130</v>
      </c>
      <c r="Q18" s="7" t="s">
        <v>101</v>
      </c>
      <c r="V18" s="7">
        <v>0.54</v>
      </c>
      <c r="AF18" s="7">
        <v>48</v>
      </c>
      <c r="AG18" s="7">
        <v>142</v>
      </c>
      <c r="AH18" s="7" t="s">
        <v>168</v>
      </c>
      <c r="AI18" s="9">
        <v>41640</v>
      </c>
      <c r="AJ18" s="7" t="s">
        <v>169</v>
      </c>
      <c r="AK18" s="7" t="s">
        <v>112</v>
      </c>
      <c r="AL18" s="7" t="s">
        <v>170</v>
      </c>
    </row>
    <row r="19" spans="1:38" x14ac:dyDescent="0.2">
      <c r="A19" s="8">
        <v>2257187</v>
      </c>
      <c r="B19" s="7" t="s">
        <v>161</v>
      </c>
      <c r="C19" s="7" t="s">
        <v>166</v>
      </c>
      <c r="D19" s="7" t="s">
        <v>171</v>
      </c>
      <c r="E19" s="7" t="s">
        <v>171</v>
      </c>
      <c r="G19" s="7" t="s">
        <v>164</v>
      </c>
      <c r="H19" s="7" t="s">
        <v>98</v>
      </c>
      <c r="I19" s="7" t="s">
        <v>109</v>
      </c>
      <c r="K19" s="8">
        <v>275000</v>
      </c>
      <c r="M19" s="8">
        <v>26016</v>
      </c>
      <c r="P19" s="7" t="s">
        <v>130</v>
      </c>
      <c r="Q19" s="7" t="s">
        <v>101</v>
      </c>
      <c r="V19" s="7">
        <v>1.01</v>
      </c>
      <c r="AF19" s="7">
        <v>55</v>
      </c>
      <c r="AG19" s="7">
        <v>277</v>
      </c>
      <c r="AH19" s="7" t="s">
        <v>168</v>
      </c>
      <c r="AI19" s="9">
        <v>41640</v>
      </c>
      <c r="AJ19" s="7" t="s">
        <v>169</v>
      </c>
      <c r="AK19" s="7" t="s">
        <v>112</v>
      </c>
      <c r="AL19" s="7" t="s">
        <v>172</v>
      </c>
    </row>
    <row r="20" spans="1:38" x14ac:dyDescent="0.2">
      <c r="A20" s="8">
        <v>2257583</v>
      </c>
      <c r="B20" s="7" t="s">
        <v>173</v>
      </c>
      <c r="C20" s="7" t="s">
        <v>174</v>
      </c>
      <c r="D20" s="7" t="s">
        <v>175</v>
      </c>
      <c r="E20" s="7" t="s">
        <v>175</v>
      </c>
      <c r="G20" s="7" t="s">
        <v>108</v>
      </c>
      <c r="H20" s="7" t="s">
        <v>98</v>
      </c>
      <c r="I20" s="7" t="s">
        <v>99</v>
      </c>
      <c r="J20" s="7">
        <v>7.54</v>
      </c>
      <c r="L20" s="7">
        <v>0.96</v>
      </c>
      <c r="O20" s="7">
        <v>82</v>
      </c>
      <c r="P20" s="7" t="s">
        <v>130</v>
      </c>
      <c r="Q20" s="7" t="s">
        <v>101</v>
      </c>
      <c r="U20" s="7">
        <v>4</v>
      </c>
      <c r="Z20" s="7">
        <v>73.8</v>
      </c>
      <c r="AI20" s="9">
        <v>42339</v>
      </c>
      <c r="AJ20" s="9">
        <v>42371</v>
      </c>
      <c r="AK20" s="7" t="s">
        <v>112</v>
      </c>
      <c r="AL20" s="7" t="s">
        <v>176</v>
      </c>
    </row>
    <row r="21" spans="1:38" x14ac:dyDescent="0.2">
      <c r="A21" s="8">
        <v>2223858</v>
      </c>
      <c r="B21" s="7" t="s">
        <v>173</v>
      </c>
      <c r="C21" s="7" t="s">
        <v>174</v>
      </c>
      <c r="D21" s="7" t="s">
        <v>177</v>
      </c>
      <c r="E21" s="7" t="s">
        <v>178</v>
      </c>
      <c r="F21" s="7" t="s">
        <v>179</v>
      </c>
      <c r="G21" s="7" t="s">
        <v>108</v>
      </c>
      <c r="H21" s="7" t="s">
        <v>98</v>
      </c>
      <c r="I21" s="7" t="s">
        <v>99</v>
      </c>
      <c r="J21" s="7">
        <v>7.5</v>
      </c>
      <c r="L21" s="7">
        <v>1.02</v>
      </c>
      <c r="O21" s="7">
        <v>76</v>
      </c>
      <c r="P21" s="7" t="s">
        <v>100</v>
      </c>
      <c r="Q21" s="7" t="s">
        <v>101</v>
      </c>
      <c r="U21" s="7">
        <v>3</v>
      </c>
      <c r="Z21" s="7">
        <v>59.1</v>
      </c>
      <c r="AI21" s="7" t="s">
        <v>180</v>
      </c>
      <c r="AJ21" s="7" t="s">
        <v>181</v>
      </c>
      <c r="AK21" s="7" t="s">
        <v>112</v>
      </c>
      <c r="AL21" s="7" t="s">
        <v>182</v>
      </c>
    </row>
    <row r="22" spans="1:38" x14ac:dyDescent="0.2">
      <c r="A22" s="8">
        <v>2304971</v>
      </c>
      <c r="B22" s="7" t="s">
        <v>173</v>
      </c>
      <c r="C22" s="7" t="s">
        <v>174</v>
      </c>
      <c r="D22" s="7" t="s">
        <v>183</v>
      </c>
      <c r="E22" s="7" t="s">
        <v>183</v>
      </c>
      <c r="G22" s="7" t="s">
        <v>164</v>
      </c>
      <c r="H22" s="7" t="s">
        <v>98</v>
      </c>
      <c r="I22" s="7" t="s">
        <v>109</v>
      </c>
      <c r="K22" s="8">
        <v>275000</v>
      </c>
      <c r="M22" s="8">
        <v>18357</v>
      </c>
      <c r="P22" s="7" t="s">
        <v>130</v>
      </c>
      <c r="Q22" s="7" t="s">
        <v>101</v>
      </c>
      <c r="R22" s="7" t="s">
        <v>102</v>
      </c>
      <c r="V22" s="7">
        <v>1.06</v>
      </c>
      <c r="AF22" s="7">
        <v>66</v>
      </c>
      <c r="AG22" s="7">
        <v>290.2</v>
      </c>
      <c r="AH22" s="7" t="s">
        <v>168</v>
      </c>
      <c r="AI22" s="9">
        <v>42835</v>
      </c>
      <c r="AJ22" s="9">
        <v>43079</v>
      </c>
      <c r="AK22" s="7" t="s">
        <v>112</v>
      </c>
      <c r="AL22" s="7" t="s">
        <v>184</v>
      </c>
    </row>
    <row r="23" spans="1:38" x14ac:dyDescent="0.2">
      <c r="A23" s="8">
        <v>2200229</v>
      </c>
      <c r="B23" s="7" t="s">
        <v>185</v>
      </c>
      <c r="C23" s="7" t="s">
        <v>186</v>
      </c>
      <c r="D23" s="7" t="s">
        <v>187</v>
      </c>
      <c r="E23" s="7" t="s">
        <v>187</v>
      </c>
      <c r="F23" s="7" t="s">
        <v>188</v>
      </c>
      <c r="G23" s="7" t="s">
        <v>108</v>
      </c>
      <c r="H23" s="7" t="s">
        <v>189</v>
      </c>
      <c r="I23" s="7" t="s">
        <v>99</v>
      </c>
      <c r="J23" s="7">
        <v>5.6</v>
      </c>
      <c r="L23" s="7">
        <v>0.95</v>
      </c>
      <c r="O23" s="7">
        <v>73</v>
      </c>
      <c r="P23" s="7" t="s">
        <v>100</v>
      </c>
      <c r="Q23" s="7" t="s">
        <v>190</v>
      </c>
      <c r="T23" s="7">
        <v>5</v>
      </c>
      <c r="Z23" s="7">
        <v>50.07</v>
      </c>
      <c r="AI23" s="7" t="s">
        <v>191</v>
      </c>
      <c r="AJ23" s="7" t="s">
        <v>192</v>
      </c>
      <c r="AK23" s="7" t="s">
        <v>112</v>
      </c>
      <c r="AL23" s="7" t="s">
        <v>193</v>
      </c>
    </row>
    <row r="24" spans="1:38" x14ac:dyDescent="0.2">
      <c r="A24" s="8">
        <v>2200227</v>
      </c>
      <c r="B24" s="7" t="s">
        <v>185</v>
      </c>
      <c r="C24" s="7" t="s">
        <v>186</v>
      </c>
      <c r="D24" s="7" t="s">
        <v>194</v>
      </c>
      <c r="E24" s="7" t="s">
        <v>194</v>
      </c>
      <c r="F24" s="7" t="s">
        <v>195</v>
      </c>
      <c r="G24" s="7" t="s">
        <v>108</v>
      </c>
      <c r="H24" s="7" t="s">
        <v>189</v>
      </c>
      <c r="I24" s="7" t="s">
        <v>99</v>
      </c>
      <c r="J24" s="7">
        <v>6.8</v>
      </c>
      <c r="L24" s="7">
        <v>0.93</v>
      </c>
      <c r="O24" s="7">
        <v>74</v>
      </c>
      <c r="P24" s="7" t="s">
        <v>100</v>
      </c>
      <c r="Q24" s="7" t="s">
        <v>190</v>
      </c>
      <c r="T24" s="7">
        <v>5</v>
      </c>
      <c r="Z24" s="7">
        <v>54.61</v>
      </c>
      <c r="AI24" s="7" t="s">
        <v>191</v>
      </c>
      <c r="AJ24" s="7" t="s">
        <v>192</v>
      </c>
      <c r="AK24" s="7" t="s">
        <v>112</v>
      </c>
      <c r="AL24" s="7" t="s">
        <v>196</v>
      </c>
    </row>
    <row r="25" spans="1:38" x14ac:dyDescent="0.2">
      <c r="A25" s="8">
        <v>2200228</v>
      </c>
      <c r="B25" s="7" t="s">
        <v>185</v>
      </c>
      <c r="C25" s="7" t="s">
        <v>186</v>
      </c>
      <c r="D25" s="7" t="s">
        <v>197</v>
      </c>
      <c r="E25" s="7" t="s">
        <v>197</v>
      </c>
      <c r="F25" s="7" t="s">
        <v>198</v>
      </c>
      <c r="G25" s="7" t="s">
        <v>108</v>
      </c>
      <c r="H25" s="7" t="s">
        <v>189</v>
      </c>
      <c r="I25" s="7" t="s">
        <v>99</v>
      </c>
      <c r="J25" s="7">
        <v>8</v>
      </c>
      <c r="L25" s="7">
        <v>0.94</v>
      </c>
      <c r="O25" s="7">
        <v>72</v>
      </c>
      <c r="P25" s="7" t="s">
        <v>100</v>
      </c>
      <c r="Q25" s="7" t="s">
        <v>190</v>
      </c>
      <c r="T25" s="7">
        <v>5</v>
      </c>
      <c r="Z25" s="7">
        <v>52.98</v>
      </c>
      <c r="AI25" s="7" t="s">
        <v>191</v>
      </c>
      <c r="AJ25" s="7" t="s">
        <v>192</v>
      </c>
      <c r="AK25" s="7" t="s">
        <v>112</v>
      </c>
      <c r="AL25" s="7" t="s">
        <v>199</v>
      </c>
    </row>
    <row r="26" spans="1:38" x14ac:dyDescent="0.2">
      <c r="A26" s="8">
        <v>2202237</v>
      </c>
      <c r="B26" s="7" t="s">
        <v>185</v>
      </c>
      <c r="C26" s="7" t="s">
        <v>186</v>
      </c>
      <c r="D26" s="7" t="s">
        <v>200</v>
      </c>
      <c r="E26" s="7" t="s">
        <v>200</v>
      </c>
      <c r="F26" s="7" t="s">
        <v>201</v>
      </c>
      <c r="G26" s="7" t="s">
        <v>108</v>
      </c>
      <c r="H26" s="7" t="s">
        <v>98</v>
      </c>
      <c r="I26" s="7" t="s">
        <v>109</v>
      </c>
      <c r="K26" s="8">
        <v>45000</v>
      </c>
      <c r="M26" s="8">
        <v>7620</v>
      </c>
      <c r="N26" s="11">
        <v>54</v>
      </c>
      <c r="P26" s="7" t="s">
        <v>100</v>
      </c>
      <c r="Q26" s="7" t="s">
        <v>190</v>
      </c>
      <c r="U26" s="7">
        <v>5</v>
      </c>
      <c r="V26" s="7">
        <v>0.17</v>
      </c>
      <c r="Z26" s="7">
        <v>97.71</v>
      </c>
      <c r="AI26" s="7" t="s">
        <v>191</v>
      </c>
      <c r="AJ26" s="7" t="s">
        <v>202</v>
      </c>
      <c r="AK26" s="7" t="s">
        <v>112</v>
      </c>
      <c r="AL26" s="7" t="s">
        <v>203</v>
      </c>
    </row>
    <row r="27" spans="1:38" x14ac:dyDescent="0.2">
      <c r="A27" s="8">
        <v>2289620</v>
      </c>
      <c r="B27" s="7" t="s">
        <v>204</v>
      </c>
      <c r="C27" s="7" t="s">
        <v>205</v>
      </c>
      <c r="D27" s="7" t="s">
        <v>206</v>
      </c>
      <c r="E27" s="7">
        <v>610</v>
      </c>
      <c r="G27" s="7" t="s">
        <v>97</v>
      </c>
      <c r="H27" s="7" t="s">
        <v>189</v>
      </c>
      <c r="I27" s="7" t="s">
        <v>99</v>
      </c>
      <c r="J27" s="7">
        <v>7.4</v>
      </c>
      <c r="L27" s="7">
        <v>0.63</v>
      </c>
      <c r="O27" s="7">
        <v>81</v>
      </c>
      <c r="P27" s="7" t="s">
        <v>130</v>
      </c>
      <c r="Q27" s="7" t="s">
        <v>101</v>
      </c>
      <c r="R27" s="7" t="s">
        <v>102</v>
      </c>
      <c r="S27" s="7">
        <v>6</v>
      </c>
      <c r="T27" s="7">
        <v>6</v>
      </c>
      <c r="Y27" s="7">
        <v>1.0900000000000001</v>
      </c>
      <c r="Z27" s="7">
        <v>56</v>
      </c>
      <c r="AA27" s="7">
        <v>0</v>
      </c>
      <c r="AC27" s="7">
        <v>62</v>
      </c>
      <c r="AD27" s="7">
        <v>95.9</v>
      </c>
      <c r="AE27" s="7">
        <v>1.94</v>
      </c>
      <c r="AI27" s="9">
        <v>41640</v>
      </c>
      <c r="AJ27" s="7" t="s">
        <v>207</v>
      </c>
      <c r="AK27" s="7" t="s">
        <v>208</v>
      </c>
      <c r="AL27" s="7" t="s">
        <v>209</v>
      </c>
    </row>
    <row r="28" spans="1:38" x14ac:dyDescent="0.2">
      <c r="A28" s="8">
        <v>2289621</v>
      </c>
      <c r="B28" s="7" t="s">
        <v>204</v>
      </c>
      <c r="C28" s="7" t="s">
        <v>205</v>
      </c>
      <c r="D28" s="7" t="s">
        <v>210</v>
      </c>
      <c r="E28" s="7">
        <v>615</v>
      </c>
      <c r="G28" s="7" t="s">
        <v>97</v>
      </c>
      <c r="H28" s="7" t="s">
        <v>189</v>
      </c>
      <c r="I28" s="7" t="s">
        <v>99</v>
      </c>
      <c r="J28" s="7">
        <v>10.199999999999999</v>
      </c>
      <c r="L28" s="7">
        <v>0.87</v>
      </c>
      <c r="O28" s="7">
        <v>77</v>
      </c>
      <c r="P28" s="7" t="s">
        <v>130</v>
      </c>
      <c r="Q28" s="7" t="s">
        <v>101</v>
      </c>
      <c r="R28" s="7" t="s">
        <v>102</v>
      </c>
      <c r="S28" s="7">
        <v>6</v>
      </c>
      <c r="T28" s="7">
        <v>6</v>
      </c>
      <c r="Y28" s="7">
        <v>1.3</v>
      </c>
      <c r="Z28" s="7">
        <v>63.7</v>
      </c>
      <c r="AA28" s="7">
        <v>0</v>
      </c>
      <c r="AC28" s="7">
        <v>58</v>
      </c>
      <c r="AD28" s="7">
        <v>93.4</v>
      </c>
      <c r="AE28" s="7">
        <v>2.57</v>
      </c>
      <c r="AI28" s="9">
        <v>41640</v>
      </c>
      <c r="AJ28" s="7" t="s">
        <v>207</v>
      </c>
      <c r="AK28" s="7" t="s">
        <v>208</v>
      </c>
      <c r="AL28" s="7" t="s">
        <v>211</v>
      </c>
    </row>
    <row r="29" spans="1:38" x14ac:dyDescent="0.2">
      <c r="A29" s="8">
        <v>2289627</v>
      </c>
      <c r="B29" s="7" t="s">
        <v>204</v>
      </c>
      <c r="C29" s="7" t="s">
        <v>205</v>
      </c>
      <c r="D29" s="7" t="s">
        <v>212</v>
      </c>
      <c r="E29" s="7">
        <v>621</v>
      </c>
      <c r="G29" s="7" t="s">
        <v>97</v>
      </c>
      <c r="H29" s="7" t="s">
        <v>98</v>
      </c>
      <c r="I29" s="7" t="s">
        <v>99</v>
      </c>
      <c r="J29" s="7">
        <v>17.399999999999999</v>
      </c>
      <c r="L29" s="7">
        <v>0.89</v>
      </c>
      <c r="O29" s="7">
        <v>85</v>
      </c>
      <c r="P29" s="7" t="s">
        <v>130</v>
      </c>
      <c r="Q29" s="7" t="s">
        <v>101</v>
      </c>
      <c r="R29" s="7" t="s">
        <v>102</v>
      </c>
      <c r="S29" s="7">
        <v>12</v>
      </c>
      <c r="T29" s="7">
        <v>12</v>
      </c>
      <c r="U29" s="7">
        <v>6</v>
      </c>
      <c r="Y29" s="7">
        <v>2.04</v>
      </c>
      <c r="Z29" s="7">
        <v>123.59</v>
      </c>
      <c r="AA29" s="7">
        <v>0</v>
      </c>
      <c r="AC29" s="7">
        <v>59</v>
      </c>
      <c r="AD29" s="7">
        <v>179.76</v>
      </c>
      <c r="AE29" s="7">
        <v>4.46</v>
      </c>
      <c r="AI29" s="9">
        <v>41640</v>
      </c>
      <c r="AJ29" s="7" t="s">
        <v>207</v>
      </c>
      <c r="AK29" s="7" t="s">
        <v>208</v>
      </c>
      <c r="AL29" s="7" t="s">
        <v>213</v>
      </c>
    </row>
    <row r="30" spans="1:38" x14ac:dyDescent="0.2">
      <c r="A30" s="8">
        <v>2289617</v>
      </c>
      <c r="B30" s="7" t="s">
        <v>204</v>
      </c>
      <c r="C30" s="7" t="s">
        <v>214</v>
      </c>
      <c r="D30" s="7" t="s">
        <v>215</v>
      </c>
      <c r="E30" s="7">
        <v>115</v>
      </c>
      <c r="G30" s="7" t="s">
        <v>97</v>
      </c>
      <c r="H30" s="7" t="s">
        <v>189</v>
      </c>
      <c r="I30" s="7" t="s">
        <v>99</v>
      </c>
      <c r="J30" s="7">
        <v>15.7</v>
      </c>
      <c r="L30" s="7">
        <v>1.06</v>
      </c>
      <c r="O30" s="7">
        <v>81</v>
      </c>
      <c r="P30" s="7" t="s">
        <v>130</v>
      </c>
      <c r="Q30" s="7" t="s">
        <v>101</v>
      </c>
      <c r="R30" s="7" t="s">
        <v>102</v>
      </c>
      <c r="S30" s="7">
        <v>10</v>
      </c>
      <c r="T30" s="7">
        <v>10</v>
      </c>
      <c r="Y30" s="7">
        <v>1.64</v>
      </c>
      <c r="Z30" s="7">
        <v>99.49</v>
      </c>
      <c r="AA30" s="7">
        <v>0</v>
      </c>
      <c r="AC30" s="7">
        <v>56</v>
      </c>
      <c r="AD30" s="7">
        <v>137.63</v>
      </c>
      <c r="AE30" s="7">
        <v>3.14</v>
      </c>
      <c r="AI30" s="9">
        <v>41640</v>
      </c>
      <c r="AJ30" s="7" t="s">
        <v>207</v>
      </c>
      <c r="AK30" s="7" t="s">
        <v>208</v>
      </c>
      <c r="AL30" s="7" t="s">
        <v>216</v>
      </c>
    </row>
    <row r="31" spans="1:38" x14ac:dyDescent="0.2">
      <c r="A31" s="8">
        <v>2289618</v>
      </c>
      <c r="B31" s="7" t="s">
        <v>204</v>
      </c>
      <c r="C31" s="7" t="s">
        <v>214</v>
      </c>
      <c r="D31" s="7" t="s">
        <v>217</v>
      </c>
      <c r="E31" s="7">
        <v>121</v>
      </c>
      <c r="G31" s="7" t="s">
        <v>97</v>
      </c>
      <c r="H31" s="7" t="s">
        <v>98</v>
      </c>
      <c r="I31" s="7" t="s">
        <v>99</v>
      </c>
      <c r="J31" s="7">
        <v>27.3</v>
      </c>
      <c r="L31" s="7">
        <v>1.1100000000000001</v>
      </c>
      <c r="O31" s="7">
        <v>85</v>
      </c>
      <c r="P31" s="7" t="s">
        <v>130</v>
      </c>
      <c r="Q31" s="7" t="s">
        <v>101</v>
      </c>
      <c r="R31" s="7" t="s">
        <v>102</v>
      </c>
      <c r="S31" s="7">
        <v>20</v>
      </c>
      <c r="T31" s="7">
        <v>20</v>
      </c>
      <c r="U31" s="7">
        <v>10</v>
      </c>
      <c r="Y31" s="7">
        <v>2.13</v>
      </c>
      <c r="Z31" s="7">
        <v>197.71</v>
      </c>
      <c r="AA31" s="7">
        <v>0</v>
      </c>
      <c r="AC31" s="7">
        <v>68</v>
      </c>
      <c r="AD31" s="7">
        <v>252.67</v>
      </c>
      <c r="AE31" s="7">
        <v>4.58</v>
      </c>
      <c r="AI31" s="9">
        <v>41640</v>
      </c>
      <c r="AJ31" s="7" t="s">
        <v>207</v>
      </c>
      <c r="AK31" s="7" t="s">
        <v>208</v>
      </c>
      <c r="AL31" s="7" t="s">
        <v>218</v>
      </c>
    </row>
    <row r="32" spans="1:38" x14ac:dyDescent="0.2">
      <c r="A32" s="8">
        <v>2289619</v>
      </c>
      <c r="B32" s="7" t="s">
        <v>204</v>
      </c>
      <c r="C32" s="7" t="s">
        <v>214</v>
      </c>
      <c r="D32" s="7" t="s">
        <v>219</v>
      </c>
      <c r="E32" s="7">
        <v>215</v>
      </c>
      <c r="G32" s="7" t="s">
        <v>97</v>
      </c>
      <c r="H32" s="7" t="s">
        <v>189</v>
      </c>
      <c r="I32" s="7" t="s">
        <v>99</v>
      </c>
      <c r="J32" s="7">
        <v>31.6</v>
      </c>
      <c r="L32" s="7">
        <v>1.81</v>
      </c>
      <c r="O32" s="7">
        <v>78</v>
      </c>
      <c r="P32" s="7" t="s">
        <v>130</v>
      </c>
      <c r="Q32" s="7" t="s">
        <v>101</v>
      </c>
      <c r="R32" s="7" t="s">
        <v>102</v>
      </c>
      <c r="S32" s="7">
        <v>20</v>
      </c>
      <c r="T32" s="7">
        <v>20</v>
      </c>
      <c r="Y32" s="7">
        <v>3.24</v>
      </c>
      <c r="Z32" s="7">
        <v>184.68</v>
      </c>
      <c r="AA32" s="7">
        <v>0</v>
      </c>
      <c r="AC32" s="7">
        <v>60</v>
      </c>
      <c r="AD32" s="7">
        <v>336.2</v>
      </c>
      <c r="AE32" s="7">
        <v>6.71</v>
      </c>
      <c r="AI32" s="9">
        <v>41640</v>
      </c>
      <c r="AJ32" s="7" t="s">
        <v>207</v>
      </c>
      <c r="AK32" s="7" t="s">
        <v>208</v>
      </c>
      <c r="AL32" s="7" t="s">
        <v>220</v>
      </c>
    </row>
    <row r="33" spans="1:38" x14ac:dyDescent="0.2">
      <c r="A33" s="8">
        <v>2289614</v>
      </c>
      <c r="B33" s="7" t="s">
        <v>204</v>
      </c>
      <c r="C33" s="7" t="s">
        <v>214</v>
      </c>
      <c r="D33" s="7" t="s">
        <v>221</v>
      </c>
      <c r="E33" s="7">
        <v>610</v>
      </c>
      <c r="G33" s="7" t="s">
        <v>97</v>
      </c>
      <c r="H33" s="7" t="s">
        <v>189</v>
      </c>
      <c r="I33" s="7" t="s">
        <v>99</v>
      </c>
      <c r="J33" s="7">
        <v>7.4</v>
      </c>
      <c r="L33" s="7">
        <v>0.63</v>
      </c>
      <c r="O33" s="7">
        <v>81</v>
      </c>
      <c r="P33" s="7" t="s">
        <v>130</v>
      </c>
      <c r="Q33" s="7" t="s">
        <v>101</v>
      </c>
      <c r="R33" s="7" t="s">
        <v>102</v>
      </c>
      <c r="S33" s="7">
        <v>6</v>
      </c>
      <c r="T33" s="7">
        <v>6</v>
      </c>
      <c r="Y33" s="7">
        <v>1.0900000000000001</v>
      </c>
      <c r="Z33" s="7">
        <v>56</v>
      </c>
      <c r="AA33" s="7">
        <v>0</v>
      </c>
      <c r="AC33" s="7">
        <v>62</v>
      </c>
      <c r="AD33" s="7">
        <v>95.9</v>
      </c>
      <c r="AE33" s="7">
        <v>1.94</v>
      </c>
      <c r="AI33" s="9">
        <v>41640</v>
      </c>
      <c r="AJ33" s="7" t="s">
        <v>207</v>
      </c>
      <c r="AK33" s="7" t="s">
        <v>208</v>
      </c>
      <c r="AL33" s="7" t="s">
        <v>222</v>
      </c>
    </row>
    <row r="34" spans="1:38" x14ac:dyDescent="0.2">
      <c r="A34" s="8">
        <v>2289615</v>
      </c>
      <c r="B34" s="7" t="s">
        <v>204</v>
      </c>
      <c r="C34" s="7" t="s">
        <v>214</v>
      </c>
      <c r="D34" s="7" t="s">
        <v>223</v>
      </c>
      <c r="E34" s="7">
        <v>615</v>
      </c>
      <c r="G34" s="7" t="s">
        <v>97</v>
      </c>
      <c r="H34" s="7" t="s">
        <v>189</v>
      </c>
      <c r="I34" s="7" t="s">
        <v>99</v>
      </c>
      <c r="J34" s="7">
        <v>10.199999999999999</v>
      </c>
      <c r="L34" s="7">
        <v>0.87</v>
      </c>
      <c r="O34" s="7">
        <v>77</v>
      </c>
      <c r="P34" s="7" t="s">
        <v>130</v>
      </c>
      <c r="Q34" s="7" t="s">
        <v>101</v>
      </c>
      <c r="R34" s="7" t="s">
        <v>102</v>
      </c>
      <c r="S34" s="7">
        <v>6</v>
      </c>
      <c r="T34" s="7">
        <v>6</v>
      </c>
      <c r="Y34" s="7">
        <v>1.3</v>
      </c>
      <c r="Z34" s="7">
        <v>63.7</v>
      </c>
      <c r="AA34" s="7">
        <v>0</v>
      </c>
      <c r="AC34" s="7">
        <v>58</v>
      </c>
      <c r="AD34" s="7">
        <v>93.4</v>
      </c>
      <c r="AE34" s="7">
        <v>2.57</v>
      </c>
      <c r="AI34" s="9">
        <v>41640</v>
      </c>
      <c r="AJ34" s="7" t="s">
        <v>207</v>
      </c>
      <c r="AK34" s="7" t="s">
        <v>208</v>
      </c>
      <c r="AL34" s="7" t="s">
        <v>224</v>
      </c>
    </row>
    <row r="35" spans="1:38" x14ac:dyDescent="0.2">
      <c r="A35" s="8">
        <v>2289616</v>
      </c>
      <c r="B35" s="7" t="s">
        <v>204</v>
      </c>
      <c r="C35" s="7" t="s">
        <v>214</v>
      </c>
      <c r="D35" s="7" t="s">
        <v>225</v>
      </c>
      <c r="E35" s="7">
        <v>621</v>
      </c>
      <c r="G35" s="7" t="s">
        <v>97</v>
      </c>
      <c r="H35" s="7" t="s">
        <v>98</v>
      </c>
      <c r="I35" s="7" t="s">
        <v>99</v>
      </c>
      <c r="J35" s="7">
        <v>17.399999999999999</v>
      </c>
      <c r="L35" s="7">
        <v>0.89</v>
      </c>
      <c r="O35" s="7">
        <v>85</v>
      </c>
      <c r="P35" s="7" t="s">
        <v>130</v>
      </c>
      <c r="Q35" s="7" t="s">
        <v>101</v>
      </c>
      <c r="R35" s="7" t="s">
        <v>102</v>
      </c>
      <c r="S35" s="7">
        <v>12</v>
      </c>
      <c r="T35" s="7">
        <v>12</v>
      </c>
      <c r="U35" s="7">
        <v>6</v>
      </c>
      <c r="Y35" s="7">
        <v>2.04</v>
      </c>
      <c r="Z35" s="7">
        <v>123.59</v>
      </c>
      <c r="AA35" s="7">
        <v>0</v>
      </c>
      <c r="AC35" s="7">
        <v>59</v>
      </c>
      <c r="AD35" s="7">
        <v>179.76</v>
      </c>
      <c r="AE35" s="7">
        <v>4.46</v>
      </c>
      <c r="AI35" s="9">
        <v>41640</v>
      </c>
      <c r="AJ35" s="7" t="s">
        <v>207</v>
      </c>
      <c r="AK35" s="7" t="s">
        <v>208</v>
      </c>
      <c r="AL35" s="7" t="s">
        <v>226</v>
      </c>
    </row>
    <row r="36" spans="1:38" x14ac:dyDescent="0.2">
      <c r="A36" s="8">
        <v>2224295</v>
      </c>
      <c r="B36" s="7" t="s">
        <v>227</v>
      </c>
      <c r="C36" s="7" t="s">
        <v>228</v>
      </c>
      <c r="D36" s="7" t="s">
        <v>229</v>
      </c>
      <c r="E36" s="7" t="s">
        <v>229</v>
      </c>
      <c r="G36" s="7" t="s">
        <v>108</v>
      </c>
      <c r="H36" s="7" t="s">
        <v>98</v>
      </c>
      <c r="I36" s="7" t="s">
        <v>99</v>
      </c>
      <c r="J36" s="7">
        <v>5.8</v>
      </c>
      <c r="L36" s="7">
        <v>0.95</v>
      </c>
      <c r="O36" s="7">
        <v>78</v>
      </c>
      <c r="P36" s="7" t="s">
        <v>100</v>
      </c>
      <c r="Q36" s="7" t="s">
        <v>101</v>
      </c>
      <c r="U36" s="7">
        <v>4</v>
      </c>
      <c r="Z36" s="7">
        <v>68.5</v>
      </c>
      <c r="AI36" s="9">
        <v>41647</v>
      </c>
      <c r="AJ36" s="9">
        <v>41770</v>
      </c>
      <c r="AK36" s="7" t="s">
        <v>112</v>
      </c>
      <c r="AL36" s="7" t="s">
        <v>230</v>
      </c>
    </row>
    <row r="37" spans="1:38" x14ac:dyDescent="0.2">
      <c r="A37" s="8">
        <v>2186734</v>
      </c>
      <c r="B37" s="7" t="s">
        <v>227</v>
      </c>
      <c r="C37" s="7" t="s">
        <v>228</v>
      </c>
      <c r="D37" s="7" t="s">
        <v>231</v>
      </c>
      <c r="E37" s="7" t="s">
        <v>232</v>
      </c>
      <c r="F37" s="7" t="s">
        <v>233</v>
      </c>
      <c r="G37" s="7" t="s">
        <v>108</v>
      </c>
      <c r="H37" s="7" t="s">
        <v>98</v>
      </c>
      <c r="I37" s="7" t="s">
        <v>99</v>
      </c>
      <c r="J37" s="7">
        <v>5.8</v>
      </c>
      <c r="L37" s="7">
        <v>0.95</v>
      </c>
      <c r="O37" s="7">
        <v>81</v>
      </c>
      <c r="P37" s="7" t="s">
        <v>100</v>
      </c>
      <c r="Q37" s="7" t="s">
        <v>101</v>
      </c>
      <c r="U37" s="7">
        <v>5</v>
      </c>
      <c r="Z37" s="7">
        <v>79.099999999999994</v>
      </c>
      <c r="AI37" s="9">
        <v>41279</v>
      </c>
      <c r="AJ37" s="9">
        <v>41770</v>
      </c>
      <c r="AK37" s="7" t="s">
        <v>112</v>
      </c>
      <c r="AL37" s="7" t="s">
        <v>234</v>
      </c>
    </row>
    <row r="38" spans="1:38" x14ac:dyDescent="0.2">
      <c r="A38" s="8">
        <v>2186733</v>
      </c>
      <c r="B38" s="7" t="s">
        <v>227</v>
      </c>
      <c r="C38" s="7" t="s">
        <v>228</v>
      </c>
      <c r="D38" s="7" t="s">
        <v>235</v>
      </c>
      <c r="E38" s="7" t="s">
        <v>235</v>
      </c>
      <c r="F38" s="7" t="s">
        <v>236</v>
      </c>
      <c r="G38" s="7" t="s">
        <v>108</v>
      </c>
      <c r="H38" s="7" t="s">
        <v>189</v>
      </c>
      <c r="I38" s="7" t="s">
        <v>99</v>
      </c>
      <c r="J38" s="7">
        <v>6</v>
      </c>
      <c r="L38" s="7">
        <v>0.66</v>
      </c>
      <c r="O38" s="7">
        <v>75</v>
      </c>
      <c r="P38" s="7" t="s">
        <v>100</v>
      </c>
      <c r="Q38" s="7" t="s">
        <v>101</v>
      </c>
      <c r="S38" s="7">
        <v>1</v>
      </c>
      <c r="T38" s="7">
        <v>5</v>
      </c>
      <c r="U38" s="7">
        <v>1</v>
      </c>
      <c r="Z38" s="7">
        <v>48.1</v>
      </c>
      <c r="AI38" s="9">
        <v>41279</v>
      </c>
      <c r="AJ38" s="9">
        <v>41554</v>
      </c>
      <c r="AK38" s="7" t="s">
        <v>112</v>
      </c>
      <c r="AL38" s="7" t="s">
        <v>237</v>
      </c>
    </row>
    <row r="39" spans="1:38" x14ac:dyDescent="0.2">
      <c r="A39" s="8">
        <v>2203921</v>
      </c>
      <c r="B39" s="7" t="s">
        <v>227</v>
      </c>
      <c r="C39" s="7" t="s">
        <v>228</v>
      </c>
      <c r="D39" s="7" t="s">
        <v>238</v>
      </c>
      <c r="E39" s="7" t="s">
        <v>238</v>
      </c>
      <c r="G39" s="7" t="s">
        <v>108</v>
      </c>
      <c r="H39" s="7" t="s">
        <v>98</v>
      </c>
      <c r="I39" s="7" t="s">
        <v>109</v>
      </c>
      <c r="K39" s="8">
        <v>34050</v>
      </c>
      <c r="M39" s="8">
        <v>10517</v>
      </c>
      <c r="N39" s="11">
        <v>52</v>
      </c>
      <c r="P39" s="7" t="s">
        <v>100</v>
      </c>
      <c r="Q39" s="7" t="s">
        <v>101</v>
      </c>
      <c r="U39" s="7">
        <v>5</v>
      </c>
      <c r="V39" s="7">
        <v>0</v>
      </c>
      <c r="Z39" s="7">
        <v>60.3</v>
      </c>
      <c r="AI39" s="9">
        <v>39822</v>
      </c>
      <c r="AJ39" s="9">
        <v>41975</v>
      </c>
      <c r="AK39" s="7" t="s">
        <v>112</v>
      </c>
      <c r="AL39" s="7" t="s">
        <v>239</v>
      </c>
    </row>
    <row r="40" spans="1:38" x14ac:dyDescent="0.2">
      <c r="A40" s="8">
        <v>2232234</v>
      </c>
      <c r="B40" s="7" t="s">
        <v>240</v>
      </c>
      <c r="C40" s="7" t="s">
        <v>241</v>
      </c>
      <c r="D40" s="7" t="s">
        <v>242</v>
      </c>
      <c r="E40" s="7" t="s">
        <v>242</v>
      </c>
      <c r="G40" s="7" t="s">
        <v>97</v>
      </c>
      <c r="H40" s="7" t="s">
        <v>189</v>
      </c>
      <c r="I40" s="7" t="s">
        <v>99</v>
      </c>
      <c r="J40" s="7">
        <v>11.1</v>
      </c>
      <c r="L40" s="7">
        <v>0.95</v>
      </c>
      <c r="O40" s="7">
        <v>76</v>
      </c>
      <c r="P40" s="7" t="s">
        <v>130</v>
      </c>
      <c r="Q40" s="7" t="s">
        <v>101</v>
      </c>
      <c r="R40" s="7" t="s">
        <v>243</v>
      </c>
      <c r="S40" s="7">
        <v>6</v>
      </c>
      <c r="T40" s="7">
        <v>6</v>
      </c>
      <c r="Y40" s="7">
        <v>1.01</v>
      </c>
      <c r="Z40" s="7">
        <v>65.28</v>
      </c>
      <c r="AA40" s="7">
        <v>0</v>
      </c>
      <c r="AC40" s="7">
        <v>55</v>
      </c>
      <c r="AD40" s="7">
        <v>109.19</v>
      </c>
      <c r="AE40" s="7">
        <v>0.35</v>
      </c>
      <c r="AI40" s="7" t="s">
        <v>244</v>
      </c>
      <c r="AJ40" s="7" t="s">
        <v>244</v>
      </c>
      <c r="AK40" s="7" t="s">
        <v>208</v>
      </c>
      <c r="AL40" s="7" t="s">
        <v>245</v>
      </c>
    </row>
    <row r="41" spans="1:38" x14ac:dyDescent="0.2">
      <c r="A41" s="8">
        <v>2232233</v>
      </c>
      <c r="B41" s="7" t="s">
        <v>240</v>
      </c>
      <c r="C41" s="7" t="s">
        <v>241</v>
      </c>
      <c r="D41" s="7" t="s">
        <v>246</v>
      </c>
      <c r="E41" s="7" t="s">
        <v>246</v>
      </c>
      <c r="G41" s="7" t="s">
        <v>97</v>
      </c>
      <c r="H41" s="7" t="s">
        <v>189</v>
      </c>
      <c r="I41" s="7" t="s">
        <v>109</v>
      </c>
      <c r="M41" s="8">
        <v>3290</v>
      </c>
      <c r="N41" s="11">
        <v>64</v>
      </c>
      <c r="P41" s="7" t="s">
        <v>130</v>
      </c>
      <c r="Q41" s="7" t="s">
        <v>101</v>
      </c>
      <c r="R41" s="7" t="s">
        <v>243</v>
      </c>
      <c r="S41" s="7">
        <v>6</v>
      </c>
      <c r="T41" s="7">
        <v>6</v>
      </c>
      <c r="V41" s="7">
        <v>0.28000000000000003</v>
      </c>
      <c r="W41" s="7">
        <v>4570</v>
      </c>
      <c r="X41" s="7">
        <v>0.31</v>
      </c>
      <c r="Z41" s="7">
        <v>55.82</v>
      </c>
      <c r="AA41" s="7">
        <v>0</v>
      </c>
      <c r="AB41" s="11">
        <v>47</v>
      </c>
      <c r="AD41" s="7">
        <v>113.54</v>
      </c>
      <c r="AE41" s="7">
        <v>0.4</v>
      </c>
      <c r="AI41" s="7" t="s">
        <v>244</v>
      </c>
      <c r="AJ41" s="7" t="s">
        <v>244</v>
      </c>
      <c r="AK41" s="7" t="s">
        <v>208</v>
      </c>
      <c r="AL41" s="7" t="s">
        <v>247</v>
      </c>
    </row>
    <row r="42" spans="1:38" x14ac:dyDescent="0.2">
      <c r="A42" s="8">
        <v>2232235</v>
      </c>
      <c r="B42" s="7" t="s">
        <v>240</v>
      </c>
      <c r="C42" s="7" t="s">
        <v>241</v>
      </c>
      <c r="D42" s="7" t="s">
        <v>248</v>
      </c>
      <c r="E42" s="7" t="s">
        <v>248</v>
      </c>
      <c r="G42" s="7" t="s">
        <v>97</v>
      </c>
      <c r="H42" s="7" t="s">
        <v>98</v>
      </c>
      <c r="I42" s="7" t="s">
        <v>99</v>
      </c>
      <c r="J42" s="7">
        <v>22.1</v>
      </c>
      <c r="L42" s="7">
        <v>1.31</v>
      </c>
      <c r="O42" s="7">
        <v>80</v>
      </c>
      <c r="P42" s="7" t="s">
        <v>130</v>
      </c>
      <c r="Q42" s="7" t="s">
        <v>101</v>
      </c>
      <c r="R42" s="7" t="s">
        <v>243</v>
      </c>
      <c r="S42" s="7">
        <v>6</v>
      </c>
      <c r="Y42" s="7">
        <v>1.19</v>
      </c>
      <c r="Z42" s="7">
        <v>121.03</v>
      </c>
      <c r="AA42" s="7">
        <v>0</v>
      </c>
      <c r="AC42" s="7">
        <v>58</v>
      </c>
      <c r="AD42" s="7">
        <v>210.28</v>
      </c>
      <c r="AE42" s="7">
        <v>0.37</v>
      </c>
      <c r="AI42" s="7" t="s">
        <v>244</v>
      </c>
      <c r="AJ42" s="7" t="s">
        <v>244</v>
      </c>
      <c r="AK42" s="7" t="s">
        <v>208</v>
      </c>
      <c r="AL42" s="7" t="s">
        <v>249</v>
      </c>
    </row>
    <row r="43" spans="1:38" x14ac:dyDescent="0.2">
      <c r="A43" s="8">
        <v>2232236</v>
      </c>
      <c r="B43" s="7" t="s">
        <v>240</v>
      </c>
      <c r="C43" s="7" t="s">
        <v>241</v>
      </c>
      <c r="D43" s="7" t="s">
        <v>250</v>
      </c>
      <c r="E43" s="7" t="s">
        <v>250</v>
      </c>
      <c r="G43" s="7" t="s">
        <v>97</v>
      </c>
      <c r="H43" s="7" t="s">
        <v>98</v>
      </c>
      <c r="I43" s="7" t="s">
        <v>109</v>
      </c>
      <c r="M43" s="8">
        <v>3990</v>
      </c>
      <c r="N43" s="11">
        <v>67</v>
      </c>
      <c r="P43" s="7" t="s">
        <v>130</v>
      </c>
      <c r="Q43" s="7" t="s">
        <v>101</v>
      </c>
      <c r="R43" s="7" t="s">
        <v>243</v>
      </c>
      <c r="S43" s="7">
        <v>6</v>
      </c>
      <c r="V43" s="7">
        <v>0.39</v>
      </c>
      <c r="W43" s="7">
        <v>5302</v>
      </c>
      <c r="X43" s="7">
        <v>0.11</v>
      </c>
      <c r="Z43" s="7">
        <v>119.45</v>
      </c>
      <c r="AA43" s="7">
        <v>0</v>
      </c>
      <c r="AB43" s="11">
        <v>53</v>
      </c>
      <c r="AD43" s="7">
        <v>217</v>
      </c>
      <c r="AE43" s="7">
        <v>0.55000000000000004</v>
      </c>
      <c r="AI43" s="7" t="s">
        <v>244</v>
      </c>
      <c r="AJ43" s="7" t="s">
        <v>244</v>
      </c>
      <c r="AK43" s="7" t="s">
        <v>208</v>
      </c>
      <c r="AL43" s="7" t="s">
        <v>251</v>
      </c>
    </row>
    <row r="44" spans="1:38" x14ac:dyDescent="0.2">
      <c r="A44" s="8">
        <v>2359355</v>
      </c>
      <c r="B44" s="7" t="s">
        <v>240</v>
      </c>
      <c r="C44" s="7" t="s">
        <v>241</v>
      </c>
      <c r="D44" s="7" t="s">
        <v>252</v>
      </c>
      <c r="E44" s="7" t="s">
        <v>253</v>
      </c>
      <c r="F44" s="7" t="s">
        <v>254</v>
      </c>
      <c r="G44" s="7" t="s">
        <v>97</v>
      </c>
      <c r="H44" s="7" t="s">
        <v>189</v>
      </c>
      <c r="I44" s="7" t="s">
        <v>99</v>
      </c>
      <c r="J44" s="7">
        <v>10.8</v>
      </c>
      <c r="L44" s="7">
        <v>0.7</v>
      </c>
      <c r="O44" s="7">
        <v>76</v>
      </c>
      <c r="P44" s="7" t="s">
        <v>130</v>
      </c>
      <c r="Q44" s="7" t="s">
        <v>101</v>
      </c>
      <c r="R44" s="7" t="s">
        <v>243</v>
      </c>
      <c r="S44" s="7">
        <v>6</v>
      </c>
      <c r="T44" s="7">
        <v>6</v>
      </c>
      <c r="Y44" s="7">
        <v>0.64</v>
      </c>
      <c r="Z44" s="7">
        <v>61.53</v>
      </c>
      <c r="AA44" s="7">
        <v>0</v>
      </c>
      <c r="AC44" s="7">
        <v>58</v>
      </c>
      <c r="AD44" s="7">
        <v>103.29</v>
      </c>
      <c r="AE44" s="7">
        <v>3.8</v>
      </c>
      <c r="AI44" s="9">
        <v>43956</v>
      </c>
      <c r="AJ44" s="7" t="s">
        <v>255</v>
      </c>
      <c r="AK44" s="7" t="s">
        <v>112</v>
      </c>
      <c r="AL44" s="7" t="s">
        <v>256</v>
      </c>
    </row>
    <row r="45" spans="1:38" x14ac:dyDescent="0.2">
      <c r="A45" s="8">
        <v>2359354</v>
      </c>
      <c r="B45" s="7" t="s">
        <v>240</v>
      </c>
      <c r="C45" s="7" t="s">
        <v>241</v>
      </c>
      <c r="D45" s="7" t="s">
        <v>257</v>
      </c>
      <c r="E45" s="7" t="s">
        <v>258</v>
      </c>
      <c r="F45" s="7" t="s">
        <v>259</v>
      </c>
      <c r="G45" s="7" t="s">
        <v>97</v>
      </c>
      <c r="H45" s="7" t="s">
        <v>189</v>
      </c>
      <c r="I45" s="7" t="s">
        <v>109</v>
      </c>
      <c r="K45" s="8">
        <v>49500</v>
      </c>
      <c r="M45" s="8">
        <v>2732</v>
      </c>
      <c r="N45" s="11">
        <v>62</v>
      </c>
      <c r="P45" s="7" t="s">
        <v>130</v>
      </c>
      <c r="Q45" s="7" t="s">
        <v>101</v>
      </c>
      <c r="R45" s="7" t="s">
        <v>243</v>
      </c>
      <c r="S45" s="7">
        <v>6</v>
      </c>
      <c r="T45" s="7">
        <v>6</v>
      </c>
      <c r="V45" s="7">
        <v>1.03</v>
      </c>
      <c r="W45" s="7">
        <v>3614</v>
      </c>
      <c r="X45" s="7">
        <v>0.84</v>
      </c>
      <c r="Z45" s="7">
        <v>63.3</v>
      </c>
      <c r="AA45" s="7">
        <v>0</v>
      </c>
      <c r="AB45" s="11">
        <v>50</v>
      </c>
      <c r="AD45" s="7">
        <v>118.9</v>
      </c>
      <c r="AE45" s="7">
        <v>2.2000000000000002</v>
      </c>
      <c r="AI45" s="9">
        <v>43956</v>
      </c>
      <c r="AJ45" s="7" t="s">
        <v>255</v>
      </c>
      <c r="AK45" s="7" t="s">
        <v>112</v>
      </c>
      <c r="AL45" s="7" t="s">
        <v>260</v>
      </c>
    </row>
    <row r="46" spans="1:38" x14ac:dyDescent="0.2">
      <c r="A46" s="8">
        <v>2359349</v>
      </c>
      <c r="B46" s="7" t="s">
        <v>240</v>
      </c>
      <c r="C46" s="7" t="s">
        <v>241</v>
      </c>
      <c r="D46" s="7" t="s">
        <v>261</v>
      </c>
      <c r="E46" s="7" t="s">
        <v>262</v>
      </c>
      <c r="F46" s="7" t="s">
        <v>263</v>
      </c>
      <c r="G46" s="7" t="s">
        <v>97</v>
      </c>
      <c r="H46" s="7" t="s">
        <v>98</v>
      </c>
      <c r="I46" s="7" t="s">
        <v>99</v>
      </c>
      <c r="J46" s="7">
        <v>22.4</v>
      </c>
      <c r="L46" s="7">
        <v>0.98</v>
      </c>
      <c r="O46" s="7">
        <v>82</v>
      </c>
      <c r="P46" s="7" t="s">
        <v>130</v>
      </c>
      <c r="Q46" s="7" t="s">
        <v>101</v>
      </c>
      <c r="R46" s="7" t="s">
        <v>243</v>
      </c>
      <c r="S46" s="7">
        <v>12</v>
      </c>
      <c r="U46" s="7">
        <v>6</v>
      </c>
      <c r="Y46" s="7">
        <v>0.84</v>
      </c>
      <c r="Z46" s="7">
        <v>116.6</v>
      </c>
      <c r="AA46" s="7">
        <v>0</v>
      </c>
      <c r="AC46" s="7">
        <v>58</v>
      </c>
      <c r="AD46" s="7">
        <v>217.02</v>
      </c>
      <c r="AE46" s="7">
        <v>10.67</v>
      </c>
      <c r="AI46" s="9">
        <v>43956</v>
      </c>
      <c r="AJ46" s="7" t="s">
        <v>255</v>
      </c>
      <c r="AK46" s="7" t="s">
        <v>112</v>
      </c>
      <c r="AL46" s="7" t="s">
        <v>264</v>
      </c>
    </row>
    <row r="47" spans="1:38" x14ac:dyDescent="0.2">
      <c r="A47" s="8">
        <v>2359357</v>
      </c>
      <c r="B47" s="7" t="s">
        <v>240</v>
      </c>
      <c r="C47" s="7" t="s">
        <v>241</v>
      </c>
      <c r="D47" s="7" t="s">
        <v>265</v>
      </c>
      <c r="E47" s="7" t="s">
        <v>266</v>
      </c>
      <c r="F47" s="7" t="s">
        <v>267</v>
      </c>
      <c r="G47" s="7" t="s">
        <v>97</v>
      </c>
      <c r="H47" s="7" t="s">
        <v>98</v>
      </c>
      <c r="I47" s="7" t="s">
        <v>109</v>
      </c>
      <c r="K47" s="8">
        <v>186500</v>
      </c>
      <c r="M47" s="8">
        <v>3870</v>
      </c>
      <c r="N47" s="11">
        <v>66</v>
      </c>
      <c r="P47" s="7" t="s">
        <v>130</v>
      </c>
      <c r="Q47" s="7" t="s">
        <v>101</v>
      </c>
      <c r="R47" s="7" t="s">
        <v>243</v>
      </c>
      <c r="S47" s="7">
        <v>12</v>
      </c>
      <c r="U47" s="7">
        <v>6</v>
      </c>
      <c r="V47" s="7">
        <v>0.49</v>
      </c>
      <c r="W47" s="7">
        <v>4170</v>
      </c>
      <c r="X47" s="7">
        <v>0.11</v>
      </c>
      <c r="Z47" s="7">
        <v>106.97</v>
      </c>
      <c r="AA47" s="7">
        <v>0.03</v>
      </c>
      <c r="AB47" s="11">
        <v>48</v>
      </c>
      <c r="AD47" s="7">
        <v>223.59</v>
      </c>
      <c r="AE47" s="7">
        <v>8.8000000000000007</v>
      </c>
      <c r="AI47" s="9">
        <v>43956</v>
      </c>
      <c r="AJ47" s="7" t="s">
        <v>255</v>
      </c>
      <c r="AK47" s="7" t="s">
        <v>112</v>
      </c>
      <c r="AL47" s="7" t="s">
        <v>268</v>
      </c>
    </row>
    <row r="48" spans="1:38" x14ac:dyDescent="0.2">
      <c r="A48" s="8">
        <v>2359356</v>
      </c>
      <c r="B48" s="7" t="s">
        <v>240</v>
      </c>
      <c r="C48" s="7" t="s">
        <v>241</v>
      </c>
      <c r="D48" s="7" t="s">
        <v>269</v>
      </c>
      <c r="E48" s="7" t="s">
        <v>270</v>
      </c>
      <c r="F48" s="7" t="s">
        <v>271</v>
      </c>
      <c r="G48" s="7" t="s">
        <v>97</v>
      </c>
      <c r="H48" s="7" t="s">
        <v>189</v>
      </c>
      <c r="I48" s="7" t="s">
        <v>99</v>
      </c>
      <c r="J48" s="7">
        <v>18.899999999999999</v>
      </c>
      <c r="L48" s="7">
        <v>0.94</v>
      </c>
      <c r="O48" s="7">
        <v>77</v>
      </c>
      <c r="P48" s="7" t="s">
        <v>130</v>
      </c>
      <c r="Q48" s="7" t="s">
        <v>101</v>
      </c>
      <c r="R48" s="7" t="s">
        <v>243</v>
      </c>
      <c r="S48" s="7">
        <v>10</v>
      </c>
      <c r="T48" s="7">
        <v>10</v>
      </c>
      <c r="Y48" s="7">
        <v>0.88</v>
      </c>
      <c r="Z48" s="7">
        <v>92.55</v>
      </c>
      <c r="AA48" s="7">
        <v>0.03</v>
      </c>
      <c r="AC48" s="7">
        <v>60</v>
      </c>
      <c r="AD48" s="7">
        <v>203.99</v>
      </c>
      <c r="AE48" s="7">
        <v>5.47</v>
      </c>
      <c r="AI48" s="9">
        <v>43956</v>
      </c>
      <c r="AJ48" s="7" t="s">
        <v>255</v>
      </c>
      <c r="AK48" s="7" t="s">
        <v>112</v>
      </c>
      <c r="AL48" s="7" t="s">
        <v>272</v>
      </c>
    </row>
    <row r="49" spans="1:38" x14ac:dyDescent="0.2">
      <c r="A49" s="8">
        <v>2359358</v>
      </c>
      <c r="B49" s="7" t="s">
        <v>240</v>
      </c>
      <c r="C49" s="7" t="s">
        <v>241</v>
      </c>
      <c r="D49" s="7" t="s">
        <v>273</v>
      </c>
      <c r="E49" s="7" t="s">
        <v>274</v>
      </c>
      <c r="F49" s="7" t="s">
        <v>275</v>
      </c>
      <c r="G49" s="7" t="s">
        <v>97</v>
      </c>
      <c r="H49" s="7" t="s">
        <v>189</v>
      </c>
      <c r="I49" s="7" t="s">
        <v>109</v>
      </c>
      <c r="K49" s="8">
        <v>83500</v>
      </c>
      <c r="M49" s="8">
        <v>3759</v>
      </c>
      <c r="N49" s="11">
        <v>64</v>
      </c>
      <c r="P49" s="7" t="s">
        <v>130</v>
      </c>
      <c r="Q49" s="7" t="s">
        <v>101</v>
      </c>
      <c r="R49" s="7" t="s">
        <v>243</v>
      </c>
      <c r="S49" s="7">
        <v>10</v>
      </c>
      <c r="T49" s="7">
        <v>10</v>
      </c>
      <c r="V49" s="7">
        <v>0.16</v>
      </c>
      <c r="W49" s="7">
        <v>6109</v>
      </c>
      <c r="X49" s="7">
        <v>0.12</v>
      </c>
      <c r="Z49" s="7">
        <v>97.93</v>
      </c>
      <c r="AA49" s="7">
        <v>0.11</v>
      </c>
      <c r="AB49" s="11">
        <v>55</v>
      </c>
      <c r="AD49" s="7">
        <v>194.03</v>
      </c>
      <c r="AE49" s="7">
        <v>4.21</v>
      </c>
      <c r="AI49" s="9">
        <v>43956</v>
      </c>
      <c r="AJ49" s="7" t="s">
        <v>255</v>
      </c>
      <c r="AK49" s="7" t="s">
        <v>112</v>
      </c>
      <c r="AL49" s="7" t="s">
        <v>276</v>
      </c>
    </row>
    <row r="50" spans="1:38" x14ac:dyDescent="0.2">
      <c r="A50" s="8">
        <v>2218711</v>
      </c>
      <c r="B50" s="7" t="s">
        <v>185</v>
      </c>
      <c r="C50" s="7" t="s">
        <v>186</v>
      </c>
      <c r="D50" s="7" t="s">
        <v>277</v>
      </c>
      <c r="E50" s="7" t="s">
        <v>277</v>
      </c>
      <c r="F50" s="7" t="s">
        <v>278</v>
      </c>
      <c r="G50" s="7" t="s">
        <v>108</v>
      </c>
      <c r="H50" s="7" t="s">
        <v>98</v>
      </c>
      <c r="I50" s="7" t="s">
        <v>99</v>
      </c>
      <c r="J50" s="7">
        <v>15</v>
      </c>
      <c r="L50" s="7">
        <v>1.44</v>
      </c>
      <c r="O50" s="7">
        <v>76</v>
      </c>
      <c r="P50" s="7" t="s">
        <v>100</v>
      </c>
      <c r="Q50" s="7" t="s">
        <v>101</v>
      </c>
      <c r="U50" s="7">
        <v>5</v>
      </c>
      <c r="Z50" s="7">
        <v>108.08</v>
      </c>
      <c r="AI50" s="9">
        <v>41275</v>
      </c>
      <c r="AJ50" s="7" t="s">
        <v>279</v>
      </c>
      <c r="AK50" s="7" t="s">
        <v>112</v>
      </c>
      <c r="AL50" s="7" t="s">
        <v>280</v>
      </c>
    </row>
    <row r="51" spans="1:38" x14ac:dyDescent="0.2">
      <c r="A51" s="8">
        <v>2218712</v>
      </c>
      <c r="B51" s="7" t="s">
        <v>185</v>
      </c>
      <c r="C51" s="7" t="s">
        <v>186</v>
      </c>
      <c r="D51" s="7" t="s">
        <v>281</v>
      </c>
      <c r="E51" s="7" t="s">
        <v>281</v>
      </c>
      <c r="F51" s="7" t="s">
        <v>282</v>
      </c>
      <c r="G51" s="7" t="s">
        <v>108</v>
      </c>
      <c r="H51" s="7" t="s">
        <v>98</v>
      </c>
      <c r="I51" s="7" t="s">
        <v>109</v>
      </c>
      <c r="K51" s="8">
        <v>60000</v>
      </c>
      <c r="M51" s="8">
        <v>6600</v>
      </c>
      <c r="N51" s="11">
        <v>48</v>
      </c>
      <c r="P51" s="7" t="s">
        <v>100</v>
      </c>
      <c r="Q51" s="7" t="s">
        <v>101</v>
      </c>
      <c r="U51" s="7">
        <v>5</v>
      </c>
      <c r="V51" s="7">
        <v>0.13</v>
      </c>
      <c r="Z51" s="7">
        <v>101.76</v>
      </c>
      <c r="AI51" s="9">
        <v>41275</v>
      </c>
      <c r="AJ51" s="9">
        <v>41798</v>
      </c>
      <c r="AK51" s="7" t="s">
        <v>112</v>
      </c>
      <c r="AL51" s="7" t="s">
        <v>283</v>
      </c>
    </row>
    <row r="52" spans="1:38" x14ac:dyDescent="0.2">
      <c r="A52" s="8">
        <v>2200226</v>
      </c>
      <c r="B52" s="7" t="s">
        <v>185</v>
      </c>
      <c r="C52" s="7" t="s">
        <v>186</v>
      </c>
      <c r="D52" s="7" t="s">
        <v>284</v>
      </c>
      <c r="E52" s="7" t="s">
        <v>284</v>
      </c>
      <c r="F52" s="7" t="s">
        <v>285</v>
      </c>
      <c r="G52" s="7" t="s">
        <v>108</v>
      </c>
      <c r="H52" s="7" t="s">
        <v>98</v>
      </c>
      <c r="I52" s="7" t="s">
        <v>99</v>
      </c>
      <c r="J52" s="7">
        <v>11</v>
      </c>
      <c r="L52" s="7">
        <v>1.51</v>
      </c>
      <c r="O52" s="7">
        <v>78</v>
      </c>
      <c r="P52" s="7" t="s">
        <v>100</v>
      </c>
      <c r="Q52" s="7" t="s">
        <v>190</v>
      </c>
      <c r="U52" s="7">
        <v>5</v>
      </c>
      <c r="Z52" s="7">
        <v>104.91</v>
      </c>
      <c r="AI52" s="7" t="s">
        <v>191</v>
      </c>
      <c r="AJ52" s="7" t="s">
        <v>192</v>
      </c>
      <c r="AK52" s="7" t="s">
        <v>112</v>
      </c>
      <c r="AL52" s="7" t="s">
        <v>286</v>
      </c>
    </row>
    <row r="53" spans="1:38" x14ac:dyDescent="0.2">
      <c r="A53" s="8">
        <v>2200225</v>
      </c>
      <c r="B53" s="7" t="s">
        <v>185</v>
      </c>
      <c r="C53" s="7" t="s">
        <v>186</v>
      </c>
      <c r="D53" s="7" t="s">
        <v>287</v>
      </c>
      <c r="E53" s="7" t="s">
        <v>287</v>
      </c>
      <c r="F53" s="7" t="s">
        <v>288</v>
      </c>
      <c r="G53" s="7" t="s">
        <v>108</v>
      </c>
      <c r="H53" s="7" t="s">
        <v>98</v>
      </c>
      <c r="I53" s="7" t="s">
        <v>99</v>
      </c>
      <c r="J53" s="7">
        <v>11</v>
      </c>
      <c r="L53" s="7">
        <v>1.55</v>
      </c>
      <c r="O53" s="7">
        <v>75</v>
      </c>
      <c r="P53" s="7" t="s">
        <v>100</v>
      </c>
      <c r="Q53" s="7" t="s">
        <v>190</v>
      </c>
      <c r="U53" s="7">
        <v>5</v>
      </c>
      <c r="Z53" s="7">
        <v>97.43</v>
      </c>
      <c r="AI53" s="7" t="s">
        <v>191</v>
      </c>
      <c r="AJ53" s="9">
        <v>41671</v>
      </c>
      <c r="AK53" s="7" t="s">
        <v>103</v>
      </c>
      <c r="AL53" s="7" t="s">
        <v>289</v>
      </c>
    </row>
    <row r="54" spans="1:38" x14ac:dyDescent="0.2">
      <c r="A54" s="8">
        <v>2202238</v>
      </c>
      <c r="B54" s="7" t="s">
        <v>185</v>
      </c>
      <c r="C54" s="7" t="s">
        <v>186</v>
      </c>
      <c r="D54" s="7" t="s">
        <v>290</v>
      </c>
      <c r="E54" s="7" t="s">
        <v>290</v>
      </c>
      <c r="F54" s="7" t="s">
        <v>291</v>
      </c>
      <c r="G54" s="7" t="s">
        <v>108</v>
      </c>
      <c r="H54" s="7" t="s">
        <v>98</v>
      </c>
      <c r="I54" s="7" t="s">
        <v>109</v>
      </c>
      <c r="K54" s="8">
        <v>50000</v>
      </c>
      <c r="M54" s="8">
        <v>9265</v>
      </c>
      <c r="N54" s="11">
        <v>54</v>
      </c>
      <c r="P54" s="7" t="s">
        <v>100</v>
      </c>
      <c r="Q54" s="7" t="s">
        <v>190</v>
      </c>
      <c r="U54" s="7">
        <v>5</v>
      </c>
      <c r="V54" s="7">
        <v>0.17</v>
      </c>
      <c r="Z54" s="7">
        <v>104.59</v>
      </c>
      <c r="AI54" s="7" t="s">
        <v>191</v>
      </c>
      <c r="AJ54" s="9">
        <v>41671</v>
      </c>
      <c r="AK54" s="7" t="s">
        <v>112</v>
      </c>
      <c r="AL54" s="7" t="s">
        <v>292</v>
      </c>
    </row>
    <row r="55" spans="1:38" x14ac:dyDescent="0.2">
      <c r="A55" s="8">
        <v>2226578</v>
      </c>
      <c r="B55" s="7" t="s">
        <v>293</v>
      </c>
      <c r="C55" s="7" t="s">
        <v>294</v>
      </c>
      <c r="D55" s="7" t="s">
        <v>295</v>
      </c>
      <c r="E55" s="7" t="s">
        <v>295</v>
      </c>
      <c r="G55" s="7" t="s">
        <v>97</v>
      </c>
      <c r="H55" s="7" t="s">
        <v>189</v>
      </c>
      <c r="I55" s="7" t="s">
        <v>99</v>
      </c>
      <c r="J55" s="7">
        <v>15.9</v>
      </c>
      <c r="L55" s="7">
        <v>1.19</v>
      </c>
      <c r="O55" s="7">
        <v>78</v>
      </c>
      <c r="P55" s="7" t="s">
        <v>100</v>
      </c>
      <c r="Q55" s="7" t="s">
        <v>101</v>
      </c>
      <c r="R55" s="7" t="s">
        <v>102</v>
      </c>
      <c r="S55" s="7">
        <v>10</v>
      </c>
      <c r="T55" s="7">
        <v>11</v>
      </c>
      <c r="Y55" s="7">
        <v>0.71</v>
      </c>
      <c r="Z55" s="7">
        <v>104.4</v>
      </c>
      <c r="AA55" s="7">
        <v>0</v>
      </c>
      <c r="AC55" s="7">
        <v>72</v>
      </c>
      <c r="AD55" s="7">
        <v>101.2</v>
      </c>
      <c r="AE55" s="7">
        <v>0.5</v>
      </c>
      <c r="AI55" s="9">
        <v>41342</v>
      </c>
      <c r="AJ55" s="9">
        <v>41771</v>
      </c>
      <c r="AK55" s="7" t="s">
        <v>112</v>
      </c>
      <c r="AL55" s="7" t="s">
        <v>296</v>
      </c>
    </row>
    <row r="56" spans="1:38" x14ac:dyDescent="0.2">
      <c r="A56" s="8">
        <v>2265954</v>
      </c>
      <c r="B56" s="7" t="s">
        <v>293</v>
      </c>
      <c r="C56" s="7" t="s">
        <v>294</v>
      </c>
      <c r="D56" s="7" t="s">
        <v>297</v>
      </c>
      <c r="E56" s="7" t="s">
        <v>297</v>
      </c>
      <c r="G56" s="7" t="s">
        <v>97</v>
      </c>
      <c r="H56" s="7" t="s">
        <v>98</v>
      </c>
      <c r="I56" s="7" t="s">
        <v>99</v>
      </c>
      <c r="J56" s="7">
        <v>22.1</v>
      </c>
      <c r="L56" s="7">
        <v>1.74</v>
      </c>
      <c r="O56" s="7">
        <v>81</v>
      </c>
      <c r="P56" s="7" t="s">
        <v>100</v>
      </c>
      <c r="Q56" s="7" t="s">
        <v>101</v>
      </c>
      <c r="R56" s="7" t="s">
        <v>243</v>
      </c>
      <c r="S56" s="7">
        <v>20</v>
      </c>
      <c r="U56" s="7">
        <v>10</v>
      </c>
      <c r="Y56" s="7">
        <v>2.52</v>
      </c>
      <c r="Z56" s="7">
        <v>215.5</v>
      </c>
      <c r="AA56" s="7">
        <v>0</v>
      </c>
      <c r="AC56" s="7">
        <v>65</v>
      </c>
      <c r="AD56" s="7">
        <v>347.6</v>
      </c>
      <c r="AE56" s="7">
        <v>10.6</v>
      </c>
      <c r="AI56" s="9">
        <v>41640</v>
      </c>
      <c r="AJ56" s="9">
        <v>42405</v>
      </c>
      <c r="AK56" s="7" t="s">
        <v>112</v>
      </c>
      <c r="AL56" s="7" t="s">
        <v>298</v>
      </c>
    </row>
    <row r="57" spans="1:38" x14ac:dyDescent="0.2">
      <c r="A57" s="8">
        <v>2253464</v>
      </c>
      <c r="B57" s="7" t="s">
        <v>293</v>
      </c>
      <c r="C57" s="7" t="s">
        <v>294</v>
      </c>
      <c r="D57" s="7" t="s">
        <v>299</v>
      </c>
      <c r="E57" s="7" t="s">
        <v>299</v>
      </c>
      <c r="G57" s="7" t="s">
        <v>97</v>
      </c>
      <c r="H57" s="7" t="s">
        <v>98</v>
      </c>
      <c r="I57" s="7" t="s">
        <v>99</v>
      </c>
      <c r="J57" s="7">
        <v>27.4</v>
      </c>
      <c r="L57" s="7">
        <v>1.68</v>
      </c>
      <c r="O57" s="7">
        <v>83</v>
      </c>
      <c r="P57" s="7" t="s">
        <v>100</v>
      </c>
      <c r="Q57" s="7" t="s">
        <v>101</v>
      </c>
      <c r="R57" s="7" t="s">
        <v>102</v>
      </c>
      <c r="S57" s="7">
        <v>20</v>
      </c>
      <c r="U57" s="7">
        <v>10</v>
      </c>
      <c r="Y57" s="7">
        <v>1.56</v>
      </c>
      <c r="Z57" s="7">
        <v>232</v>
      </c>
      <c r="AA57" s="7">
        <v>0.1</v>
      </c>
      <c r="AC57" s="7">
        <v>76</v>
      </c>
      <c r="AD57" s="7">
        <v>336.5</v>
      </c>
      <c r="AE57" s="7">
        <v>2.7</v>
      </c>
      <c r="AI57" s="9">
        <v>41640</v>
      </c>
      <c r="AJ57" s="7" t="s">
        <v>300</v>
      </c>
      <c r="AK57" s="7" t="s">
        <v>112</v>
      </c>
      <c r="AL57" s="7" t="s">
        <v>301</v>
      </c>
    </row>
    <row r="58" spans="1:38" x14ac:dyDescent="0.2">
      <c r="A58" s="8">
        <v>2279893</v>
      </c>
      <c r="B58" s="7" t="s">
        <v>293</v>
      </c>
      <c r="C58" s="7" t="s">
        <v>294</v>
      </c>
      <c r="D58" s="7" t="s">
        <v>302</v>
      </c>
      <c r="E58" s="7" t="s">
        <v>302</v>
      </c>
      <c r="G58" s="7" t="s">
        <v>97</v>
      </c>
      <c r="H58" s="7" t="s">
        <v>98</v>
      </c>
      <c r="I58" s="7" t="s">
        <v>109</v>
      </c>
      <c r="K58" s="8">
        <v>109200</v>
      </c>
      <c r="M58" s="8">
        <v>7127</v>
      </c>
      <c r="N58" s="11">
        <v>63</v>
      </c>
      <c r="P58" s="7" t="s">
        <v>100</v>
      </c>
      <c r="Q58" s="7" t="s">
        <v>101</v>
      </c>
      <c r="R58" s="7" t="s">
        <v>102</v>
      </c>
      <c r="S58" s="7">
        <v>22</v>
      </c>
      <c r="U58" s="7">
        <v>11</v>
      </c>
      <c r="V58" s="7">
        <v>0.43</v>
      </c>
      <c r="W58" s="7">
        <v>7066</v>
      </c>
      <c r="X58" s="7">
        <v>0.39</v>
      </c>
      <c r="Z58" s="7">
        <v>227.3</v>
      </c>
      <c r="AA58" s="7">
        <v>0</v>
      </c>
      <c r="AB58" s="11">
        <v>58</v>
      </c>
      <c r="AD58" s="7">
        <v>298.8</v>
      </c>
      <c r="AE58" s="7">
        <v>1.7</v>
      </c>
      <c r="AI58" s="9">
        <v>41640</v>
      </c>
      <c r="AJ58" s="7" t="s">
        <v>303</v>
      </c>
      <c r="AK58" s="7" t="s">
        <v>112</v>
      </c>
      <c r="AL58" s="7" t="s">
        <v>304</v>
      </c>
    </row>
    <row r="59" spans="1:38" x14ac:dyDescent="0.2">
      <c r="A59" s="8">
        <v>2238457</v>
      </c>
      <c r="B59" s="7" t="s">
        <v>293</v>
      </c>
      <c r="C59" s="7" t="s">
        <v>294</v>
      </c>
      <c r="D59" s="7" t="s">
        <v>305</v>
      </c>
      <c r="E59" s="7" t="s">
        <v>305</v>
      </c>
      <c r="G59" s="7" t="s">
        <v>97</v>
      </c>
      <c r="H59" s="7" t="s">
        <v>98</v>
      </c>
      <c r="I59" s="7" t="s">
        <v>109</v>
      </c>
      <c r="K59" s="8">
        <v>218400</v>
      </c>
      <c r="M59" s="8">
        <v>10270</v>
      </c>
      <c r="N59" s="11">
        <v>61</v>
      </c>
      <c r="P59" s="7" t="s">
        <v>100</v>
      </c>
      <c r="Q59" s="7" t="s">
        <v>101</v>
      </c>
      <c r="R59" s="7" t="s">
        <v>243</v>
      </c>
      <c r="S59" s="7">
        <v>40</v>
      </c>
      <c r="U59" s="7">
        <v>20</v>
      </c>
      <c r="V59" s="7">
        <v>0.92</v>
      </c>
      <c r="W59" s="7">
        <v>11927</v>
      </c>
      <c r="X59" s="7">
        <v>0.81</v>
      </c>
      <c r="Z59" s="7">
        <v>391.2</v>
      </c>
      <c r="AA59" s="7">
        <v>3.3</v>
      </c>
      <c r="AB59" s="11">
        <v>49</v>
      </c>
      <c r="AD59" s="7">
        <v>352.5</v>
      </c>
      <c r="AE59" s="7">
        <v>9.6</v>
      </c>
      <c r="AI59" s="9">
        <v>41640</v>
      </c>
      <c r="AJ59" s="7" t="s">
        <v>306</v>
      </c>
      <c r="AK59" s="7" t="s">
        <v>112</v>
      </c>
      <c r="AL59" s="7" t="s">
        <v>307</v>
      </c>
    </row>
    <row r="60" spans="1:38" x14ac:dyDescent="0.2">
      <c r="A60" s="8">
        <v>2238453</v>
      </c>
      <c r="B60" s="7" t="s">
        <v>293</v>
      </c>
      <c r="C60" s="7" t="s">
        <v>294</v>
      </c>
      <c r="D60" s="7" t="s">
        <v>308</v>
      </c>
      <c r="E60" s="7" t="s">
        <v>308</v>
      </c>
      <c r="G60" s="7" t="s">
        <v>97</v>
      </c>
      <c r="H60" s="7" t="s">
        <v>98</v>
      </c>
      <c r="I60" s="7" t="s">
        <v>99</v>
      </c>
      <c r="J60" s="7">
        <v>15.9</v>
      </c>
      <c r="L60" s="7">
        <v>1.42</v>
      </c>
      <c r="O60" s="7">
        <v>79</v>
      </c>
      <c r="P60" s="7" t="s">
        <v>100</v>
      </c>
      <c r="Q60" s="7" t="s">
        <v>101</v>
      </c>
      <c r="R60" s="7" t="s">
        <v>243</v>
      </c>
      <c r="S60" s="7">
        <v>14</v>
      </c>
      <c r="U60" s="7">
        <v>7</v>
      </c>
      <c r="Y60" s="7">
        <v>1.85</v>
      </c>
      <c r="Z60" s="7">
        <v>145.19999999999999</v>
      </c>
      <c r="AA60" s="7">
        <v>0</v>
      </c>
      <c r="AC60" s="7">
        <v>61</v>
      </c>
      <c r="AD60" s="7">
        <v>213.1</v>
      </c>
      <c r="AE60" s="7">
        <v>8.1</v>
      </c>
      <c r="AI60" s="9">
        <v>41640</v>
      </c>
      <c r="AJ60" s="7" t="s">
        <v>306</v>
      </c>
      <c r="AK60" s="7" t="s">
        <v>112</v>
      </c>
      <c r="AL60" s="7" t="s">
        <v>309</v>
      </c>
    </row>
    <row r="61" spans="1:38" x14ac:dyDescent="0.2">
      <c r="A61" s="8">
        <v>2247632</v>
      </c>
      <c r="B61" s="7" t="s">
        <v>293</v>
      </c>
      <c r="C61" s="7" t="s">
        <v>294</v>
      </c>
      <c r="D61" s="7" t="s">
        <v>310</v>
      </c>
      <c r="E61" s="7" t="s">
        <v>310</v>
      </c>
      <c r="G61" s="7" t="s">
        <v>97</v>
      </c>
      <c r="H61" s="7" t="s">
        <v>98</v>
      </c>
      <c r="I61" s="7" t="s">
        <v>99</v>
      </c>
      <c r="J61" s="7">
        <v>15.9</v>
      </c>
      <c r="L61" s="7">
        <v>1.36</v>
      </c>
      <c r="O61" s="7">
        <v>81</v>
      </c>
      <c r="P61" s="7" t="s">
        <v>100</v>
      </c>
      <c r="Q61" s="7" t="s">
        <v>101</v>
      </c>
      <c r="R61" s="7" t="s">
        <v>102</v>
      </c>
      <c r="S61" s="7">
        <v>14</v>
      </c>
      <c r="U61" s="7">
        <v>7</v>
      </c>
      <c r="Y61" s="7">
        <v>1.41</v>
      </c>
      <c r="Z61" s="7">
        <v>139.1</v>
      </c>
      <c r="AA61" s="7">
        <v>0</v>
      </c>
      <c r="AC61" s="7">
        <v>70</v>
      </c>
      <c r="AD61" s="7">
        <v>182.5</v>
      </c>
      <c r="AE61" s="7">
        <v>2</v>
      </c>
      <c r="AI61" s="9">
        <v>41640</v>
      </c>
      <c r="AJ61" s="9">
        <v>42286</v>
      </c>
      <c r="AK61" s="7" t="s">
        <v>112</v>
      </c>
      <c r="AL61" s="7" t="s">
        <v>311</v>
      </c>
    </row>
    <row r="62" spans="1:38" x14ac:dyDescent="0.2">
      <c r="A62" s="8">
        <v>2238454</v>
      </c>
      <c r="B62" s="7" t="s">
        <v>293</v>
      </c>
      <c r="C62" s="7" t="s">
        <v>294</v>
      </c>
      <c r="D62" s="7" t="s">
        <v>312</v>
      </c>
      <c r="E62" s="7" t="s">
        <v>312</v>
      </c>
      <c r="G62" s="7" t="s">
        <v>97</v>
      </c>
      <c r="H62" s="7" t="s">
        <v>98</v>
      </c>
      <c r="I62" s="7" t="s">
        <v>109</v>
      </c>
      <c r="K62" s="8">
        <v>68200</v>
      </c>
      <c r="M62" s="8">
        <v>5438</v>
      </c>
      <c r="N62" s="11">
        <v>62</v>
      </c>
      <c r="P62" s="7" t="s">
        <v>100</v>
      </c>
      <c r="Q62" s="7" t="s">
        <v>101</v>
      </c>
      <c r="R62" s="7" t="s">
        <v>243</v>
      </c>
      <c r="S62" s="7">
        <v>14</v>
      </c>
      <c r="U62" s="7">
        <v>7</v>
      </c>
      <c r="V62" s="7">
        <v>0.41</v>
      </c>
      <c r="W62" s="7">
        <v>7439</v>
      </c>
      <c r="X62" s="7">
        <v>0.38</v>
      </c>
      <c r="Z62" s="7">
        <v>131.80000000000001</v>
      </c>
      <c r="AA62" s="7">
        <v>0</v>
      </c>
      <c r="AB62" s="11">
        <v>51</v>
      </c>
      <c r="AD62" s="7">
        <v>167.4</v>
      </c>
      <c r="AE62" s="7">
        <v>4.3</v>
      </c>
      <c r="AI62" s="9">
        <v>41640</v>
      </c>
      <c r="AJ62" s="7" t="s">
        <v>306</v>
      </c>
      <c r="AK62" s="7" t="s">
        <v>112</v>
      </c>
      <c r="AL62" s="7" t="s">
        <v>313</v>
      </c>
    </row>
    <row r="63" spans="1:38" x14ac:dyDescent="0.2">
      <c r="A63" s="8">
        <v>2253462</v>
      </c>
      <c r="B63" s="7" t="s">
        <v>293</v>
      </c>
      <c r="C63" s="7" t="s">
        <v>294</v>
      </c>
      <c r="D63" s="7" t="s">
        <v>314</v>
      </c>
      <c r="E63" s="7" t="s">
        <v>314</v>
      </c>
      <c r="G63" s="7" t="s">
        <v>97</v>
      </c>
      <c r="H63" s="7" t="s">
        <v>98</v>
      </c>
      <c r="I63" s="7" t="s">
        <v>109</v>
      </c>
      <c r="K63" s="8">
        <v>68200</v>
      </c>
      <c r="M63" s="8">
        <v>5101</v>
      </c>
      <c r="N63" s="11">
        <v>62</v>
      </c>
      <c r="P63" s="7" t="s">
        <v>100</v>
      </c>
      <c r="Q63" s="7" t="s">
        <v>101</v>
      </c>
      <c r="R63" s="7" t="s">
        <v>102</v>
      </c>
      <c r="S63" s="7">
        <v>14</v>
      </c>
      <c r="U63" s="7">
        <v>7</v>
      </c>
      <c r="V63" s="7">
        <v>0.42</v>
      </c>
      <c r="W63" s="7">
        <v>5003</v>
      </c>
      <c r="X63" s="7">
        <v>0.39</v>
      </c>
      <c r="Z63" s="7">
        <v>140.9</v>
      </c>
      <c r="AA63" s="7">
        <v>0</v>
      </c>
      <c r="AB63" s="11">
        <v>58</v>
      </c>
      <c r="AD63" s="7">
        <v>204.1</v>
      </c>
      <c r="AE63" s="7">
        <v>2.5</v>
      </c>
      <c r="AI63" s="9">
        <v>41640</v>
      </c>
      <c r="AJ63" s="7" t="s">
        <v>300</v>
      </c>
      <c r="AK63" s="7" t="s">
        <v>112</v>
      </c>
      <c r="AL63" s="7" t="s">
        <v>315</v>
      </c>
    </row>
    <row r="64" spans="1:38" x14ac:dyDescent="0.2">
      <c r="A64" s="8">
        <v>2226579</v>
      </c>
      <c r="B64" s="7" t="s">
        <v>293</v>
      </c>
      <c r="C64" s="7" t="s">
        <v>294</v>
      </c>
      <c r="D64" s="7" t="s">
        <v>316</v>
      </c>
      <c r="E64" s="7" t="s">
        <v>316</v>
      </c>
      <c r="G64" s="7" t="s">
        <v>97</v>
      </c>
      <c r="H64" s="7" t="s">
        <v>189</v>
      </c>
      <c r="I64" s="7" t="s">
        <v>99</v>
      </c>
      <c r="J64" s="7">
        <v>15.9</v>
      </c>
      <c r="L64" s="7">
        <v>1.19</v>
      </c>
      <c r="O64" s="7">
        <v>78</v>
      </c>
      <c r="P64" s="7" t="s">
        <v>100</v>
      </c>
      <c r="Q64" s="7" t="s">
        <v>101</v>
      </c>
      <c r="R64" s="7" t="s">
        <v>102</v>
      </c>
      <c r="S64" s="7">
        <v>10</v>
      </c>
      <c r="T64" s="7">
        <v>11</v>
      </c>
      <c r="Y64" s="7">
        <v>0.71</v>
      </c>
      <c r="Z64" s="7">
        <v>104.4</v>
      </c>
      <c r="AA64" s="7">
        <v>0</v>
      </c>
      <c r="AC64" s="7">
        <v>72</v>
      </c>
      <c r="AD64" s="7">
        <v>101.2</v>
      </c>
      <c r="AE64" s="7">
        <v>0.5</v>
      </c>
      <c r="AI64" s="9">
        <v>41342</v>
      </c>
      <c r="AJ64" s="9">
        <v>41771</v>
      </c>
      <c r="AK64" s="7" t="s">
        <v>112</v>
      </c>
      <c r="AL64" s="7" t="s">
        <v>317</v>
      </c>
    </row>
    <row r="65" spans="1:38" x14ac:dyDescent="0.2">
      <c r="A65" s="8">
        <v>2265952</v>
      </c>
      <c r="B65" s="7" t="s">
        <v>293</v>
      </c>
      <c r="C65" s="7" t="s">
        <v>294</v>
      </c>
      <c r="D65" s="7" t="s">
        <v>318</v>
      </c>
      <c r="E65" s="7" t="s">
        <v>318</v>
      </c>
      <c r="G65" s="7" t="s">
        <v>97</v>
      </c>
      <c r="H65" s="7" t="s">
        <v>98</v>
      </c>
      <c r="I65" s="7" t="s">
        <v>99</v>
      </c>
      <c r="J65" s="7">
        <v>22.1</v>
      </c>
      <c r="L65" s="7">
        <v>1.74</v>
      </c>
      <c r="O65" s="7">
        <v>81</v>
      </c>
      <c r="P65" s="7" t="s">
        <v>100</v>
      </c>
      <c r="Q65" s="7" t="s">
        <v>101</v>
      </c>
      <c r="R65" s="7" t="s">
        <v>243</v>
      </c>
      <c r="S65" s="7">
        <v>20</v>
      </c>
      <c r="U65" s="7">
        <v>10</v>
      </c>
      <c r="Y65" s="7">
        <v>2.52</v>
      </c>
      <c r="Z65" s="7">
        <v>215.5</v>
      </c>
      <c r="AA65" s="7">
        <v>0</v>
      </c>
      <c r="AC65" s="7">
        <v>65</v>
      </c>
      <c r="AD65" s="7">
        <v>347.6</v>
      </c>
      <c r="AE65" s="7">
        <v>10.6</v>
      </c>
      <c r="AI65" s="9">
        <v>41640</v>
      </c>
      <c r="AJ65" s="9">
        <v>42405</v>
      </c>
      <c r="AK65" s="7" t="s">
        <v>112</v>
      </c>
      <c r="AL65" s="7" t="s">
        <v>319</v>
      </c>
    </row>
    <row r="66" spans="1:38" x14ac:dyDescent="0.2">
      <c r="A66" s="8">
        <v>2253465</v>
      </c>
      <c r="B66" s="7" t="s">
        <v>293</v>
      </c>
      <c r="C66" s="7" t="s">
        <v>294</v>
      </c>
      <c r="D66" s="7" t="s">
        <v>320</v>
      </c>
      <c r="E66" s="7" t="s">
        <v>320</v>
      </c>
      <c r="G66" s="7" t="s">
        <v>97</v>
      </c>
      <c r="H66" s="7" t="s">
        <v>98</v>
      </c>
      <c r="I66" s="7" t="s">
        <v>99</v>
      </c>
      <c r="J66" s="7">
        <v>27.4</v>
      </c>
      <c r="L66" s="7">
        <v>1.68</v>
      </c>
      <c r="O66" s="7">
        <v>83</v>
      </c>
      <c r="P66" s="7" t="s">
        <v>100</v>
      </c>
      <c r="Q66" s="7" t="s">
        <v>101</v>
      </c>
      <c r="R66" s="7" t="s">
        <v>102</v>
      </c>
      <c r="S66" s="7">
        <v>20</v>
      </c>
      <c r="U66" s="7">
        <v>10</v>
      </c>
      <c r="Y66" s="7">
        <v>1.56</v>
      </c>
      <c r="Z66" s="7">
        <v>232</v>
      </c>
      <c r="AA66" s="7">
        <v>0.1</v>
      </c>
      <c r="AC66" s="7">
        <v>76</v>
      </c>
      <c r="AD66" s="7">
        <v>336.5</v>
      </c>
      <c r="AE66" s="7">
        <v>2.7</v>
      </c>
      <c r="AI66" s="9">
        <v>41640</v>
      </c>
      <c r="AJ66" s="7" t="s">
        <v>300</v>
      </c>
      <c r="AK66" s="7" t="s">
        <v>112</v>
      </c>
      <c r="AL66" s="7" t="s">
        <v>321</v>
      </c>
    </row>
    <row r="67" spans="1:38" x14ac:dyDescent="0.2">
      <c r="A67" s="8">
        <v>2279894</v>
      </c>
      <c r="B67" s="7" t="s">
        <v>293</v>
      </c>
      <c r="C67" s="7" t="s">
        <v>294</v>
      </c>
      <c r="D67" s="7" t="s">
        <v>322</v>
      </c>
      <c r="E67" s="7" t="s">
        <v>322</v>
      </c>
      <c r="G67" s="7" t="s">
        <v>97</v>
      </c>
      <c r="H67" s="7" t="s">
        <v>98</v>
      </c>
      <c r="I67" s="7" t="s">
        <v>109</v>
      </c>
      <c r="K67" s="8">
        <v>109200</v>
      </c>
      <c r="M67" s="8">
        <v>7127</v>
      </c>
      <c r="N67" s="11">
        <v>63</v>
      </c>
      <c r="P67" s="7" t="s">
        <v>100</v>
      </c>
      <c r="Q67" s="7" t="s">
        <v>101</v>
      </c>
      <c r="R67" s="7" t="s">
        <v>102</v>
      </c>
      <c r="S67" s="7">
        <v>22</v>
      </c>
      <c r="U67" s="7">
        <v>11</v>
      </c>
      <c r="V67" s="7">
        <v>0.43</v>
      </c>
      <c r="W67" s="7">
        <v>7066</v>
      </c>
      <c r="X67" s="7">
        <v>0.39</v>
      </c>
      <c r="Z67" s="7">
        <v>227.3</v>
      </c>
      <c r="AA67" s="7">
        <v>0</v>
      </c>
      <c r="AB67" s="11">
        <v>58</v>
      </c>
      <c r="AD67" s="7">
        <v>298.8</v>
      </c>
      <c r="AE67" s="7">
        <v>1.7</v>
      </c>
      <c r="AI67" s="9">
        <v>41640</v>
      </c>
      <c r="AJ67" s="7" t="s">
        <v>303</v>
      </c>
      <c r="AK67" s="7" t="s">
        <v>112</v>
      </c>
      <c r="AL67" s="7" t="s">
        <v>323</v>
      </c>
    </row>
    <row r="68" spans="1:38" x14ac:dyDescent="0.2">
      <c r="A68" s="8">
        <v>2238458</v>
      </c>
      <c r="B68" s="7" t="s">
        <v>293</v>
      </c>
      <c r="C68" s="7" t="s">
        <v>294</v>
      </c>
      <c r="D68" s="7" t="s">
        <v>324</v>
      </c>
      <c r="E68" s="7" t="s">
        <v>324</v>
      </c>
      <c r="G68" s="7" t="s">
        <v>97</v>
      </c>
      <c r="H68" s="7" t="s">
        <v>98</v>
      </c>
      <c r="I68" s="7" t="s">
        <v>109</v>
      </c>
      <c r="K68" s="8">
        <v>218400</v>
      </c>
      <c r="M68" s="8">
        <v>10270</v>
      </c>
      <c r="N68" s="11">
        <v>61</v>
      </c>
      <c r="P68" s="7" t="s">
        <v>100</v>
      </c>
      <c r="Q68" s="7" t="s">
        <v>101</v>
      </c>
      <c r="R68" s="7" t="s">
        <v>243</v>
      </c>
      <c r="S68" s="7">
        <v>40</v>
      </c>
      <c r="U68" s="7">
        <v>20</v>
      </c>
      <c r="V68" s="7">
        <v>0.92</v>
      </c>
      <c r="W68" s="7">
        <v>11927</v>
      </c>
      <c r="X68" s="7">
        <v>0.81</v>
      </c>
      <c r="Z68" s="7">
        <v>391.2</v>
      </c>
      <c r="AA68" s="7">
        <v>3.3</v>
      </c>
      <c r="AB68" s="11">
        <v>49</v>
      </c>
      <c r="AD68" s="7">
        <v>352.5</v>
      </c>
      <c r="AE68" s="7">
        <v>9.6</v>
      </c>
      <c r="AI68" s="9">
        <v>41640</v>
      </c>
      <c r="AJ68" s="7" t="s">
        <v>306</v>
      </c>
      <c r="AK68" s="7" t="s">
        <v>112</v>
      </c>
      <c r="AL68" s="7" t="s">
        <v>325</v>
      </c>
    </row>
    <row r="69" spans="1:38" x14ac:dyDescent="0.2">
      <c r="A69" s="8">
        <v>2238455</v>
      </c>
      <c r="B69" s="7" t="s">
        <v>293</v>
      </c>
      <c r="C69" s="7" t="s">
        <v>294</v>
      </c>
      <c r="D69" s="7" t="s">
        <v>326</v>
      </c>
      <c r="E69" s="7" t="s">
        <v>326</v>
      </c>
      <c r="G69" s="7" t="s">
        <v>97</v>
      </c>
      <c r="H69" s="7" t="s">
        <v>98</v>
      </c>
      <c r="I69" s="7" t="s">
        <v>99</v>
      </c>
      <c r="J69" s="7">
        <v>15.9</v>
      </c>
      <c r="L69" s="7">
        <v>1.42</v>
      </c>
      <c r="O69" s="7">
        <v>79</v>
      </c>
      <c r="P69" s="7" t="s">
        <v>100</v>
      </c>
      <c r="Q69" s="7" t="s">
        <v>101</v>
      </c>
      <c r="R69" s="7" t="s">
        <v>243</v>
      </c>
      <c r="S69" s="7">
        <v>14</v>
      </c>
      <c r="U69" s="7">
        <v>7</v>
      </c>
      <c r="Y69" s="7">
        <v>1.85</v>
      </c>
      <c r="Z69" s="7">
        <v>145.19999999999999</v>
      </c>
      <c r="AA69" s="7">
        <v>0</v>
      </c>
      <c r="AC69" s="7">
        <v>61</v>
      </c>
      <c r="AD69" s="7">
        <v>213.1</v>
      </c>
      <c r="AE69" s="7">
        <v>8.1</v>
      </c>
      <c r="AI69" s="9">
        <v>41640</v>
      </c>
      <c r="AJ69" s="7" t="s">
        <v>306</v>
      </c>
      <c r="AK69" s="7" t="s">
        <v>112</v>
      </c>
      <c r="AL69" s="7" t="s">
        <v>327</v>
      </c>
    </row>
    <row r="70" spans="1:38" x14ac:dyDescent="0.2">
      <c r="A70" s="8">
        <v>2247633</v>
      </c>
      <c r="B70" s="7" t="s">
        <v>293</v>
      </c>
      <c r="C70" s="7" t="s">
        <v>294</v>
      </c>
      <c r="D70" s="7" t="s">
        <v>328</v>
      </c>
      <c r="E70" s="7" t="s">
        <v>328</v>
      </c>
      <c r="G70" s="7" t="s">
        <v>97</v>
      </c>
      <c r="H70" s="7" t="s">
        <v>98</v>
      </c>
      <c r="I70" s="7" t="s">
        <v>99</v>
      </c>
      <c r="J70" s="7">
        <v>15.9</v>
      </c>
      <c r="L70" s="7">
        <v>1.36</v>
      </c>
      <c r="O70" s="7">
        <v>81</v>
      </c>
      <c r="P70" s="7" t="s">
        <v>100</v>
      </c>
      <c r="Q70" s="7" t="s">
        <v>101</v>
      </c>
      <c r="R70" s="7" t="s">
        <v>102</v>
      </c>
      <c r="S70" s="7">
        <v>14</v>
      </c>
      <c r="U70" s="7">
        <v>7</v>
      </c>
      <c r="Y70" s="7">
        <v>1.41</v>
      </c>
      <c r="Z70" s="7">
        <v>139.1</v>
      </c>
      <c r="AA70" s="7">
        <v>0</v>
      </c>
      <c r="AC70" s="7">
        <v>70</v>
      </c>
      <c r="AD70" s="7">
        <v>182.5</v>
      </c>
      <c r="AE70" s="7">
        <v>2</v>
      </c>
      <c r="AI70" s="9">
        <v>41640</v>
      </c>
      <c r="AJ70" s="9">
        <v>42286</v>
      </c>
      <c r="AK70" s="7" t="s">
        <v>112</v>
      </c>
      <c r="AL70" s="7" t="s">
        <v>329</v>
      </c>
    </row>
    <row r="71" spans="1:38" x14ac:dyDescent="0.2">
      <c r="A71" s="8">
        <v>2238456</v>
      </c>
      <c r="B71" s="7" t="s">
        <v>293</v>
      </c>
      <c r="C71" s="7" t="s">
        <v>294</v>
      </c>
      <c r="D71" s="7" t="s">
        <v>330</v>
      </c>
      <c r="E71" s="7" t="s">
        <v>330</v>
      </c>
      <c r="G71" s="7" t="s">
        <v>97</v>
      </c>
      <c r="H71" s="7" t="s">
        <v>98</v>
      </c>
      <c r="I71" s="7" t="s">
        <v>109</v>
      </c>
      <c r="K71" s="8">
        <v>68200</v>
      </c>
      <c r="M71" s="8">
        <v>5438</v>
      </c>
      <c r="N71" s="11">
        <v>62</v>
      </c>
      <c r="P71" s="7" t="s">
        <v>100</v>
      </c>
      <c r="Q71" s="7" t="s">
        <v>101</v>
      </c>
      <c r="R71" s="7" t="s">
        <v>243</v>
      </c>
      <c r="S71" s="7">
        <v>14</v>
      </c>
      <c r="U71" s="7">
        <v>7</v>
      </c>
      <c r="V71" s="7">
        <v>0.41</v>
      </c>
      <c r="W71" s="7">
        <v>7439</v>
      </c>
      <c r="X71" s="7">
        <v>0.38</v>
      </c>
      <c r="Z71" s="7">
        <v>131.80000000000001</v>
      </c>
      <c r="AA71" s="7">
        <v>0</v>
      </c>
      <c r="AB71" s="11">
        <v>51</v>
      </c>
      <c r="AD71" s="7">
        <v>167.4</v>
      </c>
      <c r="AE71" s="7">
        <v>4.3</v>
      </c>
      <c r="AI71" s="9">
        <v>41640</v>
      </c>
      <c r="AJ71" s="7" t="s">
        <v>306</v>
      </c>
      <c r="AK71" s="7" t="s">
        <v>112</v>
      </c>
      <c r="AL71" s="7" t="s">
        <v>331</v>
      </c>
    </row>
    <row r="72" spans="1:38" x14ac:dyDescent="0.2">
      <c r="A72" s="8">
        <v>2253463</v>
      </c>
      <c r="B72" s="7" t="s">
        <v>293</v>
      </c>
      <c r="C72" s="7" t="s">
        <v>294</v>
      </c>
      <c r="D72" s="7" t="s">
        <v>332</v>
      </c>
      <c r="E72" s="7" t="s">
        <v>332</v>
      </c>
      <c r="G72" s="7" t="s">
        <v>97</v>
      </c>
      <c r="H72" s="7" t="s">
        <v>98</v>
      </c>
      <c r="I72" s="7" t="s">
        <v>109</v>
      </c>
      <c r="K72" s="8">
        <v>68200</v>
      </c>
      <c r="M72" s="8">
        <v>5101</v>
      </c>
      <c r="N72" s="11">
        <v>62</v>
      </c>
      <c r="P72" s="7" t="s">
        <v>100</v>
      </c>
      <c r="Q72" s="7" t="s">
        <v>101</v>
      </c>
      <c r="R72" s="7" t="s">
        <v>102</v>
      </c>
      <c r="S72" s="7">
        <v>14</v>
      </c>
      <c r="U72" s="7">
        <v>7</v>
      </c>
      <c r="V72" s="7">
        <v>0.42</v>
      </c>
      <c r="W72" s="7">
        <v>5003</v>
      </c>
      <c r="X72" s="7">
        <v>0.39</v>
      </c>
      <c r="Z72" s="7">
        <v>140.9</v>
      </c>
      <c r="AA72" s="7">
        <v>0</v>
      </c>
      <c r="AB72" s="11">
        <v>58</v>
      </c>
      <c r="AD72" s="7">
        <v>204.1</v>
      </c>
      <c r="AE72" s="7">
        <v>2.5</v>
      </c>
      <c r="AI72" s="9">
        <v>41640</v>
      </c>
      <c r="AJ72" s="7" t="s">
        <v>300</v>
      </c>
      <c r="AK72" s="7" t="s">
        <v>112</v>
      </c>
      <c r="AL72" s="7" t="s">
        <v>333</v>
      </c>
    </row>
    <row r="73" spans="1:38" x14ac:dyDescent="0.2">
      <c r="A73" s="8">
        <v>2217175</v>
      </c>
      <c r="B73" s="7" t="s">
        <v>334</v>
      </c>
      <c r="C73" s="7" t="s">
        <v>335</v>
      </c>
      <c r="D73" s="7" t="s">
        <v>336</v>
      </c>
      <c r="E73" s="7" t="s">
        <v>336</v>
      </c>
      <c r="F73" s="7" t="s">
        <v>337</v>
      </c>
      <c r="G73" s="7" t="s">
        <v>108</v>
      </c>
      <c r="H73" s="7" t="s">
        <v>98</v>
      </c>
      <c r="I73" s="7" t="s">
        <v>109</v>
      </c>
      <c r="K73" s="8">
        <v>40000</v>
      </c>
      <c r="M73" s="8">
        <v>10474</v>
      </c>
      <c r="N73" s="11">
        <v>55</v>
      </c>
      <c r="P73" s="7" t="s">
        <v>100</v>
      </c>
      <c r="Q73" s="7" t="s">
        <v>100</v>
      </c>
      <c r="U73" s="7">
        <v>6</v>
      </c>
      <c r="V73" s="7">
        <v>0.4</v>
      </c>
      <c r="Z73" s="7">
        <v>94.9</v>
      </c>
      <c r="AI73" s="9">
        <v>41640</v>
      </c>
      <c r="AJ73" s="9">
        <v>41737</v>
      </c>
      <c r="AK73" s="7" t="s">
        <v>112</v>
      </c>
      <c r="AL73" s="7" t="s">
        <v>338</v>
      </c>
    </row>
    <row r="74" spans="1:38" x14ac:dyDescent="0.2">
      <c r="A74" s="8">
        <v>2341514</v>
      </c>
      <c r="B74" s="7" t="s">
        <v>339</v>
      </c>
      <c r="C74" s="7" t="s">
        <v>340</v>
      </c>
      <c r="D74" s="7" t="s">
        <v>341</v>
      </c>
      <c r="E74" s="7" t="s">
        <v>341</v>
      </c>
      <c r="F74" s="7" t="s">
        <v>342</v>
      </c>
      <c r="G74" s="7" t="s">
        <v>97</v>
      </c>
      <c r="H74" s="7" t="s">
        <v>189</v>
      </c>
      <c r="I74" s="7" t="s">
        <v>99</v>
      </c>
      <c r="J74" s="7">
        <v>19</v>
      </c>
      <c r="L74" s="7">
        <v>0.97</v>
      </c>
      <c r="M74" s="7">
        <v>0</v>
      </c>
      <c r="O74" s="7">
        <v>78</v>
      </c>
      <c r="P74" s="7" t="s">
        <v>130</v>
      </c>
      <c r="Q74" s="7" t="s">
        <v>101</v>
      </c>
      <c r="R74" s="7" t="s">
        <v>243</v>
      </c>
      <c r="S74" s="7">
        <v>10</v>
      </c>
      <c r="T74" s="7">
        <v>10</v>
      </c>
      <c r="V74" s="7">
        <v>0</v>
      </c>
      <c r="W74" s="7">
        <v>0</v>
      </c>
      <c r="X74" s="7">
        <v>0</v>
      </c>
      <c r="Y74" s="7">
        <v>0.95</v>
      </c>
      <c r="Z74" s="7">
        <v>99.64</v>
      </c>
      <c r="AA74" s="7">
        <v>0</v>
      </c>
      <c r="AC74" s="7">
        <v>58</v>
      </c>
      <c r="AD74" s="7">
        <v>188.31</v>
      </c>
      <c r="AE74" s="7">
        <v>3.7</v>
      </c>
      <c r="AF74" s="7">
        <v>0</v>
      </c>
      <c r="AG74" s="7">
        <v>0</v>
      </c>
      <c r="AH74" s="7" t="s">
        <v>343</v>
      </c>
      <c r="AI74" s="9">
        <v>43409</v>
      </c>
      <c r="AJ74" s="7" t="s">
        <v>344</v>
      </c>
      <c r="AK74" s="7" t="s">
        <v>112</v>
      </c>
      <c r="AL74" s="7" t="s">
        <v>345</v>
      </c>
    </row>
    <row r="75" spans="1:38" x14ac:dyDescent="0.2">
      <c r="A75" s="8">
        <v>2349743</v>
      </c>
      <c r="B75" s="7" t="s">
        <v>339</v>
      </c>
      <c r="C75" s="7" t="s">
        <v>340</v>
      </c>
      <c r="D75" s="7" t="s">
        <v>346</v>
      </c>
      <c r="E75" s="7" t="s">
        <v>346</v>
      </c>
      <c r="F75" s="7" t="s">
        <v>347</v>
      </c>
      <c r="G75" s="7" t="s">
        <v>97</v>
      </c>
      <c r="H75" s="7" t="s">
        <v>98</v>
      </c>
      <c r="I75" s="7" t="s">
        <v>99</v>
      </c>
      <c r="J75" s="7">
        <v>37.4</v>
      </c>
      <c r="L75" s="7">
        <v>1.32</v>
      </c>
      <c r="O75" s="7">
        <v>85</v>
      </c>
      <c r="P75" s="7" t="s">
        <v>130</v>
      </c>
      <c r="Q75" s="7" t="s">
        <v>101</v>
      </c>
      <c r="R75" s="7" t="s">
        <v>243</v>
      </c>
      <c r="S75" s="7">
        <v>10</v>
      </c>
      <c r="U75" s="7">
        <v>10</v>
      </c>
      <c r="Y75" s="7">
        <v>1.94</v>
      </c>
      <c r="Z75" s="7">
        <v>188.26</v>
      </c>
      <c r="AA75" s="7">
        <v>0</v>
      </c>
      <c r="AC75" s="7">
        <v>63</v>
      </c>
      <c r="AD75" s="7">
        <v>400.7</v>
      </c>
      <c r="AE75" s="7">
        <v>7.5</v>
      </c>
      <c r="AH75" s="7" t="s">
        <v>343</v>
      </c>
      <c r="AI75" s="7" t="s">
        <v>348</v>
      </c>
      <c r="AJ75" s="7" t="s">
        <v>349</v>
      </c>
      <c r="AK75" s="7" t="s">
        <v>112</v>
      </c>
      <c r="AL75" s="7" t="s">
        <v>350</v>
      </c>
    </row>
    <row r="76" spans="1:38" x14ac:dyDescent="0.2">
      <c r="A76" s="8">
        <v>2341560</v>
      </c>
      <c r="B76" s="7" t="s">
        <v>339</v>
      </c>
      <c r="C76" s="7" t="s">
        <v>340</v>
      </c>
      <c r="D76" s="7" t="s">
        <v>351</v>
      </c>
      <c r="E76" s="7" t="s">
        <v>351</v>
      </c>
      <c r="F76" s="7" t="s">
        <v>352</v>
      </c>
      <c r="G76" s="7" t="s">
        <v>97</v>
      </c>
      <c r="H76" s="7" t="s">
        <v>189</v>
      </c>
      <c r="I76" s="7" t="s">
        <v>99</v>
      </c>
      <c r="J76" s="7">
        <v>11.1</v>
      </c>
      <c r="L76" s="7">
        <v>0.74</v>
      </c>
      <c r="M76" s="7">
        <v>0</v>
      </c>
      <c r="O76" s="7">
        <v>77</v>
      </c>
      <c r="P76" s="7" t="s">
        <v>130</v>
      </c>
      <c r="Q76" s="7" t="s">
        <v>101</v>
      </c>
      <c r="R76" s="7" t="s">
        <v>243</v>
      </c>
      <c r="S76" s="7">
        <v>6</v>
      </c>
      <c r="T76" s="7">
        <v>6</v>
      </c>
      <c r="V76" s="7">
        <v>0</v>
      </c>
      <c r="W76" s="7">
        <v>0</v>
      </c>
      <c r="X76" s="7">
        <v>0</v>
      </c>
      <c r="Y76" s="7">
        <v>0.9</v>
      </c>
      <c r="Z76" s="7">
        <v>65.930000000000007</v>
      </c>
      <c r="AA76" s="7">
        <v>0</v>
      </c>
      <c r="AC76" s="7">
        <v>56</v>
      </c>
      <c r="AD76" s="7">
        <v>97.26</v>
      </c>
      <c r="AE76" s="7">
        <v>2</v>
      </c>
      <c r="AF76" s="7">
        <v>0</v>
      </c>
      <c r="AG76" s="7">
        <v>0</v>
      </c>
      <c r="AH76" s="7" t="s">
        <v>343</v>
      </c>
      <c r="AI76" s="9">
        <v>43409</v>
      </c>
      <c r="AJ76" s="7" t="s">
        <v>353</v>
      </c>
      <c r="AK76" s="7" t="s">
        <v>112</v>
      </c>
      <c r="AL76" s="7" t="s">
        <v>354</v>
      </c>
    </row>
    <row r="77" spans="1:38" x14ac:dyDescent="0.2">
      <c r="A77" s="8">
        <v>2349744</v>
      </c>
      <c r="B77" s="7" t="s">
        <v>339</v>
      </c>
      <c r="C77" s="7" t="s">
        <v>340</v>
      </c>
      <c r="D77" s="7" t="s">
        <v>355</v>
      </c>
      <c r="E77" s="7" t="s">
        <v>355</v>
      </c>
      <c r="F77" s="7" t="s">
        <v>356</v>
      </c>
      <c r="G77" s="7" t="s">
        <v>97</v>
      </c>
      <c r="H77" s="7" t="s">
        <v>98</v>
      </c>
      <c r="I77" s="7" t="s">
        <v>99</v>
      </c>
      <c r="J77" s="7">
        <v>21.4</v>
      </c>
      <c r="L77" s="7">
        <v>1.1200000000000001</v>
      </c>
      <c r="M77" s="7">
        <v>0</v>
      </c>
      <c r="O77" s="7">
        <v>86</v>
      </c>
      <c r="P77" s="7" t="s">
        <v>130</v>
      </c>
      <c r="Q77" s="7" t="s">
        <v>101</v>
      </c>
      <c r="R77" s="7" t="s">
        <v>243</v>
      </c>
      <c r="S77" s="7">
        <v>6</v>
      </c>
      <c r="U77" s="7">
        <v>6</v>
      </c>
      <c r="V77" s="7">
        <v>0</v>
      </c>
      <c r="W77" s="7">
        <v>0</v>
      </c>
      <c r="X77" s="7">
        <v>0</v>
      </c>
      <c r="Y77" s="7">
        <v>1.42</v>
      </c>
      <c r="Z77" s="7">
        <v>118.04</v>
      </c>
      <c r="AA77" s="7">
        <v>0</v>
      </c>
      <c r="AC77" s="7">
        <v>61</v>
      </c>
      <c r="AD77" s="7">
        <v>239.17</v>
      </c>
      <c r="AE77" s="7">
        <v>4.4000000000000004</v>
      </c>
      <c r="AF77" s="7">
        <v>0</v>
      </c>
      <c r="AG77" s="7">
        <v>0</v>
      </c>
      <c r="AH77" s="7" t="s">
        <v>343</v>
      </c>
      <c r="AI77" s="9">
        <v>43806</v>
      </c>
      <c r="AJ77" s="7" t="s">
        <v>349</v>
      </c>
      <c r="AK77" s="7" t="s">
        <v>112</v>
      </c>
      <c r="AL77" s="7" t="s">
        <v>357</v>
      </c>
    </row>
    <row r="78" spans="1:38" x14ac:dyDescent="0.2">
      <c r="A78" s="8">
        <v>2356781</v>
      </c>
      <c r="B78" s="7" t="s">
        <v>339</v>
      </c>
      <c r="C78" s="7" t="s">
        <v>340</v>
      </c>
      <c r="D78" s="7" t="s">
        <v>358</v>
      </c>
      <c r="E78" s="7" t="s">
        <v>358</v>
      </c>
      <c r="F78" s="7" t="s">
        <v>359</v>
      </c>
      <c r="G78" s="7" t="s">
        <v>97</v>
      </c>
      <c r="H78" s="7" t="s">
        <v>189</v>
      </c>
      <c r="I78" s="7" t="s">
        <v>109</v>
      </c>
      <c r="K78" s="8">
        <v>124538</v>
      </c>
      <c r="M78" s="8">
        <v>4223</v>
      </c>
      <c r="N78" s="11">
        <v>63</v>
      </c>
      <c r="P78" s="7" t="s">
        <v>130</v>
      </c>
      <c r="Q78" s="7" t="s">
        <v>101</v>
      </c>
      <c r="R78" s="7" t="s">
        <v>243</v>
      </c>
      <c r="S78" s="7">
        <v>10</v>
      </c>
      <c r="T78" s="7">
        <v>10</v>
      </c>
      <c r="V78" s="7">
        <v>0.16</v>
      </c>
      <c r="W78" s="7">
        <v>6232</v>
      </c>
      <c r="X78" s="7">
        <v>0.09</v>
      </c>
      <c r="Z78" s="7">
        <v>98.27</v>
      </c>
      <c r="AA78" s="7">
        <v>0</v>
      </c>
      <c r="AB78" s="11">
        <v>45</v>
      </c>
      <c r="AD78" s="7">
        <v>200.12</v>
      </c>
      <c r="AE78" s="7">
        <v>3.9</v>
      </c>
      <c r="AH78" s="7" t="s">
        <v>343</v>
      </c>
      <c r="AI78" s="9">
        <v>44044</v>
      </c>
      <c r="AJ78" s="7" t="s">
        <v>360</v>
      </c>
      <c r="AK78" s="7" t="s">
        <v>112</v>
      </c>
      <c r="AL78" s="7" t="s">
        <v>361</v>
      </c>
    </row>
    <row r="79" spans="1:38" x14ac:dyDescent="0.2">
      <c r="A79" s="8">
        <v>2349742</v>
      </c>
      <c r="B79" s="7" t="s">
        <v>339</v>
      </c>
      <c r="C79" s="7" t="s">
        <v>340</v>
      </c>
      <c r="D79" s="7" t="s">
        <v>362</v>
      </c>
      <c r="E79" s="7" t="s">
        <v>362</v>
      </c>
      <c r="F79" s="7" t="s">
        <v>363</v>
      </c>
      <c r="G79" s="7" t="s">
        <v>97</v>
      </c>
      <c r="H79" s="7" t="s">
        <v>98</v>
      </c>
      <c r="I79" s="7" t="s">
        <v>109</v>
      </c>
      <c r="K79" s="8">
        <v>189025</v>
      </c>
      <c r="M79" s="8">
        <v>6154</v>
      </c>
      <c r="N79" s="11">
        <v>58</v>
      </c>
      <c r="P79" s="7" t="s">
        <v>130</v>
      </c>
      <c r="Q79" s="7" t="s">
        <v>101</v>
      </c>
      <c r="R79" s="7" t="s">
        <v>243</v>
      </c>
      <c r="S79" s="7">
        <v>10</v>
      </c>
      <c r="U79" s="7">
        <v>10</v>
      </c>
      <c r="V79" s="7">
        <v>0.18</v>
      </c>
      <c r="W79" s="7">
        <v>9888</v>
      </c>
      <c r="X79" s="7">
        <v>0.11</v>
      </c>
      <c r="Z79" s="7">
        <v>190.87</v>
      </c>
      <c r="AA79" s="7">
        <v>0</v>
      </c>
      <c r="AB79" s="11">
        <v>47</v>
      </c>
      <c r="AD79" s="7">
        <v>319.24</v>
      </c>
      <c r="AE79" s="7">
        <v>5.5</v>
      </c>
      <c r="AH79" s="7" t="s">
        <v>343</v>
      </c>
      <c r="AI79" s="7" t="s">
        <v>364</v>
      </c>
      <c r="AJ79" s="7" t="s">
        <v>349</v>
      </c>
      <c r="AK79" s="7" t="s">
        <v>112</v>
      </c>
      <c r="AL79" s="7" t="s">
        <v>365</v>
      </c>
    </row>
    <row r="80" spans="1:38" x14ac:dyDescent="0.2">
      <c r="A80" s="8">
        <v>2341513</v>
      </c>
      <c r="B80" s="7" t="s">
        <v>339</v>
      </c>
      <c r="C80" s="7" t="s">
        <v>340</v>
      </c>
      <c r="D80" s="7" t="s">
        <v>366</v>
      </c>
      <c r="E80" s="7" t="s">
        <v>366</v>
      </c>
      <c r="F80" s="7" t="s">
        <v>367</v>
      </c>
      <c r="G80" s="7" t="s">
        <v>97</v>
      </c>
      <c r="H80" s="7" t="s">
        <v>189</v>
      </c>
      <c r="I80" s="7" t="s">
        <v>109</v>
      </c>
      <c r="K80" s="8">
        <v>76429</v>
      </c>
      <c r="L80" s="7">
        <v>0</v>
      </c>
      <c r="M80" s="8">
        <v>3158</v>
      </c>
      <c r="N80" s="11">
        <v>58</v>
      </c>
      <c r="P80" s="7" t="s">
        <v>130</v>
      </c>
      <c r="Q80" s="7" t="s">
        <v>101</v>
      </c>
      <c r="R80" s="7" t="s">
        <v>243</v>
      </c>
      <c r="S80" s="7">
        <v>6</v>
      </c>
      <c r="T80" s="7">
        <v>6</v>
      </c>
      <c r="V80" s="7">
        <v>0.13</v>
      </c>
      <c r="W80" s="7">
        <v>5038</v>
      </c>
      <c r="X80" s="7">
        <v>0.1</v>
      </c>
      <c r="Y80" s="7">
        <v>0</v>
      </c>
      <c r="Z80" s="7">
        <v>62.95</v>
      </c>
      <c r="AA80" s="7">
        <v>0</v>
      </c>
      <c r="AB80" s="11">
        <v>43</v>
      </c>
      <c r="AD80" s="7">
        <v>126.07</v>
      </c>
      <c r="AE80" s="7">
        <v>2.2999999999999998</v>
      </c>
      <c r="AF80" s="7">
        <v>0</v>
      </c>
      <c r="AG80" s="7">
        <v>0</v>
      </c>
      <c r="AH80" s="7" t="s">
        <v>343</v>
      </c>
      <c r="AI80" s="9">
        <v>43409</v>
      </c>
      <c r="AJ80" s="7" t="s">
        <v>344</v>
      </c>
      <c r="AK80" s="7" t="s">
        <v>112</v>
      </c>
      <c r="AL80" s="7" t="s">
        <v>368</v>
      </c>
    </row>
    <row r="81" spans="1:38" x14ac:dyDescent="0.2">
      <c r="A81" s="8">
        <v>2349741</v>
      </c>
      <c r="B81" s="7" t="s">
        <v>339</v>
      </c>
      <c r="C81" s="7" t="s">
        <v>340</v>
      </c>
      <c r="D81" s="7" t="s">
        <v>369</v>
      </c>
      <c r="E81" s="7" t="s">
        <v>369</v>
      </c>
      <c r="F81" s="7" t="s">
        <v>370</v>
      </c>
      <c r="G81" s="7" t="s">
        <v>97</v>
      </c>
      <c r="H81" s="7" t="s">
        <v>98</v>
      </c>
      <c r="I81" s="7" t="s">
        <v>109</v>
      </c>
      <c r="K81" s="8">
        <v>128632</v>
      </c>
      <c r="M81" s="8">
        <v>4480</v>
      </c>
      <c r="N81" s="11">
        <v>60</v>
      </c>
      <c r="P81" s="7" t="s">
        <v>130</v>
      </c>
      <c r="Q81" s="7" t="s">
        <v>101</v>
      </c>
      <c r="R81" s="7" t="s">
        <v>243</v>
      </c>
      <c r="S81" s="7">
        <v>6</v>
      </c>
      <c r="U81" s="7">
        <v>6</v>
      </c>
      <c r="V81" s="7">
        <v>0.17</v>
      </c>
      <c r="W81" s="7">
        <v>7828</v>
      </c>
      <c r="X81" s="7">
        <v>0.12</v>
      </c>
      <c r="Z81" s="7">
        <v>120.12</v>
      </c>
      <c r="AA81" s="7">
        <v>0</v>
      </c>
      <c r="AB81" s="11">
        <v>43</v>
      </c>
      <c r="AD81" s="7">
        <v>213.92</v>
      </c>
      <c r="AE81" s="7">
        <v>3.8</v>
      </c>
      <c r="AH81" s="7" t="s">
        <v>343</v>
      </c>
      <c r="AI81" s="7" t="s">
        <v>371</v>
      </c>
      <c r="AJ81" s="7" t="s">
        <v>349</v>
      </c>
      <c r="AK81" s="7" t="s">
        <v>112</v>
      </c>
      <c r="AL81" s="7" t="s">
        <v>372</v>
      </c>
    </row>
    <row r="82" spans="1:38" x14ac:dyDescent="0.2">
      <c r="A82" s="8">
        <v>2376282</v>
      </c>
      <c r="B82" s="7" t="s">
        <v>373</v>
      </c>
      <c r="C82" s="7" t="s">
        <v>373</v>
      </c>
      <c r="D82" s="7" t="s">
        <v>374</v>
      </c>
      <c r="E82" s="10">
        <v>44871</v>
      </c>
      <c r="G82" s="7" t="s">
        <v>97</v>
      </c>
      <c r="H82" s="7" t="s">
        <v>98</v>
      </c>
      <c r="I82" s="7" t="s">
        <v>99</v>
      </c>
      <c r="J82" s="7">
        <v>6.4</v>
      </c>
      <c r="L82" s="7">
        <v>0.63</v>
      </c>
      <c r="O82" s="7">
        <v>78</v>
      </c>
      <c r="P82" s="7" t="s">
        <v>130</v>
      </c>
      <c r="Q82" s="7" t="s">
        <v>101</v>
      </c>
      <c r="R82" s="7" t="s">
        <v>102</v>
      </c>
      <c r="S82" s="7">
        <v>6</v>
      </c>
      <c r="U82" s="7">
        <v>6</v>
      </c>
      <c r="Y82" s="7">
        <v>1.22</v>
      </c>
      <c r="Z82" s="7">
        <v>48.32</v>
      </c>
      <c r="AA82" s="7">
        <v>0.05</v>
      </c>
      <c r="AC82" s="7">
        <v>61</v>
      </c>
      <c r="AD82" s="7">
        <v>84.5</v>
      </c>
      <c r="AE82" s="7">
        <v>1.52</v>
      </c>
      <c r="AI82" s="9">
        <v>43842</v>
      </c>
      <c r="AJ82" s="7" t="s">
        <v>375</v>
      </c>
      <c r="AK82" s="7" t="s">
        <v>112</v>
      </c>
      <c r="AL82" s="7" t="s">
        <v>376</v>
      </c>
    </row>
    <row r="83" spans="1:38" x14ac:dyDescent="0.2">
      <c r="A83" s="8">
        <v>2204842</v>
      </c>
      <c r="B83" s="7" t="s">
        <v>377</v>
      </c>
      <c r="C83" s="7" t="s">
        <v>378</v>
      </c>
      <c r="D83" s="7" t="s">
        <v>379</v>
      </c>
      <c r="E83" s="7" t="s">
        <v>379</v>
      </c>
      <c r="G83" s="7" t="s">
        <v>108</v>
      </c>
      <c r="H83" s="7" t="s">
        <v>98</v>
      </c>
      <c r="I83" s="7" t="s">
        <v>109</v>
      </c>
      <c r="K83" s="8">
        <v>60000</v>
      </c>
      <c r="M83" s="8">
        <v>11425</v>
      </c>
      <c r="N83" s="11">
        <v>54</v>
      </c>
      <c r="P83" s="7" t="s">
        <v>100</v>
      </c>
      <c r="Q83" s="7" t="s">
        <v>101</v>
      </c>
      <c r="R83" s="7" t="s">
        <v>102</v>
      </c>
      <c r="U83" s="7">
        <v>10</v>
      </c>
      <c r="V83" s="7">
        <v>0.64</v>
      </c>
      <c r="Z83" s="7">
        <v>113.8</v>
      </c>
      <c r="AA83" s="7">
        <v>0</v>
      </c>
      <c r="AI83" s="9">
        <v>41342</v>
      </c>
      <c r="AJ83" s="7" t="s">
        <v>380</v>
      </c>
      <c r="AK83" s="7" t="s">
        <v>112</v>
      </c>
      <c r="AL83" s="7" t="s">
        <v>381</v>
      </c>
    </row>
    <row r="84" spans="1:38" x14ac:dyDescent="0.2">
      <c r="A84" s="8">
        <v>2217945</v>
      </c>
      <c r="B84" s="7" t="s">
        <v>377</v>
      </c>
      <c r="C84" s="7" t="s">
        <v>378</v>
      </c>
      <c r="D84" s="7" t="s">
        <v>382</v>
      </c>
      <c r="E84" s="7" t="s">
        <v>383</v>
      </c>
      <c r="G84" s="7" t="s">
        <v>108</v>
      </c>
      <c r="H84" s="7" t="s">
        <v>98</v>
      </c>
      <c r="I84" s="7" t="s">
        <v>109</v>
      </c>
      <c r="K84" s="8">
        <v>53000</v>
      </c>
      <c r="M84" s="8">
        <v>11841</v>
      </c>
      <c r="N84" s="11">
        <v>54</v>
      </c>
      <c r="P84" s="7" t="s">
        <v>190</v>
      </c>
      <c r="Q84" s="7" t="s">
        <v>130</v>
      </c>
      <c r="U84" s="7">
        <v>6</v>
      </c>
      <c r="V84" s="7">
        <v>0.64</v>
      </c>
      <c r="Z84" s="7">
        <v>113.8</v>
      </c>
      <c r="AA84" s="7">
        <v>0</v>
      </c>
      <c r="AI84" s="9">
        <v>41640</v>
      </c>
      <c r="AJ84" s="7" t="s">
        <v>384</v>
      </c>
      <c r="AK84" s="7" t="s">
        <v>112</v>
      </c>
      <c r="AL84" s="7" t="s">
        <v>385</v>
      </c>
    </row>
    <row r="85" spans="1:38" x14ac:dyDescent="0.2">
      <c r="A85" s="8">
        <v>2217946</v>
      </c>
      <c r="B85" s="7" t="s">
        <v>377</v>
      </c>
      <c r="C85" s="7" t="s">
        <v>386</v>
      </c>
      <c r="D85" s="7" t="s">
        <v>387</v>
      </c>
      <c r="E85" s="7" t="s">
        <v>388</v>
      </c>
      <c r="G85" s="7" t="s">
        <v>108</v>
      </c>
      <c r="H85" s="7" t="s">
        <v>98</v>
      </c>
      <c r="I85" s="7" t="s">
        <v>109</v>
      </c>
      <c r="K85" s="8">
        <v>53000</v>
      </c>
      <c r="M85" s="8">
        <v>11841</v>
      </c>
      <c r="N85" s="11">
        <v>54</v>
      </c>
      <c r="P85" s="7" t="s">
        <v>130</v>
      </c>
      <c r="Q85" s="7" t="s">
        <v>130</v>
      </c>
      <c r="U85" s="7">
        <v>6</v>
      </c>
      <c r="V85" s="7">
        <v>0.64</v>
      </c>
      <c r="Z85" s="7">
        <v>113.8</v>
      </c>
      <c r="AA85" s="7">
        <v>0</v>
      </c>
      <c r="AI85" s="9">
        <v>41640</v>
      </c>
      <c r="AJ85" s="7" t="s">
        <v>384</v>
      </c>
      <c r="AK85" s="7" t="s">
        <v>112</v>
      </c>
      <c r="AL85" s="7" t="s">
        <v>389</v>
      </c>
    </row>
    <row r="86" spans="1:38" x14ac:dyDescent="0.2">
      <c r="A86" s="8">
        <v>2378628</v>
      </c>
      <c r="B86" s="7" t="s">
        <v>390</v>
      </c>
      <c r="C86" s="7" t="s">
        <v>391</v>
      </c>
      <c r="D86" s="7" t="s">
        <v>392</v>
      </c>
      <c r="E86" s="7" t="s">
        <v>392</v>
      </c>
      <c r="G86" s="7" t="s">
        <v>108</v>
      </c>
      <c r="H86" s="7" t="s">
        <v>98</v>
      </c>
      <c r="I86" s="7" t="s">
        <v>109</v>
      </c>
      <c r="P86" s="7" t="s">
        <v>130</v>
      </c>
      <c r="Q86" s="7" t="s">
        <v>190</v>
      </c>
      <c r="AI86" s="7" t="s">
        <v>393</v>
      </c>
      <c r="AJ86" s="7" t="s">
        <v>394</v>
      </c>
      <c r="AK86" s="7" t="s">
        <v>112</v>
      </c>
      <c r="AL86" s="7" t="s">
        <v>395</v>
      </c>
    </row>
    <row r="87" spans="1:38" x14ac:dyDescent="0.2">
      <c r="A87" s="8">
        <v>2378629</v>
      </c>
      <c r="B87" s="7" t="s">
        <v>390</v>
      </c>
      <c r="C87" s="7" t="s">
        <v>391</v>
      </c>
      <c r="D87" s="7" t="s">
        <v>396</v>
      </c>
      <c r="E87" s="7" t="s">
        <v>396</v>
      </c>
      <c r="G87" s="7" t="s">
        <v>108</v>
      </c>
      <c r="H87" s="7" t="s">
        <v>98</v>
      </c>
      <c r="I87" s="7" t="s">
        <v>109</v>
      </c>
      <c r="P87" s="7" t="s">
        <v>130</v>
      </c>
      <c r="Q87" s="7" t="s">
        <v>190</v>
      </c>
      <c r="AI87" s="7" t="s">
        <v>393</v>
      </c>
      <c r="AJ87" s="7" t="s">
        <v>394</v>
      </c>
      <c r="AK87" s="7" t="s">
        <v>112</v>
      </c>
      <c r="AL87" s="7" t="s">
        <v>397</v>
      </c>
    </row>
    <row r="88" spans="1:38" x14ac:dyDescent="0.2">
      <c r="A88" s="8">
        <v>2378605</v>
      </c>
      <c r="B88" s="7" t="s">
        <v>390</v>
      </c>
      <c r="C88" s="7" t="s">
        <v>391</v>
      </c>
      <c r="D88" s="7" t="s">
        <v>398</v>
      </c>
      <c r="E88" s="7" t="s">
        <v>398</v>
      </c>
      <c r="F88" s="7" t="s">
        <v>399</v>
      </c>
      <c r="G88" s="7" t="s">
        <v>108</v>
      </c>
      <c r="H88" s="7" t="s">
        <v>98</v>
      </c>
      <c r="I88" s="7" t="s">
        <v>109</v>
      </c>
      <c r="P88" s="7" t="s">
        <v>130</v>
      </c>
      <c r="Q88" s="7" t="s">
        <v>190</v>
      </c>
      <c r="AI88" s="7" t="s">
        <v>393</v>
      </c>
      <c r="AJ88" s="7" t="s">
        <v>394</v>
      </c>
      <c r="AK88" s="7" t="s">
        <v>112</v>
      </c>
      <c r="AL88" s="7" t="s">
        <v>400</v>
      </c>
    </row>
    <row r="89" spans="1:38" x14ac:dyDescent="0.2">
      <c r="A89" s="8">
        <v>2378627</v>
      </c>
      <c r="B89" s="7" t="s">
        <v>390</v>
      </c>
      <c r="C89" s="7" t="s">
        <v>391</v>
      </c>
      <c r="D89" s="7" t="s">
        <v>401</v>
      </c>
      <c r="E89" s="7" t="s">
        <v>401</v>
      </c>
      <c r="G89" s="7" t="s">
        <v>108</v>
      </c>
      <c r="H89" s="7" t="s">
        <v>98</v>
      </c>
      <c r="I89" s="7" t="s">
        <v>109</v>
      </c>
      <c r="P89" s="7" t="s">
        <v>130</v>
      </c>
      <c r="Q89" s="7" t="s">
        <v>190</v>
      </c>
      <c r="AI89" s="7" t="s">
        <v>393</v>
      </c>
      <c r="AJ89" s="7" t="s">
        <v>394</v>
      </c>
      <c r="AK89" s="7" t="s">
        <v>112</v>
      </c>
      <c r="AL89" s="7" t="s">
        <v>402</v>
      </c>
    </row>
    <row r="90" spans="1:38" x14ac:dyDescent="0.2">
      <c r="A90" s="8">
        <v>2327320</v>
      </c>
      <c r="B90" s="7" t="s">
        <v>403</v>
      </c>
      <c r="C90" s="7" t="s">
        <v>404</v>
      </c>
      <c r="D90" s="7" t="s">
        <v>405</v>
      </c>
      <c r="E90" s="7" t="s">
        <v>405</v>
      </c>
      <c r="F90" s="7" t="s">
        <v>406</v>
      </c>
      <c r="G90" s="7" t="s">
        <v>97</v>
      </c>
      <c r="H90" s="7" t="s">
        <v>98</v>
      </c>
      <c r="I90" s="7" t="s">
        <v>99</v>
      </c>
      <c r="J90" s="7">
        <v>10.5</v>
      </c>
      <c r="L90" s="7">
        <v>1.03</v>
      </c>
      <c r="O90" s="7">
        <v>78</v>
      </c>
      <c r="P90" s="7" t="s">
        <v>100</v>
      </c>
      <c r="Q90" s="7" t="s">
        <v>101</v>
      </c>
      <c r="R90" s="7" t="s">
        <v>243</v>
      </c>
      <c r="S90" s="7">
        <v>7</v>
      </c>
      <c r="U90" s="7">
        <v>7</v>
      </c>
      <c r="Y90" s="7">
        <v>1.46</v>
      </c>
      <c r="Z90" s="7">
        <v>83.5</v>
      </c>
      <c r="AC90" s="7">
        <v>63</v>
      </c>
      <c r="AD90" s="7">
        <v>106.7</v>
      </c>
      <c r="AE90" s="7">
        <v>3</v>
      </c>
      <c r="AI90" s="7" t="s">
        <v>407</v>
      </c>
      <c r="AJ90" s="9">
        <v>43414</v>
      </c>
      <c r="AK90" s="7" t="s">
        <v>112</v>
      </c>
      <c r="AL90" s="7" t="s">
        <v>408</v>
      </c>
    </row>
    <row r="91" spans="1:38" x14ac:dyDescent="0.2">
      <c r="A91" s="8">
        <v>2294237</v>
      </c>
      <c r="B91" s="7" t="s">
        <v>403</v>
      </c>
      <c r="C91" s="7" t="s">
        <v>404</v>
      </c>
      <c r="D91" s="7" t="s">
        <v>409</v>
      </c>
      <c r="E91" s="7" t="s">
        <v>409</v>
      </c>
      <c r="F91" s="7" t="s">
        <v>410</v>
      </c>
      <c r="G91" s="7" t="s">
        <v>97</v>
      </c>
      <c r="H91" s="7" t="s">
        <v>98</v>
      </c>
      <c r="I91" s="7" t="s">
        <v>99</v>
      </c>
      <c r="J91" s="7">
        <v>18.3</v>
      </c>
      <c r="L91" s="7">
        <v>1.6</v>
      </c>
      <c r="O91" s="7">
        <v>81</v>
      </c>
      <c r="P91" s="7" t="s">
        <v>100</v>
      </c>
      <c r="Q91" s="7" t="s">
        <v>101</v>
      </c>
      <c r="S91" s="7">
        <v>14</v>
      </c>
      <c r="U91" s="7">
        <v>14</v>
      </c>
      <c r="Y91" s="7">
        <v>1.96</v>
      </c>
      <c r="Z91" s="7">
        <v>139.4</v>
      </c>
      <c r="AA91" s="7">
        <v>0</v>
      </c>
      <c r="AC91" s="7">
        <v>67</v>
      </c>
      <c r="AD91" s="7">
        <v>196.2</v>
      </c>
      <c r="AE91" s="7">
        <v>10.5</v>
      </c>
      <c r="AI91" s="7" t="s">
        <v>411</v>
      </c>
      <c r="AJ91" s="9">
        <v>43073</v>
      </c>
      <c r="AK91" s="7" t="s">
        <v>112</v>
      </c>
      <c r="AL91" s="7" t="s">
        <v>412</v>
      </c>
    </row>
    <row r="92" spans="1:38" x14ac:dyDescent="0.2">
      <c r="A92" s="8">
        <v>2327392</v>
      </c>
      <c r="B92" s="7" t="s">
        <v>403</v>
      </c>
      <c r="C92" s="7" t="s">
        <v>404</v>
      </c>
      <c r="D92" s="7" t="s">
        <v>413</v>
      </c>
      <c r="E92" s="7" t="s">
        <v>413</v>
      </c>
      <c r="F92" s="7" t="s">
        <v>414</v>
      </c>
      <c r="G92" s="7" t="s">
        <v>97</v>
      </c>
      <c r="H92" s="7" t="s">
        <v>98</v>
      </c>
      <c r="I92" s="7" t="s">
        <v>99</v>
      </c>
      <c r="J92" s="7">
        <v>16.46</v>
      </c>
      <c r="L92" s="7">
        <v>1.21</v>
      </c>
      <c r="O92" s="7">
        <v>82</v>
      </c>
      <c r="P92" s="7" t="s">
        <v>100</v>
      </c>
      <c r="Q92" s="7" t="s">
        <v>101</v>
      </c>
      <c r="R92" s="7" t="s">
        <v>243</v>
      </c>
      <c r="S92" s="7">
        <v>10</v>
      </c>
      <c r="U92" s="7">
        <v>10</v>
      </c>
      <c r="Y92" s="7">
        <v>1.63</v>
      </c>
      <c r="Z92" s="7">
        <v>110.2</v>
      </c>
      <c r="AA92" s="7">
        <v>3.3</v>
      </c>
      <c r="AC92" s="7">
        <v>63</v>
      </c>
      <c r="AD92" s="7">
        <v>174.8</v>
      </c>
      <c r="AE92" s="7">
        <v>4.9000000000000004</v>
      </c>
      <c r="AI92" s="7" t="s">
        <v>407</v>
      </c>
      <c r="AJ92" s="9">
        <v>43414</v>
      </c>
      <c r="AK92" s="7" t="s">
        <v>112</v>
      </c>
      <c r="AL92" s="7" t="s">
        <v>415</v>
      </c>
    </row>
    <row r="93" spans="1:38" x14ac:dyDescent="0.2">
      <c r="A93" s="8">
        <v>2294241</v>
      </c>
      <c r="B93" s="7" t="s">
        <v>403</v>
      </c>
      <c r="C93" s="7" t="s">
        <v>404</v>
      </c>
      <c r="D93" s="7" t="s">
        <v>416</v>
      </c>
      <c r="E93" s="7" t="s">
        <v>416</v>
      </c>
      <c r="F93" s="7" t="s">
        <v>417</v>
      </c>
      <c r="G93" s="7" t="s">
        <v>97</v>
      </c>
      <c r="H93" s="7" t="s">
        <v>98</v>
      </c>
      <c r="I93" s="7" t="s">
        <v>99</v>
      </c>
      <c r="J93" s="7">
        <v>17.54</v>
      </c>
      <c r="L93" s="7">
        <v>1.88</v>
      </c>
      <c r="O93" s="7">
        <v>83</v>
      </c>
      <c r="P93" s="7" t="s">
        <v>100</v>
      </c>
      <c r="Q93" s="7" t="s">
        <v>101</v>
      </c>
      <c r="S93" s="7">
        <v>20</v>
      </c>
      <c r="U93" s="7">
        <v>20</v>
      </c>
      <c r="Y93" s="7">
        <v>1.88</v>
      </c>
      <c r="Z93" s="7">
        <v>193.8</v>
      </c>
      <c r="AA93" s="7">
        <v>0</v>
      </c>
      <c r="AC93" s="7">
        <v>65</v>
      </c>
      <c r="AD93" s="7">
        <v>365.9</v>
      </c>
      <c r="AE93" s="7">
        <v>17.2</v>
      </c>
      <c r="AI93" s="7" t="s">
        <v>411</v>
      </c>
      <c r="AJ93" s="9">
        <v>43073</v>
      </c>
      <c r="AK93" s="7" t="s">
        <v>112</v>
      </c>
      <c r="AL93" s="7" t="s">
        <v>418</v>
      </c>
    </row>
    <row r="94" spans="1:38" x14ac:dyDescent="0.2">
      <c r="A94" s="8">
        <v>2327174</v>
      </c>
      <c r="B94" s="7" t="s">
        <v>403</v>
      </c>
      <c r="C94" s="7" t="s">
        <v>404</v>
      </c>
      <c r="D94" s="7" t="s">
        <v>419</v>
      </c>
      <c r="E94" s="7" t="s">
        <v>419</v>
      </c>
      <c r="F94" s="7" t="s">
        <v>420</v>
      </c>
      <c r="G94" s="7" t="s">
        <v>97</v>
      </c>
      <c r="H94" s="7" t="s">
        <v>98</v>
      </c>
      <c r="I94" s="7" t="s">
        <v>99</v>
      </c>
      <c r="J94" s="7">
        <v>14.93</v>
      </c>
      <c r="L94" s="7">
        <v>1.97</v>
      </c>
      <c r="O94" s="7">
        <v>78</v>
      </c>
      <c r="P94" s="7" t="s">
        <v>100</v>
      </c>
      <c r="Q94" s="7" t="s">
        <v>101</v>
      </c>
      <c r="R94" s="7" t="s">
        <v>243</v>
      </c>
      <c r="S94" s="7">
        <v>20</v>
      </c>
      <c r="U94" s="7">
        <v>20</v>
      </c>
      <c r="Y94" s="7">
        <v>3.02</v>
      </c>
      <c r="Z94" s="7">
        <v>233.8</v>
      </c>
      <c r="AA94" s="7">
        <v>0</v>
      </c>
      <c r="AC94" s="7">
        <v>61</v>
      </c>
      <c r="AD94" s="7">
        <v>331.09</v>
      </c>
      <c r="AE94" s="7">
        <v>5.27</v>
      </c>
      <c r="AI94" s="7" t="s">
        <v>407</v>
      </c>
      <c r="AJ94" s="9">
        <v>43353</v>
      </c>
      <c r="AK94" s="7" t="s">
        <v>112</v>
      </c>
      <c r="AL94" s="7" t="s">
        <v>421</v>
      </c>
    </row>
    <row r="95" spans="1:38" x14ac:dyDescent="0.2">
      <c r="A95" s="8">
        <v>2327462</v>
      </c>
      <c r="B95" s="7" t="s">
        <v>403</v>
      </c>
      <c r="C95" s="7" t="s">
        <v>404</v>
      </c>
      <c r="D95" s="7" t="s">
        <v>422</v>
      </c>
      <c r="E95" s="7" t="s">
        <v>422</v>
      </c>
      <c r="F95" s="7" t="s">
        <v>423</v>
      </c>
      <c r="G95" s="7" t="s">
        <v>97</v>
      </c>
      <c r="H95" s="7" t="s">
        <v>98</v>
      </c>
      <c r="I95" s="7" t="s">
        <v>99</v>
      </c>
      <c r="J95" s="7">
        <v>10.5</v>
      </c>
      <c r="L95" s="7">
        <v>1.03</v>
      </c>
      <c r="O95" s="7">
        <v>78</v>
      </c>
      <c r="P95" s="7" t="s">
        <v>100</v>
      </c>
      <c r="Q95" s="7" t="s">
        <v>101</v>
      </c>
      <c r="R95" s="7" t="s">
        <v>102</v>
      </c>
      <c r="S95" s="7">
        <v>7</v>
      </c>
      <c r="U95" s="7">
        <v>7</v>
      </c>
      <c r="Y95" s="7">
        <v>1.42</v>
      </c>
      <c r="Z95" s="7">
        <v>83.5</v>
      </c>
      <c r="AC95" s="7">
        <v>66</v>
      </c>
      <c r="AD95" s="7">
        <v>92.1</v>
      </c>
      <c r="AE95" s="7">
        <v>0.2</v>
      </c>
      <c r="AI95" s="7" t="s">
        <v>407</v>
      </c>
      <c r="AJ95" s="9">
        <v>43444</v>
      </c>
      <c r="AK95" s="7" t="s">
        <v>112</v>
      </c>
      <c r="AL95" s="7" t="s">
        <v>424</v>
      </c>
    </row>
    <row r="96" spans="1:38" x14ac:dyDescent="0.2">
      <c r="A96" s="8">
        <v>2327407</v>
      </c>
      <c r="B96" s="7" t="s">
        <v>403</v>
      </c>
      <c r="C96" s="7" t="s">
        <v>404</v>
      </c>
      <c r="D96" s="7" t="s">
        <v>425</v>
      </c>
      <c r="E96" s="7" t="s">
        <v>425</v>
      </c>
      <c r="F96" s="7" t="s">
        <v>426</v>
      </c>
      <c r="G96" s="7" t="s">
        <v>97</v>
      </c>
      <c r="H96" s="7" t="s">
        <v>98</v>
      </c>
      <c r="I96" s="7" t="s">
        <v>99</v>
      </c>
      <c r="J96" s="7">
        <v>19.64</v>
      </c>
      <c r="L96" s="7">
        <v>1.27</v>
      </c>
      <c r="O96" s="7">
        <v>81</v>
      </c>
      <c r="P96" s="7" t="s">
        <v>100</v>
      </c>
      <c r="Q96" s="7" t="s">
        <v>101</v>
      </c>
      <c r="R96" s="7" t="s">
        <v>243</v>
      </c>
      <c r="S96" s="7">
        <v>14</v>
      </c>
      <c r="U96" s="7">
        <v>14</v>
      </c>
      <c r="Y96" s="7">
        <v>1.1299999999999999</v>
      </c>
      <c r="Z96" s="7">
        <v>138.30000000000001</v>
      </c>
      <c r="AA96" s="7">
        <v>14.1</v>
      </c>
      <c r="AC96" s="7">
        <v>70</v>
      </c>
      <c r="AD96" s="7">
        <v>128.19999999999999</v>
      </c>
      <c r="AE96" s="7">
        <v>3.4</v>
      </c>
      <c r="AI96" s="7" t="s">
        <v>407</v>
      </c>
      <c r="AJ96" s="9">
        <v>43414</v>
      </c>
      <c r="AK96" s="7" t="s">
        <v>112</v>
      </c>
      <c r="AL96" s="7" t="s">
        <v>427</v>
      </c>
    </row>
    <row r="97" spans="1:38" x14ac:dyDescent="0.2">
      <c r="A97" s="8">
        <v>2327405</v>
      </c>
      <c r="B97" s="7" t="s">
        <v>403</v>
      </c>
      <c r="C97" s="7" t="s">
        <v>404</v>
      </c>
      <c r="D97" s="7" t="s">
        <v>428</v>
      </c>
      <c r="E97" s="7" t="s">
        <v>428</v>
      </c>
      <c r="F97" s="7" t="s">
        <v>429</v>
      </c>
      <c r="G97" s="7" t="s">
        <v>97</v>
      </c>
      <c r="H97" s="7" t="s">
        <v>98</v>
      </c>
      <c r="I97" s="7" t="s">
        <v>99</v>
      </c>
      <c r="J97" s="7">
        <v>16.2</v>
      </c>
      <c r="L97" s="7">
        <v>1.21</v>
      </c>
      <c r="O97" s="7">
        <v>82</v>
      </c>
      <c r="P97" s="7" t="s">
        <v>100</v>
      </c>
      <c r="Q97" s="7" t="s">
        <v>101</v>
      </c>
      <c r="R97" s="7" t="s">
        <v>102</v>
      </c>
      <c r="S97" s="7">
        <v>10</v>
      </c>
      <c r="U97" s="7">
        <v>10</v>
      </c>
      <c r="Y97" s="7">
        <v>1.22</v>
      </c>
      <c r="Z97" s="7">
        <v>110.2</v>
      </c>
      <c r="AA97" s="7">
        <v>3.3</v>
      </c>
      <c r="AC97" s="7">
        <v>66</v>
      </c>
      <c r="AD97" s="7">
        <v>97.9</v>
      </c>
      <c r="AE97" s="7">
        <v>1.3</v>
      </c>
      <c r="AI97" s="7" t="s">
        <v>407</v>
      </c>
      <c r="AJ97" s="9">
        <v>43414</v>
      </c>
      <c r="AK97" s="7" t="s">
        <v>112</v>
      </c>
      <c r="AL97" s="7" t="s">
        <v>430</v>
      </c>
    </row>
    <row r="98" spans="1:38" x14ac:dyDescent="0.2">
      <c r="A98" s="8">
        <v>2327406</v>
      </c>
      <c r="B98" s="7" t="s">
        <v>403</v>
      </c>
      <c r="C98" s="7" t="s">
        <v>404</v>
      </c>
      <c r="D98" s="7" t="s">
        <v>431</v>
      </c>
      <c r="E98" s="7" t="s">
        <v>431</v>
      </c>
      <c r="F98" s="7" t="s">
        <v>432</v>
      </c>
      <c r="G98" s="7" t="s">
        <v>97</v>
      </c>
      <c r="H98" s="7" t="s">
        <v>98</v>
      </c>
      <c r="I98" s="7" t="s">
        <v>99</v>
      </c>
      <c r="J98" s="7">
        <v>30.69</v>
      </c>
      <c r="L98" s="7">
        <v>1.76</v>
      </c>
      <c r="O98" s="7">
        <v>84</v>
      </c>
      <c r="P98" s="7" t="s">
        <v>100</v>
      </c>
      <c r="Q98" s="7" t="s">
        <v>101</v>
      </c>
      <c r="R98" s="7" t="s">
        <v>102</v>
      </c>
      <c r="S98" s="7">
        <v>20</v>
      </c>
      <c r="U98" s="7">
        <v>20</v>
      </c>
      <c r="Y98" s="7">
        <v>1.93</v>
      </c>
      <c r="Z98" s="7">
        <v>195.6</v>
      </c>
      <c r="AA98" s="7">
        <v>8.8000000000000007</v>
      </c>
      <c r="AC98" s="7">
        <v>72</v>
      </c>
      <c r="AD98" s="7">
        <v>185.5</v>
      </c>
      <c r="AE98" s="7">
        <v>2.1</v>
      </c>
      <c r="AI98" s="7" t="s">
        <v>407</v>
      </c>
      <c r="AJ98" s="9">
        <v>43414</v>
      </c>
      <c r="AK98" s="7" t="s">
        <v>112</v>
      </c>
      <c r="AL98" s="7" t="s">
        <v>433</v>
      </c>
    </row>
    <row r="99" spans="1:38" x14ac:dyDescent="0.2">
      <c r="A99" s="8">
        <v>2327297</v>
      </c>
      <c r="B99" s="7" t="s">
        <v>403</v>
      </c>
      <c r="C99" s="7" t="s">
        <v>404</v>
      </c>
      <c r="D99" s="7" t="s">
        <v>434</v>
      </c>
      <c r="E99" s="7" t="s">
        <v>434</v>
      </c>
      <c r="F99" s="7" t="s">
        <v>423</v>
      </c>
      <c r="G99" s="7" t="s">
        <v>97</v>
      </c>
      <c r="H99" s="7" t="s">
        <v>98</v>
      </c>
      <c r="I99" s="7" t="s">
        <v>99</v>
      </c>
      <c r="J99" s="7">
        <v>14.93</v>
      </c>
      <c r="L99" s="7">
        <v>1.97</v>
      </c>
      <c r="O99" s="7">
        <v>78</v>
      </c>
      <c r="P99" s="7" t="s">
        <v>100</v>
      </c>
      <c r="Q99" s="7" t="s">
        <v>101</v>
      </c>
      <c r="R99" s="7" t="s">
        <v>102</v>
      </c>
      <c r="S99" s="7">
        <v>20</v>
      </c>
      <c r="U99" s="7">
        <v>20</v>
      </c>
      <c r="Y99" s="7">
        <v>2.41</v>
      </c>
      <c r="Z99" s="7">
        <v>233.8</v>
      </c>
      <c r="AA99" s="7">
        <v>0</v>
      </c>
      <c r="AC99" s="7">
        <v>62</v>
      </c>
      <c r="AD99" s="7">
        <v>124.54</v>
      </c>
      <c r="AE99" s="7">
        <v>3.39</v>
      </c>
      <c r="AI99" s="7" t="s">
        <v>407</v>
      </c>
      <c r="AJ99" s="9">
        <v>43414</v>
      </c>
      <c r="AK99" s="7" t="s">
        <v>112</v>
      </c>
      <c r="AL99" s="7" t="s">
        <v>435</v>
      </c>
    </row>
    <row r="100" spans="1:38" x14ac:dyDescent="0.2">
      <c r="A100" s="8">
        <v>2294238</v>
      </c>
      <c r="B100" s="7" t="s">
        <v>403</v>
      </c>
      <c r="C100" s="7" t="s">
        <v>404</v>
      </c>
      <c r="D100" s="7" t="s">
        <v>436</v>
      </c>
      <c r="E100" s="7" t="s">
        <v>436</v>
      </c>
      <c r="F100" s="7" t="s">
        <v>437</v>
      </c>
      <c r="G100" s="7" t="s">
        <v>97</v>
      </c>
      <c r="H100" s="7" t="s">
        <v>98</v>
      </c>
      <c r="I100" s="7" t="s">
        <v>109</v>
      </c>
      <c r="K100" s="8">
        <v>50111</v>
      </c>
      <c r="M100" s="8">
        <v>4650</v>
      </c>
      <c r="N100" s="11">
        <v>56</v>
      </c>
      <c r="P100" s="7" t="s">
        <v>100</v>
      </c>
      <c r="Q100" s="7" t="s">
        <v>101</v>
      </c>
      <c r="R100" s="7" t="s">
        <v>243</v>
      </c>
      <c r="S100" s="7">
        <v>7</v>
      </c>
      <c r="U100" s="7">
        <v>7</v>
      </c>
      <c r="V100" s="7">
        <v>0.19</v>
      </c>
      <c r="W100" s="7">
        <v>7531</v>
      </c>
      <c r="X100" s="7">
        <v>0.17</v>
      </c>
      <c r="Z100" s="7">
        <v>63.3</v>
      </c>
      <c r="AA100" s="7">
        <v>2.6</v>
      </c>
      <c r="AB100" s="11">
        <v>42</v>
      </c>
      <c r="AD100" s="7">
        <v>106.9</v>
      </c>
      <c r="AE100" s="7">
        <v>4.7</v>
      </c>
      <c r="AI100" s="7" t="s">
        <v>411</v>
      </c>
      <c r="AJ100" s="9">
        <v>43073</v>
      </c>
      <c r="AK100" s="7" t="s">
        <v>112</v>
      </c>
      <c r="AL100" s="7" t="s">
        <v>438</v>
      </c>
    </row>
    <row r="101" spans="1:38" x14ac:dyDescent="0.2">
      <c r="A101" s="8">
        <v>2327464</v>
      </c>
      <c r="B101" s="7" t="s">
        <v>403</v>
      </c>
      <c r="C101" s="7" t="s">
        <v>404</v>
      </c>
      <c r="D101" s="7" t="s">
        <v>439</v>
      </c>
      <c r="E101" s="7" t="s">
        <v>439</v>
      </c>
      <c r="F101" s="7" t="s">
        <v>440</v>
      </c>
      <c r="G101" s="7" t="s">
        <v>97</v>
      </c>
      <c r="H101" s="7" t="s">
        <v>98</v>
      </c>
      <c r="I101" s="7" t="s">
        <v>109</v>
      </c>
      <c r="K101" s="8">
        <v>102500</v>
      </c>
      <c r="M101" s="8">
        <v>5932</v>
      </c>
      <c r="N101" s="11">
        <v>56</v>
      </c>
      <c r="P101" s="7" t="s">
        <v>100</v>
      </c>
      <c r="Q101" s="7" t="s">
        <v>101</v>
      </c>
      <c r="R101" s="7" t="s">
        <v>243</v>
      </c>
      <c r="S101" s="7">
        <v>14</v>
      </c>
      <c r="U101" s="7">
        <v>14</v>
      </c>
      <c r="V101" s="7">
        <v>0.31</v>
      </c>
      <c r="W101" s="7">
        <v>7224</v>
      </c>
      <c r="X101" s="7">
        <v>0.28999999999999998</v>
      </c>
      <c r="Z101" s="7">
        <v>135.1</v>
      </c>
      <c r="AA101" s="7">
        <v>3.8</v>
      </c>
      <c r="AB101" s="11">
        <v>46</v>
      </c>
      <c r="AD101" s="7">
        <v>210.8</v>
      </c>
      <c r="AE101" s="7">
        <v>6.2</v>
      </c>
      <c r="AI101" s="7" t="s">
        <v>407</v>
      </c>
      <c r="AJ101" s="9">
        <v>43444</v>
      </c>
      <c r="AK101" s="7" t="s">
        <v>112</v>
      </c>
      <c r="AL101" s="7" t="s">
        <v>441</v>
      </c>
    </row>
    <row r="102" spans="1:38" x14ac:dyDescent="0.2">
      <c r="A102" s="8">
        <v>2327325</v>
      </c>
      <c r="B102" s="7" t="s">
        <v>403</v>
      </c>
      <c r="C102" s="7" t="s">
        <v>404</v>
      </c>
      <c r="D102" s="7" t="s">
        <v>442</v>
      </c>
      <c r="E102" s="7" t="s">
        <v>442</v>
      </c>
      <c r="F102" s="7" t="s">
        <v>443</v>
      </c>
      <c r="G102" s="7" t="s">
        <v>97</v>
      </c>
      <c r="H102" s="7" t="s">
        <v>98</v>
      </c>
      <c r="I102" s="7" t="s">
        <v>109</v>
      </c>
      <c r="K102" s="8">
        <v>100236</v>
      </c>
      <c r="M102" s="8">
        <v>5387</v>
      </c>
      <c r="N102" s="11">
        <v>59</v>
      </c>
      <c r="P102" s="7" t="s">
        <v>100</v>
      </c>
      <c r="Q102" s="7" t="s">
        <v>101</v>
      </c>
      <c r="R102" s="7" t="s">
        <v>243</v>
      </c>
      <c r="S102" s="7">
        <v>10</v>
      </c>
      <c r="U102" s="7">
        <v>10</v>
      </c>
      <c r="V102" s="7">
        <v>0.54</v>
      </c>
      <c r="W102" s="7">
        <v>6748</v>
      </c>
      <c r="X102" s="7">
        <v>0.37</v>
      </c>
      <c r="Z102" s="7">
        <v>95.3</v>
      </c>
      <c r="AA102" s="7">
        <v>0</v>
      </c>
      <c r="AB102" s="11">
        <v>44</v>
      </c>
      <c r="AD102" s="7">
        <v>157.5</v>
      </c>
      <c r="AE102" s="7">
        <v>8.3000000000000007</v>
      </c>
      <c r="AI102" s="7" t="s">
        <v>407</v>
      </c>
      <c r="AJ102" s="9">
        <v>43414</v>
      </c>
      <c r="AK102" s="7" t="s">
        <v>112</v>
      </c>
      <c r="AL102" s="7" t="s">
        <v>444</v>
      </c>
    </row>
    <row r="103" spans="1:38" x14ac:dyDescent="0.2">
      <c r="A103" s="8">
        <v>2327372</v>
      </c>
      <c r="B103" s="7" t="s">
        <v>403</v>
      </c>
      <c r="C103" s="7" t="s">
        <v>404</v>
      </c>
      <c r="D103" s="7" t="s">
        <v>445</v>
      </c>
      <c r="E103" s="7" t="s">
        <v>445</v>
      </c>
      <c r="F103" s="7" t="s">
        <v>446</v>
      </c>
      <c r="G103" s="7" t="s">
        <v>97</v>
      </c>
      <c r="H103" s="7" t="s">
        <v>98</v>
      </c>
      <c r="I103" s="7" t="s">
        <v>109</v>
      </c>
      <c r="K103" s="8">
        <v>141184</v>
      </c>
      <c r="M103" s="8">
        <v>6585</v>
      </c>
      <c r="N103" s="11">
        <v>62</v>
      </c>
      <c r="P103" s="7" t="s">
        <v>100</v>
      </c>
      <c r="Q103" s="7" t="s">
        <v>101</v>
      </c>
      <c r="R103" s="7" t="s">
        <v>243</v>
      </c>
      <c r="S103" s="7">
        <v>20</v>
      </c>
      <c r="U103" s="7">
        <v>20</v>
      </c>
      <c r="V103" s="7">
        <v>0.37</v>
      </c>
      <c r="W103" s="7">
        <v>6485</v>
      </c>
      <c r="X103" s="7">
        <v>0.35</v>
      </c>
      <c r="Z103" s="7">
        <v>193.1</v>
      </c>
      <c r="AA103" s="7">
        <v>9.4</v>
      </c>
      <c r="AB103" s="11">
        <v>48</v>
      </c>
      <c r="AD103" s="7">
        <v>264.7</v>
      </c>
      <c r="AE103" s="7">
        <v>8.4</v>
      </c>
      <c r="AI103" s="7" t="s">
        <v>407</v>
      </c>
      <c r="AJ103" s="9">
        <v>43414</v>
      </c>
      <c r="AK103" s="7" t="s">
        <v>112</v>
      </c>
      <c r="AL103" s="7" t="s">
        <v>447</v>
      </c>
    </row>
    <row r="104" spans="1:38" x14ac:dyDescent="0.2">
      <c r="A104" s="8">
        <v>2327338</v>
      </c>
      <c r="B104" s="7" t="s">
        <v>403</v>
      </c>
      <c r="C104" s="7" t="s">
        <v>404</v>
      </c>
      <c r="D104" s="7" t="s">
        <v>448</v>
      </c>
      <c r="E104" s="7" t="s">
        <v>448</v>
      </c>
      <c r="F104" s="7" t="s">
        <v>449</v>
      </c>
      <c r="G104" s="7" t="s">
        <v>97</v>
      </c>
      <c r="H104" s="7" t="s">
        <v>98</v>
      </c>
      <c r="I104" s="7" t="s">
        <v>109</v>
      </c>
      <c r="K104" s="8">
        <v>168529</v>
      </c>
      <c r="M104" s="8">
        <v>7784</v>
      </c>
      <c r="N104" s="11">
        <v>60</v>
      </c>
      <c r="P104" s="7" t="s">
        <v>100</v>
      </c>
      <c r="Q104" s="7" t="s">
        <v>101</v>
      </c>
      <c r="R104" s="7" t="s">
        <v>243</v>
      </c>
      <c r="S104" s="7">
        <v>20</v>
      </c>
      <c r="U104" s="7">
        <v>20</v>
      </c>
      <c r="V104" s="7">
        <v>0.76</v>
      </c>
      <c r="W104" s="7">
        <v>6119</v>
      </c>
      <c r="X104" s="7">
        <v>0.76</v>
      </c>
      <c r="Z104" s="7">
        <v>220.4</v>
      </c>
      <c r="AA104" s="7">
        <v>12.9</v>
      </c>
      <c r="AB104" s="11">
        <v>45</v>
      </c>
      <c r="AD104" s="7">
        <v>297</v>
      </c>
      <c r="AE104" s="7">
        <v>12.3</v>
      </c>
      <c r="AI104" s="7" t="s">
        <v>407</v>
      </c>
      <c r="AJ104" s="9">
        <v>43414</v>
      </c>
      <c r="AK104" s="7" t="s">
        <v>103</v>
      </c>
      <c r="AL104" s="7" t="s">
        <v>450</v>
      </c>
    </row>
    <row r="105" spans="1:38" x14ac:dyDescent="0.2">
      <c r="A105" s="8">
        <v>2328700</v>
      </c>
      <c r="B105" s="7" t="s">
        <v>403</v>
      </c>
      <c r="C105" s="7" t="s">
        <v>404</v>
      </c>
      <c r="D105" s="7" t="s">
        <v>451</v>
      </c>
      <c r="E105" s="7" t="s">
        <v>451</v>
      </c>
      <c r="F105" s="7" t="s">
        <v>452</v>
      </c>
      <c r="G105" s="7" t="s">
        <v>97</v>
      </c>
      <c r="H105" s="7" t="s">
        <v>98</v>
      </c>
      <c r="I105" s="7" t="s">
        <v>109</v>
      </c>
      <c r="K105" s="8">
        <v>274665</v>
      </c>
      <c r="M105" s="8">
        <v>10921</v>
      </c>
      <c r="N105" s="11">
        <v>61</v>
      </c>
      <c r="P105" s="7" t="s">
        <v>100</v>
      </c>
      <c r="Q105" s="7" t="s">
        <v>101</v>
      </c>
      <c r="R105" s="7" t="s">
        <v>243</v>
      </c>
      <c r="S105" s="7">
        <v>40</v>
      </c>
      <c r="V105" s="7">
        <v>0.83</v>
      </c>
      <c r="W105" s="7">
        <v>8683</v>
      </c>
      <c r="X105" s="7">
        <v>0.99</v>
      </c>
      <c r="Z105" s="7">
        <v>402.5</v>
      </c>
      <c r="AA105" s="7">
        <v>13.4</v>
      </c>
      <c r="AB105" s="11">
        <v>55</v>
      </c>
      <c r="AD105" s="7">
        <v>526</v>
      </c>
      <c r="AE105" s="7">
        <v>12.3</v>
      </c>
      <c r="AI105" s="7" t="s">
        <v>453</v>
      </c>
      <c r="AJ105" s="7" t="s">
        <v>110</v>
      </c>
      <c r="AK105" s="7" t="s">
        <v>112</v>
      </c>
      <c r="AL105" s="7" t="s">
        <v>454</v>
      </c>
    </row>
    <row r="106" spans="1:38" x14ac:dyDescent="0.2">
      <c r="A106" s="8">
        <v>2346566</v>
      </c>
      <c r="B106" s="7" t="s">
        <v>403</v>
      </c>
      <c r="C106" s="7" t="s">
        <v>404</v>
      </c>
      <c r="D106" s="7" t="s">
        <v>455</v>
      </c>
      <c r="E106" s="7" t="s">
        <v>455</v>
      </c>
      <c r="F106" s="7" t="s">
        <v>456</v>
      </c>
      <c r="G106" s="7" t="s">
        <v>97</v>
      </c>
      <c r="H106" s="7" t="s">
        <v>98</v>
      </c>
      <c r="I106" s="7" t="s">
        <v>109</v>
      </c>
      <c r="K106" s="8">
        <v>50111</v>
      </c>
      <c r="M106" s="8">
        <v>4650</v>
      </c>
      <c r="N106" s="11">
        <v>56</v>
      </c>
      <c r="P106" s="7" t="s">
        <v>100</v>
      </c>
      <c r="Q106" s="7" t="s">
        <v>101</v>
      </c>
      <c r="R106" s="7" t="s">
        <v>102</v>
      </c>
      <c r="S106" s="7">
        <v>7</v>
      </c>
      <c r="V106" s="7">
        <v>0.19</v>
      </c>
      <c r="W106" s="7">
        <v>4861</v>
      </c>
      <c r="X106" s="7">
        <v>0.39</v>
      </c>
      <c r="Z106" s="7">
        <v>63.23</v>
      </c>
      <c r="AA106" s="7">
        <v>2.63</v>
      </c>
      <c r="AB106" s="11">
        <v>50</v>
      </c>
      <c r="AD106" s="7">
        <v>93.2</v>
      </c>
      <c r="AE106" s="7">
        <v>1</v>
      </c>
      <c r="AI106" s="7" t="s">
        <v>457</v>
      </c>
      <c r="AJ106" s="7" t="s">
        <v>458</v>
      </c>
      <c r="AK106" s="7" t="s">
        <v>103</v>
      </c>
      <c r="AL106" s="7" t="s">
        <v>459</v>
      </c>
    </row>
    <row r="107" spans="1:38" x14ac:dyDescent="0.2">
      <c r="A107" s="8">
        <v>2327322</v>
      </c>
      <c r="B107" s="7" t="s">
        <v>403</v>
      </c>
      <c r="C107" s="7" t="s">
        <v>404</v>
      </c>
      <c r="D107" s="7" t="s">
        <v>460</v>
      </c>
      <c r="E107" s="7" t="s">
        <v>460</v>
      </c>
      <c r="F107" s="7" t="s">
        <v>461</v>
      </c>
      <c r="G107" s="7" t="s">
        <v>97</v>
      </c>
      <c r="H107" s="7" t="s">
        <v>98</v>
      </c>
      <c r="I107" s="7" t="s">
        <v>109</v>
      </c>
      <c r="K107" s="8">
        <v>67464</v>
      </c>
      <c r="M107" s="8">
        <v>5932</v>
      </c>
      <c r="N107" s="11">
        <v>56</v>
      </c>
      <c r="P107" s="7" t="s">
        <v>100</v>
      </c>
      <c r="Q107" s="7" t="s">
        <v>101</v>
      </c>
      <c r="R107" s="7" t="s">
        <v>102</v>
      </c>
      <c r="S107" s="7">
        <v>14</v>
      </c>
      <c r="U107" s="7">
        <v>14</v>
      </c>
      <c r="V107" s="7">
        <v>0.31</v>
      </c>
      <c r="W107" s="7">
        <v>7556</v>
      </c>
      <c r="X107" s="7">
        <v>0.28000000000000003</v>
      </c>
      <c r="Z107" s="7">
        <v>135.1</v>
      </c>
      <c r="AA107" s="7">
        <v>3.8</v>
      </c>
      <c r="AB107" s="11">
        <v>46</v>
      </c>
      <c r="AD107" s="7">
        <v>155.80000000000001</v>
      </c>
      <c r="AE107" s="7">
        <v>3.5</v>
      </c>
      <c r="AI107" s="7" t="s">
        <v>407</v>
      </c>
      <c r="AJ107" s="9">
        <v>43414</v>
      </c>
      <c r="AK107" s="7" t="s">
        <v>112</v>
      </c>
      <c r="AL107" s="7" t="s">
        <v>462</v>
      </c>
    </row>
    <row r="108" spans="1:38" x14ac:dyDescent="0.2">
      <c r="A108" s="8">
        <v>2327326</v>
      </c>
      <c r="B108" s="7" t="s">
        <v>403</v>
      </c>
      <c r="C108" s="7" t="s">
        <v>404</v>
      </c>
      <c r="D108" s="7" t="s">
        <v>463</v>
      </c>
      <c r="E108" s="7" t="s">
        <v>463</v>
      </c>
      <c r="F108" s="7" t="s">
        <v>464</v>
      </c>
      <c r="G108" s="7" t="s">
        <v>97</v>
      </c>
      <c r="H108" s="7" t="s">
        <v>98</v>
      </c>
      <c r="I108" s="7" t="s">
        <v>109</v>
      </c>
      <c r="K108" s="8">
        <v>62057</v>
      </c>
      <c r="M108" s="8">
        <v>5387</v>
      </c>
      <c r="N108" s="11">
        <v>59</v>
      </c>
      <c r="P108" s="7" t="s">
        <v>100</v>
      </c>
      <c r="Q108" s="7" t="s">
        <v>101</v>
      </c>
      <c r="R108" s="7" t="s">
        <v>102</v>
      </c>
      <c r="S108" s="7">
        <v>10</v>
      </c>
      <c r="U108" s="7">
        <v>10</v>
      </c>
      <c r="V108" s="7">
        <v>0.54</v>
      </c>
      <c r="W108" s="7">
        <v>6421</v>
      </c>
      <c r="X108" s="7">
        <v>0.5</v>
      </c>
      <c r="Z108" s="7">
        <v>95.3</v>
      </c>
      <c r="AA108" s="7">
        <v>0</v>
      </c>
      <c r="AB108" s="11">
        <v>46</v>
      </c>
      <c r="AD108" s="7">
        <v>106.9</v>
      </c>
      <c r="AE108" s="7">
        <v>6</v>
      </c>
      <c r="AI108" s="7" t="s">
        <v>407</v>
      </c>
      <c r="AJ108" s="9">
        <v>43414</v>
      </c>
      <c r="AK108" s="7" t="s">
        <v>112</v>
      </c>
      <c r="AL108" s="7" t="s">
        <v>465</v>
      </c>
    </row>
    <row r="109" spans="1:38" x14ac:dyDescent="0.2">
      <c r="A109" s="8">
        <v>2327389</v>
      </c>
      <c r="B109" s="7" t="s">
        <v>403</v>
      </c>
      <c r="C109" s="7" t="s">
        <v>404</v>
      </c>
      <c r="D109" s="7" t="s">
        <v>466</v>
      </c>
      <c r="E109" s="7" t="s">
        <v>466</v>
      </c>
      <c r="F109" s="7" t="s">
        <v>467</v>
      </c>
      <c r="G109" s="7" t="s">
        <v>97</v>
      </c>
      <c r="H109" s="7" t="s">
        <v>98</v>
      </c>
      <c r="I109" s="7" t="s">
        <v>109</v>
      </c>
      <c r="K109" s="8">
        <v>91808</v>
      </c>
      <c r="M109" s="8">
        <v>6585</v>
      </c>
      <c r="N109" s="11">
        <v>62</v>
      </c>
      <c r="P109" s="7" t="s">
        <v>100</v>
      </c>
      <c r="Q109" s="7" t="s">
        <v>101</v>
      </c>
      <c r="R109" s="7" t="s">
        <v>102</v>
      </c>
      <c r="S109" s="7">
        <v>20</v>
      </c>
      <c r="U109" s="7">
        <v>20</v>
      </c>
      <c r="V109" s="7">
        <v>0.37</v>
      </c>
      <c r="W109" s="7">
        <v>7761</v>
      </c>
      <c r="X109" s="7">
        <v>0.34</v>
      </c>
      <c r="Z109" s="7">
        <v>193.1</v>
      </c>
      <c r="AA109" s="7">
        <v>9.4</v>
      </c>
      <c r="AB109" s="11">
        <v>55</v>
      </c>
      <c r="AD109" s="7">
        <v>180</v>
      </c>
      <c r="AE109" s="7">
        <v>4.7</v>
      </c>
      <c r="AI109" s="7" t="s">
        <v>407</v>
      </c>
      <c r="AJ109" s="9">
        <v>43414</v>
      </c>
      <c r="AK109" s="7" t="s">
        <v>112</v>
      </c>
      <c r="AL109" s="7" t="s">
        <v>468</v>
      </c>
    </row>
    <row r="110" spans="1:38" x14ac:dyDescent="0.2">
      <c r="A110" s="8">
        <v>2327339</v>
      </c>
      <c r="B110" s="7" t="s">
        <v>403</v>
      </c>
      <c r="C110" s="7" t="s">
        <v>404</v>
      </c>
      <c r="D110" s="7" t="s">
        <v>469</v>
      </c>
      <c r="E110" s="7" t="s">
        <v>469</v>
      </c>
      <c r="F110" s="7" t="s">
        <v>470</v>
      </c>
      <c r="G110" s="7" t="s">
        <v>97</v>
      </c>
      <c r="H110" s="7" t="s">
        <v>98</v>
      </c>
      <c r="I110" s="7" t="s">
        <v>109</v>
      </c>
      <c r="K110" s="8">
        <v>126770</v>
      </c>
      <c r="M110" s="8">
        <v>7784</v>
      </c>
      <c r="N110" s="11">
        <v>60</v>
      </c>
      <c r="P110" s="7" t="s">
        <v>100</v>
      </c>
      <c r="Q110" s="7" t="s">
        <v>101</v>
      </c>
      <c r="R110" s="7" t="s">
        <v>102</v>
      </c>
      <c r="S110" s="7">
        <v>20</v>
      </c>
      <c r="U110" s="7">
        <v>20</v>
      </c>
      <c r="V110" s="7">
        <v>0.76</v>
      </c>
      <c r="W110" s="7">
        <v>7833</v>
      </c>
      <c r="X110" s="7">
        <v>0.7</v>
      </c>
      <c r="Z110" s="7">
        <v>220.4</v>
      </c>
      <c r="AA110" s="7">
        <v>12.9</v>
      </c>
      <c r="AB110" s="11">
        <v>54</v>
      </c>
      <c r="AD110" s="7">
        <v>285.3</v>
      </c>
      <c r="AE110" s="7">
        <v>8.3000000000000007</v>
      </c>
      <c r="AI110" s="7" t="s">
        <v>407</v>
      </c>
      <c r="AJ110" s="9">
        <v>43414</v>
      </c>
      <c r="AK110" s="7" t="s">
        <v>112</v>
      </c>
      <c r="AL110" s="7" t="s">
        <v>471</v>
      </c>
    </row>
    <row r="111" spans="1:38" x14ac:dyDescent="0.2">
      <c r="A111" s="8">
        <v>2328732</v>
      </c>
      <c r="B111" s="7" t="s">
        <v>403</v>
      </c>
      <c r="C111" s="7" t="s">
        <v>404</v>
      </c>
      <c r="D111" s="7" t="s">
        <v>472</v>
      </c>
      <c r="E111" s="7" t="s">
        <v>472</v>
      </c>
      <c r="F111" s="7" t="s">
        <v>473</v>
      </c>
      <c r="G111" s="7" t="s">
        <v>97</v>
      </c>
      <c r="H111" s="7" t="s">
        <v>98</v>
      </c>
      <c r="I111" s="7" t="s">
        <v>109</v>
      </c>
      <c r="K111" s="8">
        <v>184255</v>
      </c>
      <c r="M111" s="8">
        <v>10921</v>
      </c>
      <c r="N111" s="11">
        <v>61</v>
      </c>
      <c r="P111" s="7" t="s">
        <v>100</v>
      </c>
      <c r="Q111" s="7" t="s">
        <v>101</v>
      </c>
      <c r="R111" s="7" t="s">
        <v>102</v>
      </c>
      <c r="S111" s="7">
        <v>40</v>
      </c>
      <c r="V111" s="7">
        <v>0.83</v>
      </c>
      <c r="W111" s="7">
        <v>11729</v>
      </c>
      <c r="X111" s="7">
        <v>0.87</v>
      </c>
      <c r="Z111" s="7">
        <v>402.5</v>
      </c>
      <c r="AA111" s="7">
        <v>13.4</v>
      </c>
      <c r="AB111" s="11">
        <v>57</v>
      </c>
      <c r="AD111" s="7">
        <v>421</v>
      </c>
      <c r="AE111" s="7">
        <v>3.1</v>
      </c>
      <c r="AI111" s="7" t="s">
        <v>453</v>
      </c>
      <c r="AJ111" s="7" t="s">
        <v>110</v>
      </c>
      <c r="AK111" s="7" t="s">
        <v>112</v>
      </c>
      <c r="AL111" s="7" t="s">
        <v>474</v>
      </c>
    </row>
    <row r="112" spans="1:38" x14ac:dyDescent="0.2">
      <c r="A112" s="8">
        <v>2212212</v>
      </c>
      <c r="B112" s="7" t="s">
        <v>475</v>
      </c>
      <c r="C112" s="7" t="s">
        <v>476</v>
      </c>
      <c r="D112" s="7" t="s">
        <v>477</v>
      </c>
      <c r="E112" s="7" t="s">
        <v>477</v>
      </c>
      <c r="G112" s="7" t="s">
        <v>108</v>
      </c>
      <c r="H112" s="7" t="s">
        <v>98</v>
      </c>
      <c r="I112" s="7" t="s">
        <v>99</v>
      </c>
      <c r="J112" s="7">
        <v>11.5</v>
      </c>
      <c r="L112" s="7">
        <v>1.36</v>
      </c>
      <c r="O112" s="7">
        <v>72</v>
      </c>
      <c r="P112" s="7" t="s">
        <v>130</v>
      </c>
      <c r="Q112" s="7" t="s">
        <v>101</v>
      </c>
      <c r="U112" s="7">
        <v>5</v>
      </c>
      <c r="Z112" s="7">
        <v>85</v>
      </c>
      <c r="AI112" s="7" t="s">
        <v>478</v>
      </c>
      <c r="AJ112" s="9">
        <v>41676</v>
      </c>
      <c r="AK112" s="7" t="s">
        <v>112</v>
      </c>
      <c r="AL112" s="7" t="s">
        <v>479</v>
      </c>
    </row>
    <row r="113" spans="1:38" x14ac:dyDescent="0.2">
      <c r="A113" s="8">
        <v>2210052</v>
      </c>
      <c r="B113" s="7" t="s">
        <v>475</v>
      </c>
      <c r="C113" s="7" t="s">
        <v>476</v>
      </c>
      <c r="D113" s="7" t="s">
        <v>480</v>
      </c>
      <c r="E113" s="7" t="s">
        <v>480</v>
      </c>
      <c r="F113" s="7" t="s">
        <v>481</v>
      </c>
      <c r="G113" s="7" t="s">
        <v>108</v>
      </c>
      <c r="H113" s="7" t="s">
        <v>189</v>
      </c>
      <c r="I113" s="7" t="s">
        <v>99</v>
      </c>
      <c r="J113" s="7">
        <v>7.8</v>
      </c>
      <c r="L113" s="7">
        <v>0.83</v>
      </c>
      <c r="O113" s="7">
        <v>72</v>
      </c>
      <c r="P113" s="7" t="s">
        <v>130</v>
      </c>
      <c r="Q113" s="7" t="s">
        <v>101</v>
      </c>
      <c r="T113" s="7">
        <v>5</v>
      </c>
      <c r="Z113" s="7">
        <v>48.3</v>
      </c>
      <c r="AI113" s="7" t="s">
        <v>478</v>
      </c>
      <c r="AJ113" s="9">
        <v>41795</v>
      </c>
      <c r="AK113" s="7" t="s">
        <v>112</v>
      </c>
      <c r="AL113" s="7" t="s">
        <v>482</v>
      </c>
    </row>
    <row r="114" spans="1:38" x14ac:dyDescent="0.2">
      <c r="A114" s="8">
        <v>2217058</v>
      </c>
      <c r="B114" s="7" t="s">
        <v>475</v>
      </c>
      <c r="C114" s="7" t="s">
        <v>476</v>
      </c>
      <c r="D114" s="7" t="s">
        <v>483</v>
      </c>
      <c r="E114" s="7" t="s">
        <v>483</v>
      </c>
      <c r="F114" s="7" t="s">
        <v>484</v>
      </c>
      <c r="G114" s="7" t="s">
        <v>108</v>
      </c>
      <c r="H114" s="7" t="s">
        <v>98</v>
      </c>
      <c r="I114" s="7" t="s">
        <v>99</v>
      </c>
      <c r="J114" s="7">
        <v>12.3</v>
      </c>
      <c r="L114" s="7">
        <v>1.47</v>
      </c>
      <c r="O114" s="7">
        <v>76</v>
      </c>
      <c r="P114" s="7" t="s">
        <v>130</v>
      </c>
      <c r="Q114" s="7" t="s">
        <v>101</v>
      </c>
      <c r="U114" s="7">
        <v>12</v>
      </c>
      <c r="Z114" s="7">
        <v>105.9</v>
      </c>
      <c r="AI114" s="9">
        <v>41737</v>
      </c>
      <c r="AJ114" s="9">
        <v>41767</v>
      </c>
      <c r="AK114" s="7" t="s">
        <v>112</v>
      </c>
      <c r="AL114" s="7" t="s">
        <v>485</v>
      </c>
    </row>
    <row r="115" spans="1:38" x14ac:dyDescent="0.2">
      <c r="A115" s="8">
        <v>2217059</v>
      </c>
      <c r="B115" s="7" t="s">
        <v>475</v>
      </c>
      <c r="C115" s="7" t="s">
        <v>476</v>
      </c>
      <c r="D115" s="7" t="s">
        <v>486</v>
      </c>
      <c r="E115" s="7" t="s">
        <v>486</v>
      </c>
      <c r="F115" s="7" t="s">
        <v>487</v>
      </c>
      <c r="G115" s="7" t="s">
        <v>108</v>
      </c>
      <c r="H115" s="7" t="s">
        <v>98</v>
      </c>
      <c r="I115" s="7" t="s">
        <v>109</v>
      </c>
      <c r="K115" s="8">
        <v>62460</v>
      </c>
      <c r="M115" s="8">
        <v>9293</v>
      </c>
      <c r="N115" s="11">
        <v>46</v>
      </c>
      <c r="P115" s="7" t="s">
        <v>130</v>
      </c>
      <c r="Q115" s="7" t="s">
        <v>101</v>
      </c>
      <c r="U115" s="7">
        <v>12</v>
      </c>
      <c r="V115" s="7">
        <v>0.4</v>
      </c>
      <c r="Z115" s="7">
        <v>100.1</v>
      </c>
      <c r="AI115" s="9">
        <v>41737</v>
      </c>
      <c r="AJ115" s="9">
        <v>41767</v>
      </c>
      <c r="AK115" s="7" t="s">
        <v>112</v>
      </c>
      <c r="AL115" s="7" t="s">
        <v>488</v>
      </c>
    </row>
    <row r="116" spans="1:38" x14ac:dyDescent="0.2">
      <c r="A116" s="8">
        <v>2261068</v>
      </c>
      <c r="B116" s="7" t="s">
        <v>489</v>
      </c>
      <c r="C116" s="7" t="s">
        <v>490</v>
      </c>
      <c r="D116" s="7" t="s">
        <v>491</v>
      </c>
      <c r="E116" s="7" t="s">
        <v>491</v>
      </c>
      <c r="G116" s="7" t="s">
        <v>164</v>
      </c>
      <c r="H116" s="7" t="s">
        <v>98</v>
      </c>
      <c r="I116" s="7" t="s">
        <v>109</v>
      </c>
      <c r="K116" s="8">
        <v>291400</v>
      </c>
      <c r="M116" s="8">
        <v>19300</v>
      </c>
      <c r="P116" s="7" t="s">
        <v>130</v>
      </c>
      <c r="Q116" s="7" t="s">
        <v>101</v>
      </c>
      <c r="R116" s="7" t="s">
        <v>102</v>
      </c>
      <c r="S116" s="7">
        <v>30</v>
      </c>
      <c r="V116" s="7">
        <v>1.26</v>
      </c>
      <c r="AF116" s="7">
        <v>62</v>
      </c>
      <c r="AG116" s="7">
        <v>272.8</v>
      </c>
      <c r="AH116" s="7" t="s">
        <v>168</v>
      </c>
      <c r="AI116" s="7" t="s">
        <v>492</v>
      </c>
      <c r="AJ116" s="7" t="s">
        <v>493</v>
      </c>
      <c r="AK116" s="7" t="s">
        <v>103</v>
      </c>
      <c r="AL116" s="7" t="s">
        <v>494</v>
      </c>
    </row>
    <row r="117" spans="1:38" x14ac:dyDescent="0.2">
      <c r="A117" s="8">
        <v>2355329</v>
      </c>
      <c r="B117" s="7" t="s">
        <v>489</v>
      </c>
      <c r="C117" s="7" t="s">
        <v>489</v>
      </c>
      <c r="D117" s="7" t="s">
        <v>495</v>
      </c>
      <c r="E117" s="7" t="s">
        <v>495</v>
      </c>
      <c r="G117" s="7" t="s">
        <v>164</v>
      </c>
      <c r="H117" s="7" t="s">
        <v>98</v>
      </c>
      <c r="I117" s="7" t="s">
        <v>109</v>
      </c>
      <c r="K117" s="8">
        <v>175000</v>
      </c>
      <c r="M117" s="8">
        <v>14413</v>
      </c>
      <c r="P117" s="7" t="s">
        <v>100</v>
      </c>
      <c r="Q117" s="7" t="s">
        <v>101</v>
      </c>
      <c r="R117" s="7" t="s">
        <v>102</v>
      </c>
      <c r="V117" s="7">
        <v>0.74</v>
      </c>
      <c r="AF117" s="7">
        <v>61</v>
      </c>
      <c r="AG117" s="7">
        <v>152.76</v>
      </c>
      <c r="AH117" s="7" t="s">
        <v>343</v>
      </c>
      <c r="AI117" s="9">
        <v>44287</v>
      </c>
      <c r="AJ117" s="7" t="s">
        <v>496</v>
      </c>
      <c r="AK117" s="7" t="s">
        <v>103</v>
      </c>
      <c r="AL117" s="7" t="s">
        <v>497</v>
      </c>
    </row>
    <row r="118" spans="1:38" x14ac:dyDescent="0.2">
      <c r="A118" s="8">
        <v>2358443</v>
      </c>
      <c r="B118" s="7" t="s">
        <v>489</v>
      </c>
      <c r="C118" s="7" t="s">
        <v>489</v>
      </c>
      <c r="D118" s="7" t="s">
        <v>498</v>
      </c>
      <c r="E118" s="7" t="s">
        <v>499</v>
      </c>
      <c r="G118" s="7" t="s">
        <v>164</v>
      </c>
      <c r="H118" s="7" t="s">
        <v>98</v>
      </c>
      <c r="I118" s="7" t="s">
        <v>109</v>
      </c>
      <c r="K118" s="8">
        <v>290000</v>
      </c>
      <c r="M118" s="8">
        <v>17369</v>
      </c>
      <c r="P118" s="7" t="s">
        <v>100</v>
      </c>
      <c r="Q118" s="7" t="s">
        <v>101</v>
      </c>
      <c r="R118" s="7" t="s">
        <v>102</v>
      </c>
      <c r="U118" s="7">
        <v>15</v>
      </c>
      <c r="V118" s="7">
        <v>1.33</v>
      </c>
      <c r="AF118" s="7">
        <v>71</v>
      </c>
      <c r="AG118" s="7">
        <v>304.7</v>
      </c>
      <c r="AH118" s="7" t="s">
        <v>343</v>
      </c>
      <c r="AI118" s="9">
        <v>43833</v>
      </c>
      <c r="AJ118" s="7" t="s">
        <v>500</v>
      </c>
      <c r="AK118" s="7" t="s">
        <v>103</v>
      </c>
      <c r="AL118" s="7" t="s">
        <v>501</v>
      </c>
    </row>
    <row r="119" spans="1:38" x14ac:dyDescent="0.2">
      <c r="A119" s="8">
        <v>2289622</v>
      </c>
      <c r="B119" s="7" t="s">
        <v>204</v>
      </c>
      <c r="C119" s="7" t="s">
        <v>205</v>
      </c>
      <c r="D119" s="7" t="s">
        <v>502</v>
      </c>
      <c r="E119" s="7">
        <v>115</v>
      </c>
      <c r="G119" s="7" t="s">
        <v>97</v>
      </c>
      <c r="H119" s="7" t="s">
        <v>189</v>
      </c>
      <c r="I119" s="7" t="s">
        <v>99</v>
      </c>
      <c r="J119" s="7">
        <v>15.7</v>
      </c>
      <c r="L119" s="7">
        <v>1.06</v>
      </c>
      <c r="O119" s="7">
        <v>81</v>
      </c>
      <c r="P119" s="7" t="s">
        <v>130</v>
      </c>
      <c r="Q119" s="7" t="s">
        <v>101</v>
      </c>
      <c r="R119" s="7" t="s">
        <v>102</v>
      </c>
      <c r="S119" s="7">
        <v>10</v>
      </c>
      <c r="T119" s="7">
        <v>10</v>
      </c>
      <c r="Y119" s="7">
        <v>1.64</v>
      </c>
      <c r="Z119" s="7">
        <v>99.49</v>
      </c>
      <c r="AA119" s="7">
        <v>0</v>
      </c>
      <c r="AC119" s="7">
        <v>56</v>
      </c>
      <c r="AD119" s="7">
        <v>137.63</v>
      </c>
      <c r="AE119" s="7">
        <v>3.14</v>
      </c>
      <c r="AI119" s="9">
        <v>41640</v>
      </c>
      <c r="AJ119" s="7" t="s">
        <v>207</v>
      </c>
      <c r="AK119" s="7" t="s">
        <v>208</v>
      </c>
      <c r="AL119" s="7" t="s">
        <v>503</v>
      </c>
    </row>
    <row r="120" spans="1:38" x14ac:dyDescent="0.2">
      <c r="A120" s="8">
        <v>2289623</v>
      </c>
      <c r="B120" s="7" t="s">
        <v>204</v>
      </c>
      <c r="C120" s="7" t="s">
        <v>205</v>
      </c>
      <c r="D120" s="7" t="s">
        <v>504</v>
      </c>
      <c r="E120" s="7">
        <v>121</v>
      </c>
      <c r="G120" s="7" t="s">
        <v>97</v>
      </c>
      <c r="H120" s="7" t="s">
        <v>98</v>
      </c>
      <c r="I120" s="7" t="s">
        <v>99</v>
      </c>
      <c r="J120" s="7">
        <v>27.3</v>
      </c>
      <c r="L120" s="7">
        <v>1.1100000000000001</v>
      </c>
      <c r="O120" s="7">
        <v>85</v>
      </c>
      <c r="P120" s="7" t="s">
        <v>130</v>
      </c>
      <c r="Q120" s="7" t="s">
        <v>101</v>
      </c>
      <c r="R120" s="7" t="s">
        <v>102</v>
      </c>
      <c r="S120" s="7">
        <v>20</v>
      </c>
      <c r="T120" s="7">
        <v>20</v>
      </c>
      <c r="U120" s="7">
        <v>10</v>
      </c>
      <c r="Y120" s="7">
        <v>2.13</v>
      </c>
      <c r="Z120" s="7">
        <v>197.71</v>
      </c>
      <c r="AA120" s="7">
        <v>0</v>
      </c>
      <c r="AC120" s="7">
        <v>68</v>
      </c>
      <c r="AD120" s="7">
        <v>252.67</v>
      </c>
      <c r="AE120" s="7">
        <v>4.58</v>
      </c>
      <c r="AI120" s="9">
        <v>41640</v>
      </c>
      <c r="AJ120" s="7" t="s">
        <v>207</v>
      </c>
      <c r="AK120" s="7" t="s">
        <v>208</v>
      </c>
      <c r="AL120" s="7" t="s">
        <v>505</v>
      </c>
    </row>
    <row r="121" spans="1:38" x14ac:dyDescent="0.2">
      <c r="A121" s="8">
        <v>2289624</v>
      </c>
      <c r="B121" s="7" t="s">
        <v>204</v>
      </c>
      <c r="C121" s="7" t="s">
        <v>205</v>
      </c>
      <c r="D121" s="7" t="s">
        <v>506</v>
      </c>
      <c r="E121" s="7">
        <v>215</v>
      </c>
      <c r="G121" s="7" t="s">
        <v>97</v>
      </c>
      <c r="H121" s="7" t="s">
        <v>189</v>
      </c>
      <c r="I121" s="7" t="s">
        <v>99</v>
      </c>
      <c r="J121" s="7">
        <v>31.6</v>
      </c>
      <c r="L121" s="7">
        <v>1.81</v>
      </c>
      <c r="O121" s="7">
        <v>78</v>
      </c>
      <c r="P121" s="7" t="s">
        <v>130</v>
      </c>
      <c r="Q121" s="7" t="s">
        <v>101</v>
      </c>
      <c r="R121" s="7" t="s">
        <v>102</v>
      </c>
      <c r="S121" s="7">
        <v>20</v>
      </c>
      <c r="T121" s="7">
        <v>20</v>
      </c>
      <c r="Y121" s="7">
        <v>3.24</v>
      </c>
      <c r="Z121" s="7">
        <v>184.68</v>
      </c>
      <c r="AA121" s="7">
        <v>0</v>
      </c>
      <c r="AC121" s="7">
        <v>60</v>
      </c>
      <c r="AD121" s="7">
        <v>336.2</v>
      </c>
      <c r="AE121" s="7">
        <v>6.71</v>
      </c>
      <c r="AI121" s="9">
        <v>41640</v>
      </c>
      <c r="AJ121" s="7" t="s">
        <v>207</v>
      </c>
      <c r="AK121" s="7" t="s">
        <v>208</v>
      </c>
      <c r="AL121" s="7" t="s">
        <v>507</v>
      </c>
    </row>
    <row r="122" spans="1:38" x14ac:dyDescent="0.2">
      <c r="A122" s="8">
        <v>2359350</v>
      </c>
      <c r="B122" s="7" t="s">
        <v>240</v>
      </c>
      <c r="C122" s="7" t="s">
        <v>241</v>
      </c>
      <c r="D122" s="7" t="s">
        <v>508</v>
      </c>
      <c r="E122" s="7" t="s">
        <v>509</v>
      </c>
      <c r="F122" s="7" t="s">
        <v>510</v>
      </c>
      <c r="G122" s="7" t="s">
        <v>97</v>
      </c>
      <c r="H122" s="7" t="s">
        <v>98</v>
      </c>
      <c r="I122" s="7" t="s">
        <v>99</v>
      </c>
      <c r="J122" s="7">
        <v>37.4</v>
      </c>
      <c r="L122" s="7">
        <v>1.22</v>
      </c>
      <c r="O122" s="7">
        <v>82</v>
      </c>
      <c r="P122" s="7" t="s">
        <v>130</v>
      </c>
      <c r="Q122" s="7" t="s">
        <v>101</v>
      </c>
      <c r="R122" s="7" t="s">
        <v>243</v>
      </c>
      <c r="S122" s="7">
        <v>20</v>
      </c>
      <c r="U122" s="7">
        <v>10</v>
      </c>
      <c r="Y122" s="7">
        <v>1.19</v>
      </c>
      <c r="Z122" s="7">
        <v>205.7</v>
      </c>
      <c r="AA122" s="7">
        <v>0.1</v>
      </c>
      <c r="AC122" s="7">
        <v>64</v>
      </c>
      <c r="AD122" s="7">
        <v>383.2</v>
      </c>
      <c r="AE122" s="7">
        <v>7.8</v>
      </c>
      <c r="AI122" s="9">
        <v>43956</v>
      </c>
      <c r="AJ122" s="7" t="s">
        <v>255</v>
      </c>
      <c r="AK122" s="7" t="s">
        <v>112</v>
      </c>
      <c r="AL122" s="7" t="s">
        <v>511</v>
      </c>
    </row>
    <row r="123" spans="1:38" x14ac:dyDescent="0.2">
      <c r="A123" s="8">
        <v>2359359</v>
      </c>
      <c r="B123" s="7" t="s">
        <v>240</v>
      </c>
      <c r="C123" s="7" t="s">
        <v>241</v>
      </c>
      <c r="D123" s="7" t="s">
        <v>512</v>
      </c>
      <c r="E123" s="7" t="s">
        <v>513</v>
      </c>
      <c r="F123" s="7" t="s">
        <v>514</v>
      </c>
      <c r="G123" s="7" t="s">
        <v>97</v>
      </c>
      <c r="H123" s="7" t="s">
        <v>98</v>
      </c>
      <c r="I123" s="7" t="s">
        <v>109</v>
      </c>
      <c r="K123" s="8">
        <v>152000</v>
      </c>
      <c r="M123" s="8">
        <v>5140</v>
      </c>
      <c r="N123" s="11">
        <v>64</v>
      </c>
      <c r="P123" s="7" t="s">
        <v>130</v>
      </c>
      <c r="Q123" s="7" t="s">
        <v>101</v>
      </c>
      <c r="R123" s="7" t="s">
        <v>243</v>
      </c>
      <c r="S123" s="7">
        <v>20</v>
      </c>
      <c r="U123" s="7">
        <v>10</v>
      </c>
      <c r="V123" s="7">
        <v>0.23</v>
      </c>
      <c r="W123" s="7">
        <v>6653</v>
      </c>
      <c r="X123" s="7">
        <v>0.14000000000000001</v>
      </c>
      <c r="Z123" s="7">
        <v>190.66</v>
      </c>
      <c r="AA123" s="7">
        <v>0.03</v>
      </c>
      <c r="AB123" s="11">
        <v>57</v>
      </c>
      <c r="AD123" s="7">
        <v>374.79</v>
      </c>
      <c r="AE123" s="7">
        <v>6.22</v>
      </c>
      <c r="AI123" s="9">
        <v>43956</v>
      </c>
      <c r="AJ123" s="7" t="s">
        <v>255</v>
      </c>
      <c r="AK123" s="7" t="s">
        <v>112</v>
      </c>
      <c r="AL123" s="7" t="s">
        <v>515</v>
      </c>
    </row>
    <row r="124" spans="1:38" x14ac:dyDescent="0.2">
      <c r="A124" s="8">
        <v>2359351</v>
      </c>
      <c r="B124" s="7" t="s">
        <v>240</v>
      </c>
      <c r="C124" s="7" t="s">
        <v>241</v>
      </c>
      <c r="D124" s="7" t="s">
        <v>516</v>
      </c>
      <c r="E124" s="7" t="s">
        <v>517</v>
      </c>
      <c r="F124" s="7" t="s">
        <v>518</v>
      </c>
      <c r="G124" s="7" t="s">
        <v>97</v>
      </c>
      <c r="H124" s="7" t="s">
        <v>189</v>
      </c>
      <c r="I124" s="7" t="s">
        <v>99</v>
      </c>
      <c r="J124" s="7">
        <v>37</v>
      </c>
      <c r="L124" s="7">
        <v>1.74</v>
      </c>
      <c r="O124" s="7">
        <v>76</v>
      </c>
      <c r="P124" s="7" t="s">
        <v>130</v>
      </c>
      <c r="Q124" s="7" t="s">
        <v>101</v>
      </c>
      <c r="R124" s="7" t="s">
        <v>243</v>
      </c>
      <c r="S124" s="7">
        <v>20</v>
      </c>
      <c r="T124" s="7">
        <v>20</v>
      </c>
      <c r="Y124" s="7">
        <v>2.2400000000000002</v>
      </c>
      <c r="Z124" s="7">
        <v>187.11</v>
      </c>
      <c r="AA124" s="7">
        <v>0</v>
      </c>
      <c r="AC124" s="7">
        <v>55</v>
      </c>
      <c r="AD124" s="7">
        <v>382.6</v>
      </c>
      <c r="AE124" s="7">
        <v>11.47</v>
      </c>
      <c r="AI124" s="9">
        <v>43956</v>
      </c>
      <c r="AJ124" s="7" t="s">
        <v>255</v>
      </c>
      <c r="AK124" s="7" t="s">
        <v>112</v>
      </c>
      <c r="AL124" s="7" t="s">
        <v>519</v>
      </c>
    </row>
    <row r="125" spans="1:38" x14ac:dyDescent="0.2">
      <c r="A125" s="8">
        <v>2359352</v>
      </c>
      <c r="B125" s="7" t="s">
        <v>240</v>
      </c>
      <c r="C125" s="7" t="s">
        <v>241</v>
      </c>
      <c r="D125" s="7" t="s">
        <v>520</v>
      </c>
      <c r="E125" s="7" t="s">
        <v>521</v>
      </c>
      <c r="F125" s="7" t="s">
        <v>522</v>
      </c>
      <c r="G125" s="7" t="s">
        <v>97</v>
      </c>
      <c r="H125" s="7" t="s">
        <v>189</v>
      </c>
      <c r="I125" s="7" t="s">
        <v>109</v>
      </c>
      <c r="K125" s="8">
        <v>159500</v>
      </c>
      <c r="M125" s="8">
        <v>6015</v>
      </c>
      <c r="N125" s="11">
        <v>65</v>
      </c>
      <c r="P125" s="7" t="s">
        <v>130</v>
      </c>
      <c r="Q125" s="7" t="s">
        <v>101</v>
      </c>
      <c r="R125" s="7" t="s">
        <v>243</v>
      </c>
      <c r="S125" s="7">
        <v>20</v>
      </c>
      <c r="T125" s="7">
        <v>20</v>
      </c>
      <c r="V125" s="7">
        <v>0.94</v>
      </c>
      <c r="W125" s="7">
        <v>6538</v>
      </c>
      <c r="X125" s="7">
        <v>0.23</v>
      </c>
      <c r="Z125" s="7">
        <v>190.4</v>
      </c>
      <c r="AA125" s="7">
        <v>0</v>
      </c>
      <c r="AB125" s="11">
        <v>52</v>
      </c>
      <c r="AD125" s="7">
        <v>407.4</v>
      </c>
      <c r="AE125" s="7">
        <v>12</v>
      </c>
      <c r="AI125" s="9">
        <v>43956</v>
      </c>
      <c r="AJ125" s="7" t="s">
        <v>255</v>
      </c>
      <c r="AK125" s="7" t="s">
        <v>112</v>
      </c>
      <c r="AL125" s="7" t="s">
        <v>523</v>
      </c>
    </row>
    <row r="126" spans="1:38" x14ac:dyDescent="0.2">
      <c r="A126" s="8">
        <v>2359353</v>
      </c>
      <c r="B126" s="7" t="s">
        <v>240</v>
      </c>
      <c r="C126" s="7" t="s">
        <v>241</v>
      </c>
      <c r="D126" s="7" t="s">
        <v>524</v>
      </c>
      <c r="E126" s="7" t="s">
        <v>525</v>
      </c>
      <c r="F126" s="7" t="s">
        <v>526</v>
      </c>
      <c r="G126" s="7" t="s">
        <v>97</v>
      </c>
      <c r="H126" s="7" t="s">
        <v>98</v>
      </c>
      <c r="I126" s="7" t="s">
        <v>109</v>
      </c>
      <c r="K126" s="8">
        <v>303500</v>
      </c>
      <c r="M126" s="8">
        <v>7401</v>
      </c>
      <c r="N126" s="11">
        <v>62</v>
      </c>
      <c r="P126" s="7" t="s">
        <v>130</v>
      </c>
      <c r="Q126" s="7" t="s">
        <v>101</v>
      </c>
      <c r="R126" s="7" t="s">
        <v>243</v>
      </c>
      <c r="S126" s="7">
        <v>40</v>
      </c>
      <c r="U126" s="7">
        <v>20</v>
      </c>
      <c r="V126" s="7">
        <v>0.48</v>
      </c>
      <c r="W126" s="7">
        <v>7813</v>
      </c>
      <c r="X126" s="7">
        <v>0.24</v>
      </c>
      <c r="Z126" s="7">
        <v>414.2</v>
      </c>
      <c r="AA126" s="7">
        <v>0.1</v>
      </c>
      <c r="AB126" s="11">
        <v>58</v>
      </c>
      <c r="AD126" s="7">
        <v>667.5</v>
      </c>
      <c r="AE126" s="7">
        <v>20.2</v>
      </c>
      <c r="AI126" s="9">
        <v>43956</v>
      </c>
      <c r="AJ126" s="7" t="s">
        <v>255</v>
      </c>
      <c r="AK126" s="7" t="s">
        <v>112</v>
      </c>
      <c r="AL126" s="7" t="s">
        <v>527</v>
      </c>
    </row>
    <row r="127" spans="1:38" x14ac:dyDescent="0.2">
      <c r="A127" s="8">
        <v>2199149</v>
      </c>
      <c r="B127" s="7" t="s">
        <v>240</v>
      </c>
      <c r="C127" s="7" t="s">
        <v>241</v>
      </c>
      <c r="D127" s="7" t="s">
        <v>528</v>
      </c>
      <c r="E127" s="7" t="s">
        <v>528</v>
      </c>
      <c r="G127" s="7" t="s">
        <v>97</v>
      </c>
      <c r="H127" s="7" t="s">
        <v>189</v>
      </c>
      <c r="I127" s="7" t="s">
        <v>99</v>
      </c>
      <c r="J127" s="7">
        <v>18.600000000000001</v>
      </c>
      <c r="L127" s="7">
        <v>1.1499999999999999</v>
      </c>
      <c r="O127" s="7">
        <v>77</v>
      </c>
      <c r="P127" s="7" t="s">
        <v>130</v>
      </c>
      <c r="Q127" s="7" t="s">
        <v>101</v>
      </c>
      <c r="R127" s="7" t="s">
        <v>243</v>
      </c>
      <c r="S127" s="7">
        <v>10</v>
      </c>
      <c r="T127" s="7">
        <v>10</v>
      </c>
      <c r="Y127" s="7">
        <v>1.18</v>
      </c>
      <c r="Z127" s="7">
        <v>108.38</v>
      </c>
      <c r="AA127" s="7">
        <v>0</v>
      </c>
      <c r="AC127" s="7">
        <v>58</v>
      </c>
      <c r="AD127" s="7">
        <v>145.46</v>
      </c>
      <c r="AE127" s="7">
        <v>0.9</v>
      </c>
      <c r="AI127" s="9">
        <v>40856</v>
      </c>
      <c r="AJ127" s="9">
        <v>41590</v>
      </c>
      <c r="AK127" s="7" t="s">
        <v>208</v>
      </c>
      <c r="AL127" s="7" t="s">
        <v>529</v>
      </c>
    </row>
    <row r="128" spans="1:38" x14ac:dyDescent="0.2">
      <c r="A128" s="8">
        <v>2199143</v>
      </c>
      <c r="B128" s="7" t="s">
        <v>240</v>
      </c>
      <c r="C128" s="7" t="s">
        <v>241</v>
      </c>
      <c r="D128" s="7" t="s">
        <v>530</v>
      </c>
      <c r="E128" s="7" t="s">
        <v>530</v>
      </c>
      <c r="G128" s="7" t="s">
        <v>97</v>
      </c>
      <c r="H128" s="7" t="s">
        <v>189</v>
      </c>
      <c r="I128" s="7" t="s">
        <v>109</v>
      </c>
      <c r="K128" s="8">
        <v>83500</v>
      </c>
      <c r="M128" s="8">
        <v>4431</v>
      </c>
      <c r="N128" s="11">
        <v>65</v>
      </c>
      <c r="P128" s="7" t="s">
        <v>130</v>
      </c>
      <c r="Q128" s="7" t="s">
        <v>101</v>
      </c>
      <c r="R128" s="7" t="s">
        <v>243</v>
      </c>
      <c r="S128" s="7">
        <v>10</v>
      </c>
      <c r="T128" s="7">
        <v>10</v>
      </c>
      <c r="V128" s="7">
        <v>0.34</v>
      </c>
      <c r="W128" s="7">
        <v>7690</v>
      </c>
      <c r="X128" s="7">
        <v>0.25</v>
      </c>
      <c r="Z128" s="7">
        <v>95</v>
      </c>
      <c r="AA128" s="7">
        <v>0</v>
      </c>
      <c r="AB128" s="11">
        <v>49</v>
      </c>
      <c r="AD128" s="7">
        <v>185.96</v>
      </c>
      <c r="AE128" s="7">
        <v>0.23</v>
      </c>
      <c r="AI128" s="9">
        <v>40856</v>
      </c>
      <c r="AJ128" s="9">
        <v>41590</v>
      </c>
      <c r="AK128" s="7" t="s">
        <v>208</v>
      </c>
      <c r="AL128" s="7" t="s">
        <v>531</v>
      </c>
    </row>
    <row r="129" spans="1:38" x14ac:dyDescent="0.2">
      <c r="A129" s="8">
        <v>2199150</v>
      </c>
      <c r="B129" s="7" t="s">
        <v>240</v>
      </c>
      <c r="C129" s="7" t="s">
        <v>241</v>
      </c>
      <c r="D129" s="7" t="s">
        <v>532</v>
      </c>
      <c r="E129" s="7" t="s">
        <v>532</v>
      </c>
      <c r="G129" s="7" t="s">
        <v>97</v>
      </c>
      <c r="H129" s="7" t="s">
        <v>98</v>
      </c>
      <c r="I129" s="7" t="s">
        <v>99</v>
      </c>
      <c r="J129" s="7">
        <v>36.700000000000003</v>
      </c>
      <c r="L129" s="7">
        <v>1.48</v>
      </c>
      <c r="O129" s="7">
        <v>81</v>
      </c>
      <c r="P129" s="7" t="s">
        <v>130</v>
      </c>
      <c r="Q129" s="7" t="s">
        <v>101</v>
      </c>
      <c r="R129" s="7" t="s">
        <v>243</v>
      </c>
      <c r="S129" s="7">
        <v>20</v>
      </c>
      <c r="U129" s="7">
        <v>20</v>
      </c>
      <c r="Y129" s="7">
        <v>2.27</v>
      </c>
      <c r="Z129" s="7">
        <v>207.68</v>
      </c>
      <c r="AA129" s="7">
        <v>0</v>
      </c>
      <c r="AC129" s="7">
        <v>61</v>
      </c>
      <c r="AD129" s="7">
        <v>288.92</v>
      </c>
      <c r="AE129" s="7">
        <v>0.85</v>
      </c>
      <c r="AI129" s="9">
        <v>40856</v>
      </c>
      <c r="AJ129" s="9">
        <v>41590</v>
      </c>
      <c r="AK129" s="7" t="s">
        <v>208</v>
      </c>
      <c r="AL129" s="7" t="s">
        <v>533</v>
      </c>
    </row>
    <row r="130" spans="1:38" x14ac:dyDescent="0.2">
      <c r="A130" s="8">
        <v>2199144</v>
      </c>
      <c r="B130" s="7" t="s">
        <v>240</v>
      </c>
      <c r="C130" s="7" t="s">
        <v>241</v>
      </c>
      <c r="D130" s="7" t="s">
        <v>534</v>
      </c>
      <c r="E130" s="7" t="s">
        <v>534</v>
      </c>
      <c r="G130" s="7" t="s">
        <v>97</v>
      </c>
      <c r="H130" s="7" t="s">
        <v>98</v>
      </c>
      <c r="I130" s="7" t="s">
        <v>109</v>
      </c>
      <c r="K130" s="8">
        <v>170000</v>
      </c>
      <c r="M130" s="8">
        <v>5172</v>
      </c>
      <c r="N130" s="11">
        <v>63</v>
      </c>
      <c r="P130" s="7" t="s">
        <v>130</v>
      </c>
      <c r="Q130" s="7" t="s">
        <v>101</v>
      </c>
      <c r="R130" s="7" t="s">
        <v>243</v>
      </c>
      <c r="S130" s="7">
        <v>20</v>
      </c>
      <c r="U130" s="7">
        <v>20</v>
      </c>
      <c r="V130" s="7">
        <v>0.56999999999999995</v>
      </c>
      <c r="W130" s="7">
        <v>8008</v>
      </c>
      <c r="X130" s="7">
        <v>0.36</v>
      </c>
      <c r="Z130" s="7">
        <v>188.36</v>
      </c>
      <c r="AA130" s="7">
        <v>0</v>
      </c>
      <c r="AB130" s="11">
        <v>50</v>
      </c>
      <c r="AD130" s="7">
        <v>303.2</v>
      </c>
      <c r="AE130" s="7">
        <v>0.35</v>
      </c>
      <c r="AI130" s="9">
        <v>40856</v>
      </c>
      <c r="AJ130" s="9">
        <v>41590</v>
      </c>
      <c r="AK130" s="7" t="s">
        <v>208</v>
      </c>
      <c r="AL130" s="7" t="s">
        <v>535</v>
      </c>
    </row>
    <row r="131" spans="1:38" x14ac:dyDescent="0.2">
      <c r="A131" s="8">
        <v>2212310</v>
      </c>
      <c r="B131" s="7" t="s">
        <v>240</v>
      </c>
      <c r="C131" s="7" t="s">
        <v>241</v>
      </c>
      <c r="D131" s="7" t="s">
        <v>536</v>
      </c>
      <c r="E131" s="7" t="s">
        <v>536</v>
      </c>
      <c r="G131" s="7" t="s">
        <v>97</v>
      </c>
      <c r="H131" s="7" t="s">
        <v>189</v>
      </c>
      <c r="I131" s="7" t="s">
        <v>99</v>
      </c>
      <c r="J131" s="7">
        <v>37</v>
      </c>
      <c r="L131" s="7">
        <v>2.1</v>
      </c>
      <c r="O131" s="7">
        <v>77</v>
      </c>
      <c r="P131" s="7" t="s">
        <v>130</v>
      </c>
      <c r="Q131" s="7" t="s">
        <v>101</v>
      </c>
      <c r="R131" s="7" t="s">
        <v>243</v>
      </c>
      <c r="S131" s="7">
        <v>20</v>
      </c>
      <c r="T131" s="7">
        <v>20</v>
      </c>
      <c r="Y131" s="7">
        <v>2.78</v>
      </c>
      <c r="Z131" s="7">
        <v>212.88</v>
      </c>
      <c r="AA131" s="7">
        <v>0</v>
      </c>
      <c r="AC131" s="7">
        <v>55</v>
      </c>
      <c r="AD131" s="7">
        <v>266.85000000000002</v>
      </c>
      <c r="AE131" s="7">
        <v>1.05</v>
      </c>
      <c r="AI131" s="9">
        <v>40856</v>
      </c>
      <c r="AJ131" s="7" t="s">
        <v>537</v>
      </c>
      <c r="AK131" s="7" t="s">
        <v>208</v>
      </c>
      <c r="AL131" s="7" t="s">
        <v>538</v>
      </c>
    </row>
    <row r="132" spans="1:38" x14ac:dyDescent="0.2">
      <c r="A132" s="8">
        <v>2199145</v>
      </c>
      <c r="B132" s="7" t="s">
        <v>240</v>
      </c>
      <c r="C132" s="7" t="s">
        <v>241</v>
      </c>
      <c r="D132" s="7" t="s">
        <v>539</v>
      </c>
      <c r="E132" s="7" t="s">
        <v>539</v>
      </c>
      <c r="G132" s="7" t="s">
        <v>97</v>
      </c>
      <c r="H132" s="7" t="s">
        <v>189</v>
      </c>
      <c r="I132" s="7" t="s">
        <v>109</v>
      </c>
      <c r="K132" s="8">
        <v>167000</v>
      </c>
      <c r="M132" s="8">
        <v>7834</v>
      </c>
      <c r="N132" s="11">
        <v>61</v>
      </c>
      <c r="P132" s="7" t="s">
        <v>130</v>
      </c>
      <c r="Q132" s="7" t="s">
        <v>101</v>
      </c>
      <c r="R132" s="7" t="s">
        <v>243</v>
      </c>
      <c r="S132" s="7">
        <v>20</v>
      </c>
      <c r="T132" s="7">
        <v>20</v>
      </c>
      <c r="V132" s="7">
        <v>0.64</v>
      </c>
      <c r="W132" s="7">
        <v>9002</v>
      </c>
      <c r="X132" s="7">
        <v>0.38</v>
      </c>
      <c r="Z132" s="7">
        <v>186.75</v>
      </c>
      <c r="AA132" s="7">
        <v>0</v>
      </c>
      <c r="AB132" s="11">
        <v>52</v>
      </c>
      <c r="AD132" s="7">
        <v>353.69</v>
      </c>
      <c r="AE132" s="7">
        <v>0.48</v>
      </c>
      <c r="AI132" s="9">
        <v>40856</v>
      </c>
      <c r="AJ132" s="9">
        <v>41590</v>
      </c>
      <c r="AK132" s="7" t="s">
        <v>208</v>
      </c>
      <c r="AL132" s="7" t="s">
        <v>540</v>
      </c>
    </row>
    <row r="133" spans="1:38" x14ac:dyDescent="0.2">
      <c r="A133" s="8">
        <v>2199146</v>
      </c>
      <c r="B133" s="7" t="s">
        <v>240</v>
      </c>
      <c r="C133" s="7" t="s">
        <v>241</v>
      </c>
      <c r="D133" s="7" t="s">
        <v>541</v>
      </c>
      <c r="E133" s="7" t="s">
        <v>541</v>
      </c>
      <c r="G133" s="7" t="s">
        <v>97</v>
      </c>
      <c r="H133" s="7" t="s">
        <v>98</v>
      </c>
      <c r="I133" s="7" t="s">
        <v>109</v>
      </c>
      <c r="K133" s="8">
        <v>340000</v>
      </c>
      <c r="M133" s="8">
        <v>8251</v>
      </c>
      <c r="N133" s="11">
        <v>57</v>
      </c>
      <c r="P133" s="7" t="s">
        <v>130</v>
      </c>
      <c r="Q133" s="7" t="s">
        <v>101</v>
      </c>
      <c r="R133" s="7" t="s">
        <v>243</v>
      </c>
      <c r="S133" s="7">
        <v>40</v>
      </c>
      <c r="U133" s="7">
        <v>20</v>
      </c>
      <c r="V133" s="7">
        <v>1.19</v>
      </c>
      <c r="W133" s="7">
        <v>10084</v>
      </c>
      <c r="X133" s="7">
        <v>0.62</v>
      </c>
      <c r="Z133" s="7">
        <v>374.7</v>
      </c>
      <c r="AA133" s="7">
        <v>0</v>
      </c>
      <c r="AB133" s="11">
        <v>57</v>
      </c>
      <c r="AD133" s="7">
        <v>661.72</v>
      </c>
      <c r="AE133" s="7">
        <v>0.56000000000000005</v>
      </c>
      <c r="AI133" s="9">
        <v>40856</v>
      </c>
      <c r="AJ133" s="9">
        <v>41590</v>
      </c>
      <c r="AK133" s="7" t="s">
        <v>208</v>
      </c>
      <c r="AL133" s="7" t="s">
        <v>542</v>
      </c>
    </row>
    <row r="134" spans="1:38" x14ac:dyDescent="0.2">
      <c r="A134" s="8">
        <v>2199147</v>
      </c>
      <c r="B134" s="7" t="s">
        <v>240</v>
      </c>
      <c r="C134" s="7" t="s">
        <v>241</v>
      </c>
      <c r="D134" s="7" t="s">
        <v>543</v>
      </c>
      <c r="E134" s="7" t="s">
        <v>543</v>
      </c>
      <c r="G134" s="7" t="s">
        <v>97</v>
      </c>
      <c r="H134" s="7" t="s">
        <v>189</v>
      </c>
      <c r="I134" s="7" t="s">
        <v>99</v>
      </c>
      <c r="J134" s="7">
        <v>11</v>
      </c>
      <c r="L134" s="7">
        <v>0.84</v>
      </c>
      <c r="O134" s="7">
        <v>76</v>
      </c>
      <c r="P134" s="7" t="s">
        <v>130</v>
      </c>
      <c r="Q134" s="7" t="s">
        <v>101</v>
      </c>
      <c r="R134" s="7" t="s">
        <v>243</v>
      </c>
      <c r="S134" s="7">
        <v>6</v>
      </c>
      <c r="T134" s="7">
        <v>6</v>
      </c>
      <c r="Y134" s="7">
        <v>0.98</v>
      </c>
      <c r="Z134" s="7">
        <v>63.56</v>
      </c>
      <c r="AA134" s="7">
        <v>0</v>
      </c>
      <c r="AC134" s="7">
        <v>58</v>
      </c>
      <c r="AD134" s="7">
        <v>86.8</v>
      </c>
      <c r="AE134" s="7">
        <v>0.24</v>
      </c>
      <c r="AI134" s="9">
        <v>40856</v>
      </c>
      <c r="AJ134" s="9">
        <v>41590</v>
      </c>
      <c r="AK134" s="7" t="s">
        <v>208</v>
      </c>
      <c r="AL134" s="7" t="s">
        <v>544</v>
      </c>
    </row>
    <row r="135" spans="1:38" x14ac:dyDescent="0.2">
      <c r="A135" s="8">
        <v>2199141</v>
      </c>
      <c r="B135" s="7" t="s">
        <v>240</v>
      </c>
      <c r="C135" s="7" t="s">
        <v>241</v>
      </c>
      <c r="D135" s="7" t="s">
        <v>545</v>
      </c>
      <c r="E135" s="7" t="s">
        <v>545</v>
      </c>
      <c r="G135" s="7" t="s">
        <v>97</v>
      </c>
      <c r="H135" s="7" t="s">
        <v>189</v>
      </c>
      <c r="I135" s="7" t="s">
        <v>109</v>
      </c>
      <c r="K135" s="8">
        <v>49000</v>
      </c>
      <c r="M135" s="8">
        <v>3392</v>
      </c>
      <c r="N135" s="11">
        <v>61</v>
      </c>
      <c r="P135" s="7" t="s">
        <v>130</v>
      </c>
      <c r="Q135" s="7" t="s">
        <v>101</v>
      </c>
      <c r="R135" s="7" t="s">
        <v>243</v>
      </c>
      <c r="S135" s="7">
        <v>6</v>
      </c>
      <c r="T135" s="7">
        <v>6</v>
      </c>
      <c r="V135" s="7">
        <v>0.13</v>
      </c>
      <c r="W135" s="7">
        <v>4174</v>
      </c>
      <c r="X135" s="7">
        <v>0.25</v>
      </c>
      <c r="Z135" s="7">
        <v>55.82</v>
      </c>
      <c r="AA135" s="7">
        <v>0</v>
      </c>
      <c r="AB135" s="11">
        <v>43</v>
      </c>
      <c r="AD135" s="7">
        <v>113.54</v>
      </c>
      <c r="AE135" s="7">
        <v>0.17</v>
      </c>
      <c r="AI135" s="9">
        <v>40856</v>
      </c>
      <c r="AJ135" s="9">
        <v>41590</v>
      </c>
      <c r="AK135" s="7" t="s">
        <v>208</v>
      </c>
      <c r="AL135" s="7" t="s">
        <v>546</v>
      </c>
    </row>
    <row r="136" spans="1:38" x14ac:dyDescent="0.2">
      <c r="A136" s="8">
        <v>2199148</v>
      </c>
      <c r="B136" s="7" t="s">
        <v>240</v>
      </c>
      <c r="C136" s="7" t="s">
        <v>241</v>
      </c>
      <c r="D136" s="7" t="s">
        <v>547</v>
      </c>
      <c r="E136" s="7" t="s">
        <v>547</v>
      </c>
      <c r="G136" s="7" t="s">
        <v>97</v>
      </c>
      <c r="H136" s="7" t="s">
        <v>98</v>
      </c>
      <c r="I136" s="7" t="s">
        <v>99</v>
      </c>
      <c r="J136" s="7">
        <v>18.600000000000001</v>
      </c>
      <c r="L136" s="7">
        <v>1.31</v>
      </c>
      <c r="O136" s="7">
        <v>78</v>
      </c>
      <c r="P136" s="7" t="s">
        <v>130</v>
      </c>
      <c r="Q136" s="7" t="s">
        <v>101</v>
      </c>
      <c r="R136" s="7" t="s">
        <v>243</v>
      </c>
      <c r="S136" s="7">
        <v>12</v>
      </c>
      <c r="U136" s="7">
        <v>12</v>
      </c>
      <c r="Y136" s="7">
        <v>0.88</v>
      </c>
      <c r="Z136" s="7">
        <v>121.01</v>
      </c>
      <c r="AA136" s="7">
        <v>0</v>
      </c>
      <c r="AC136" s="7">
        <v>76</v>
      </c>
      <c r="AD136" s="7">
        <v>210.34</v>
      </c>
      <c r="AE136" s="7">
        <v>0.37</v>
      </c>
      <c r="AI136" s="9">
        <v>40856</v>
      </c>
      <c r="AJ136" s="9">
        <v>41590</v>
      </c>
      <c r="AK136" s="7" t="s">
        <v>208</v>
      </c>
      <c r="AL136" s="7" t="s">
        <v>548</v>
      </c>
    </row>
    <row r="137" spans="1:38" x14ac:dyDescent="0.2">
      <c r="A137" s="8">
        <v>2199142</v>
      </c>
      <c r="B137" s="7" t="s">
        <v>240</v>
      </c>
      <c r="C137" s="7" t="s">
        <v>241</v>
      </c>
      <c r="D137" s="7" t="s">
        <v>549</v>
      </c>
      <c r="E137" s="7" t="s">
        <v>549</v>
      </c>
      <c r="G137" s="7" t="s">
        <v>97</v>
      </c>
      <c r="H137" s="7" t="s">
        <v>98</v>
      </c>
      <c r="I137" s="7" t="s">
        <v>109</v>
      </c>
      <c r="K137" s="8">
        <v>106000</v>
      </c>
      <c r="M137" s="8">
        <v>3317</v>
      </c>
      <c r="N137" s="11">
        <v>62</v>
      </c>
      <c r="P137" s="7" t="s">
        <v>130</v>
      </c>
      <c r="Q137" s="7" t="s">
        <v>101</v>
      </c>
      <c r="R137" s="7" t="s">
        <v>243</v>
      </c>
      <c r="S137" s="7">
        <v>12</v>
      </c>
      <c r="U137" s="7">
        <v>12</v>
      </c>
      <c r="V137" s="7">
        <v>0.65</v>
      </c>
      <c r="W137" s="7">
        <v>5070</v>
      </c>
      <c r="X137" s="7">
        <v>0.34</v>
      </c>
      <c r="Z137" s="7">
        <v>119.45</v>
      </c>
      <c r="AA137" s="7">
        <v>0</v>
      </c>
      <c r="AB137" s="11">
        <v>48</v>
      </c>
      <c r="AD137" s="7">
        <v>217</v>
      </c>
      <c r="AE137" s="7">
        <v>0.18</v>
      </c>
      <c r="AI137" s="9">
        <v>40856</v>
      </c>
      <c r="AJ137" s="9">
        <v>41590</v>
      </c>
      <c r="AK137" s="7" t="s">
        <v>208</v>
      </c>
      <c r="AL137" s="7" t="s">
        <v>550</v>
      </c>
    </row>
    <row r="138" spans="1:38" x14ac:dyDescent="0.2">
      <c r="A138" s="8">
        <v>2331756</v>
      </c>
      <c r="B138" s="7" t="s">
        <v>551</v>
      </c>
      <c r="C138" s="7" t="s">
        <v>551</v>
      </c>
      <c r="D138" s="7" t="s">
        <v>552</v>
      </c>
      <c r="E138" s="7" t="s">
        <v>552</v>
      </c>
      <c r="G138" s="7" t="s">
        <v>97</v>
      </c>
      <c r="H138" s="7" t="s">
        <v>189</v>
      </c>
      <c r="I138" s="7" t="s">
        <v>99</v>
      </c>
      <c r="J138" s="7">
        <v>18.600000000000001</v>
      </c>
      <c r="L138" s="7">
        <v>1.01</v>
      </c>
      <c r="O138" s="7">
        <v>81</v>
      </c>
      <c r="P138" s="7" t="s">
        <v>130</v>
      </c>
      <c r="Q138" s="7" t="s">
        <v>101</v>
      </c>
      <c r="R138" s="7" t="s">
        <v>102</v>
      </c>
      <c r="S138" s="7">
        <v>10</v>
      </c>
      <c r="T138" s="7">
        <v>10</v>
      </c>
      <c r="Y138" s="7">
        <v>1.1299999999999999</v>
      </c>
      <c r="Z138" s="7">
        <v>96.6</v>
      </c>
      <c r="AA138" s="7">
        <v>0</v>
      </c>
      <c r="AC138" s="7">
        <v>68</v>
      </c>
      <c r="AD138" s="7">
        <v>179</v>
      </c>
      <c r="AE138" s="7">
        <v>0.2</v>
      </c>
      <c r="AI138" s="7" t="s">
        <v>553</v>
      </c>
      <c r="AJ138" s="7" t="s">
        <v>554</v>
      </c>
      <c r="AK138" s="7" t="s">
        <v>112</v>
      </c>
      <c r="AL138" s="7" t="s">
        <v>555</v>
      </c>
    </row>
    <row r="139" spans="1:38" x14ac:dyDescent="0.2">
      <c r="A139" s="8">
        <v>2280926</v>
      </c>
      <c r="B139" s="7" t="s">
        <v>556</v>
      </c>
      <c r="C139" s="7" t="s">
        <v>557</v>
      </c>
      <c r="D139" s="7">
        <v>724</v>
      </c>
      <c r="E139" s="7">
        <v>724</v>
      </c>
      <c r="G139" s="7" t="s">
        <v>164</v>
      </c>
      <c r="H139" s="7" t="s">
        <v>98</v>
      </c>
      <c r="I139" s="7" t="s">
        <v>109</v>
      </c>
      <c r="K139" s="8">
        <v>335600</v>
      </c>
      <c r="M139" s="8">
        <v>19942</v>
      </c>
      <c r="P139" s="7" t="s">
        <v>100</v>
      </c>
      <c r="Q139" s="7" t="s">
        <v>101</v>
      </c>
      <c r="U139" s="7">
        <v>20</v>
      </c>
      <c r="V139" s="7">
        <v>0.45</v>
      </c>
      <c r="AF139" s="7">
        <v>59</v>
      </c>
      <c r="AG139" s="7">
        <v>294.7</v>
      </c>
      <c r="AH139" s="7" t="s">
        <v>168</v>
      </c>
      <c r="AI139" s="9">
        <v>42531</v>
      </c>
      <c r="AJ139" s="9">
        <v>42561</v>
      </c>
      <c r="AK139" s="7" t="s">
        <v>112</v>
      </c>
      <c r="AL139" s="7" t="s">
        <v>558</v>
      </c>
    </row>
    <row r="140" spans="1:38" x14ac:dyDescent="0.2">
      <c r="A140" s="8">
        <v>2272038</v>
      </c>
      <c r="B140" s="7" t="s">
        <v>556</v>
      </c>
      <c r="C140" s="7" t="s">
        <v>557</v>
      </c>
      <c r="D140" s="7" t="s">
        <v>559</v>
      </c>
      <c r="E140" s="7" t="s">
        <v>559</v>
      </c>
      <c r="G140" s="7" t="s">
        <v>164</v>
      </c>
      <c r="H140" s="7" t="s">
        <v>98</v>
      </c>
      <c r="I140" s="7" t="s">
        <v>109</v>
      </c>
      <c r="K140" s="8">
        <v>170000</v>
      </c>
      <c r="M140" s="8">
        <v>21980</v>
      </c>
      <c r="P140" s="7" t="s">
        <v>100</v>
      </c>
      <c r="Q140" s="7" t="s">
        <v>101</v>
      </c>
      <c r="R140" s="7" t="s">
        <v>243</v>
      </c>
      <c r="U140" s="7">
        <v>15</v>
      </c>
      <c r="V140" s="7">
        <v>0.74</v>
      </c>
      <c r="AF140" s="7">
        <v>49</v>
      </c>
      <c r="AG140" s="7">
        <v>131.1</v>
      </c>
      <c r="AH140" s="7" t="s">
        <v>168</v>
      </c>
      <c r="AI140" s="9">
        <v>42558</v>
      </c>
      <c r="AJ140" s="9">
        <v>42589</v>
      </c>
      <c r="AK140" s="7" t="s">
        <v>112</v>
      </c>
      <c r="AL140" s="7" t="s">
        <v>560</v>
      </c>
    </row>
    <row r="141" spans="1:38" x14ac:dyDescent="0.2">
      <c r="A141" s="8">
        <v>2280943</v>
      </c>
      <c r="B141" s="7" t="s">
        <v>556</v>
      </c>
      <c r="C141" s="7" t="s">
        <v>557</v>
      </c>
      <c r="D141" s="7" t="s">
        <v>561</v>
      </c>
      <c r="E141" s="7" t="s">
        <v>561</v>
      </c>
      <c r="G141" s="7" t="s">
        <v>164</v>
      </c>
      <c r="H141" s="7" t="s">
        <v>98</v>
      </c>
      <c r="I141" s="7" t="s">
        <v>109</v>
      </c>
      <c r="K141" s="8">
        <v>173400</v>
      </c>
      <c r="M141" s="8">
        <v>16650</v>
      </c>
      <c r="P141" s="7" t="s">
        <v>100</v>
      </c>
      <c r="Q141" s="7" t="s">
        <v>101</v>
      </c>
      <c r="U141" s="7">
        <v>15</v>
      </c>
      <c r="V141" s="7">
        <v>0.99</v>
      </c>
      <c r="AF141" s="7">
        <v>53</v>
      </c>
      <c r="AG141" s="7">
        <v>136.4</v>
      </c>
      <c r="AH141" s="7" t="s">
        <v>168</v>
      </c>
      <c r="AI141" s="9">
        <v>42531</v>
      </c>
      <c r="AJ141" s="9">
        <v>42561</v>
      </c>
      <c r="AK141" s="7" t="s">
        <v>112</v>
      </c>
      <c r="AL141" s="7" t="s">
        <v>562</v>
      </c>
    </row>
    <row r="142" spans="1:38" x14ac:dyDescent="0.2">
      <c r="A142" s="8">
        <v>2280916</v>
      </c>
      <c r="B142" s="7" t="s">
        <v>556</v>
      </c>
      <c r="C142" s="7" t="s">
        <v>557</v>
      </c>
      <c r="D142" s="7" t="s">
        <v>563</v>
      </c>
      <c r="E142" s="7" t="s">
        <v>563</v>
      </c>
      <c r="G142" s="7" t="s">
        <v>108</v>
      </c>
      <c r="H142" s="7" t="s">
        <v>98</v>
      </c>
      <c r="I142" s="7" t="s">
        <v>109</v>
      </c>
      <c r="K142" s="8">
        <v>88813</v>
      </c>
      <c r="M142" s="8">
        <v>3516</v>
      </c>
      <c r="N142" s="11">
        <v>69</v>
      </c>
      <c r="P142" s="7" t="s">
        <v>100</v>
      </c>
      <c r="Q142" s="7" t="s">
        <v>101</v>
      </c>
      <c r="U142" s="7">
        <v>8</v>
      </c>
      <c r="V142" s="7">
        <v>0.63</v>
      </c>
      <c r="Z142" s="7">
        <v>127</v>
      </c>
      <c r="AH142" s="7" t="s">
        <v>168</v>
      </c>
      <c r="AI142" s="9">
        <v>42531</v>
      </c>
      <c r="AJ142" s="7" t="s">
        <v>564</v>
      </c>
      <c r="AK142" s="7" t="s">
        <v>112</v>
      </c>
      <c r="AL142" s="7" t="s">
        <v>565</v>
      </c>
    </row>
    <row r="143" spans="1:38" x14ac:dyDescent="0.2">
      <c r="A143" s="8">
        <v>2374094</v>
      </c>
      <c r="B143" s="7" t="s">
        <v>566</v>
      </c>
      <c r="C143" s="7" t="s">
        <v>567</v>
      </c>
      <c r="D143" s="7" t="s">
        <v>568</v>
      </c>
      <c r="E143" s="7" t="s">
        <v>568</v>
      </c>
      <c r="G143" s="7" t="s">
        <v>108</v>
      </c>
      <c r="H143" s="7" t="s">
        <v>98</v>
      </c>
      <c r="I143" s="7" t="s">
        <v>109</v>
      </c>
      <c r="K143" s="8">
        <v>70000</v>
      </c>
      <c r="M143" s="8">
        <v>8866</v>
      </c>
      <c r="N143" s="11">
        <v>54</v>
      </c>
      <c r="P143" s="7" t="s">
        <v>130</v>
      </c>
      <c r="Q143" s="7" t="s">
        <v>101</v>
      </c>
      <c r="U143" s="7">
        <v>5</v>
      </c>
      <c r="V143" s="7">
        <v>0.43</v>
      </c>
      <c r="Z143" s="7">
        <v>95.3</v>
      </c>
      <c r="AI143" s="9">
        <v>44197</v>
      </c>
      <c r="AJ143" s="7" t="s">
        <v>569</v>
      </c>
      <c r="AK143" s="7" t="s">
        <v>112</v>
      </c>
      <c r="AL143" s="7" t="s">
        <v>570</v>
      </c>
    </row>
    <row r="144" spans="1:38" x14ac:dyDescent="0.2">
      <c r="A144" s="8">
        <v>2265067</v>
      </c>
      <c r="B144" s="7" t="s">
        <v>571</v>
      </c>
      <c r="C144" s="7" t="s">
        <v>571</v>
      </c>
      <c r="D144" s="7" t="s">
        <v>572</v>
      </c>
      <c r="E144" s="7" t="s">
        <v>572</v>
      </c>
      <c r="F144" s="7" t="s">
        <v>573</v>
      </c>
      <c r="G144" s="7" t="s">
        <v>108</v>
      </c>
      <c r="H144" s="7" t="s">
        <v>98</v>
      </c>
      <c r="I144" s="7" t="s">
        <v>99</v>
      </c>
      <c r="J144" s="7">
        <v>8.4</v>
      </c>
      <c r="L144" s="7">
        <v>1.34</v>
      </c>
      <c r="O144" s="7">
        <v>76</v>
      </c>
      <c r="P144" s="7" t="s">
        <v>100</v>
      </c>
      <c r="Q144" s="7" t="s">
        <v>190</v>
      </c>
      <c r="U144" s="7">
        <v>5</v>
      </c>
      <c r="Z144" s="7">
        <v>91.8</v>
      </c>
      <c r="AI144" s="7" t="s">
        <v>574</v>
      </c>
      <c r="AJ144" s="7" t="s">
        <v>575</v>
      </c>
      <c r="AK144" s="7" t="s">
        <v>112</v>
      </c>
      <c r="AL144" s="7" t="s">
        <v>576</v>
      </c>
    </row>
    <row r="145" spans="1:38" x14ac:dyDescent="0.2">
      <c r="A145" s="8">
        <v>2246604</v>
      </c>
      <c r="B145" s="7" t="s">
        <v>571</v>
      </c>
      <c r="C145" s="7" t="s">
        <v>571</v>
      </c>
      <c r="D145" s="7" t="s">
        <v>577</v>
      </c>
      <c r="E145" s="7" t="s">
        <v>577</v>
      </c>
      <c r="F145" s="7" t="s">
        <v>578</v>
      </c>
      <c r="G145" s="7" t="s">
        <v>108</v>
      </c>
      <c r="H145" s="7" t="s">
        <v>98</v>
      </c>
      <c r="I145" s="7" t="s">
        <v>109</v>
      </c>
      <c r="K145" s="8">
        <v>40000</v>
      </c>
      <c r="M145" s="8">
        <v>6798</v>
      </c>
      <c r="N145" s="11">
        <v>51</v>
      </c>
      <c r="P145" s="7" t="s">
        <v>100</v>
      </c>
      <c r="Q145" s="7" t="s">
        <v>190</v>
      </c>
      <c r="U145" s="7">
        <v>5</v>
      </c>
      <c r="V145" s="7">
        <v>0.41</v>
      </c>
      <c r="Z145" s="7">
        <v>78.2</v>
      </c>
      <c r="AI145" s="7" t="s">
        <v>574</v>
      </c>
      <c r="AJ145" s="7" t="s">
        <v>579</v>
      </c>
      <c r="AK145" s="7" t="s">
        <v>112</v>
      </c>
      <c r="AL145" s="7" t="s">
        <v>580</v>
      </c>
    </row>
    <row r="146" spans="1:38" x14ac:dyDescent="0.2">
      <c r="A146" s="8">
        <v>2207251</v>
      </c>
      <c r="B146" s="7" t="s">
        <v>571</v>
      </c>
      <c r="C146" s="7" t="s">
        <v>571</v>
      </c>
      <c r="D146" s="7" t="s">
        <v>581</v>
      </c>
      <c r="E146" s="7" t="s">
        <v>581</v>
      </c>
      <c r="F146" s="7" t="s">
        <v>582</v>
      </c>
      <c r="G146" s="7" t="s">
        <v>108</v>
      </c>
      <c r="H146" s="7" t="s">
        <v>98</v>
      </c>
      <c r="I146" s="7" t="s">
        <v>99</v>
      </c>
      <c r="J146" s="7">
        <v>12</v>
      </c>
      <c r="L146" s="7">
        <v>1.36</v>
      </c>
      <c r="O146" s="7">
        <v>74</v>
      </c>
      <c r="P146" s="7" t="s">
        <v>100</v>
      </c>
      <c r="Q146" s="7" t="s">
        <v>190</v>
      </c>
      <c r="U146" s="7">
        <v>5</v>
      </c>
      <c r="Z146" s="7">
        <v>95</v>
      </c>
      <c r="AI146" s="7" t="s">
        <v>583</v>
      </c>
      <c r="AJ146" s="7" t="s">
        <v>584</v>
      </c>
      <c r="AK146" s="7" t="s">
        <v>112</v>
      </c>
      <c r="AL146" s="7" t="s">
        <v>585</v>
      </c>
    </row>
    <row r="147" spans="1:38" x14ac:dyDescent="0.2">
      <c r="A147" s="8">
        <v>2210296</v>
      </c>
      <c r="B147" s="7" t="s">
        <v>571</v>
      </c>
      <c r="C147" s="7" t="s">
        <v>571</v>
      </c>
      <c r="D147" s="7" t="s">
        <v>586</v>
      </c>
      <c r="E147" s="7" t="s">
        <v>586</v>
      </c>
      <c r="F147" s="7" t="s">
        <v>587</v>
      </c>
      <c r="G147" s="7" t="s">
        <v>108</v>
      </c>
      <c r="H147" s="7" t="s">
        <v>98</v>
      </c>
      <c r="I147" s="7" t="s">
        <v>109</v>
      </c>
      <c r="K147" s="8">
        <v>90000</v>
      </c>
      <c r="M147" s="8">
        <v>8983</v>
      </c>
      <c r="N147" s="11">
        <v>49</v>
      </c>
      <c r="P147" s="7" t="s">
        <v>100</v>
      </c>
      <c r="Q147" s="7" t="s">
        <v>190</v>
      </c>
      <c r="U147" s="7">
        <v>5</v>
      </c>
      <c r="V147" s="7">
        <v>0.44</v>
      </c>
      <c r="Z147" s="7">
        <v>94</v>
      </c>
      <c r="AI147" s="9">
        <v>41764</v>
      </c>
      <c r="AJ147" s="9">
        <v>41978</v>
      </c>
      <c r="AK147" s="7" t="s">
        <v>112</v>
      </c>
      <c r="AL147" s="7" t="s">
        <v>588</v>
      </c>
    </row>
    <row r="148" spans="1:38" x14ac:dyDescent="0.2">
      <c r="A148" s="8">
        <v>2246603</v>
      </c>
      <c r="B148" s="7" t="s">
        <v>571</v>
      </c>
      <c r="C148" s="7" t="s">
        <v>571</v>
      </c>
      <c r="D148" s="7" t="s">
        <v>589</v>
      </c>
      <c r="E148" s="7" t="s">
        <v>589</v>
      </c>
      <c r="F148" s="7" t="s">
        <v>590</v>
      </c>
      <c r="G148" s="7" t="s">
        <v>108</v>
      </c>
      <c r="H148" s="7" t="s">
        <v>98</v>
      </c>
      <c r="I148" s="7" t="s">
        <v>109</v>
      </c>
      <c r="K148" s="8">
        <v>53000</v>
      </c>
      <c r="M148" s="8">
        <v>8930</v>
      </c>
      <c r="N148" s="11">
        <v>51</v>
      </c>
      <c r="P148" s="7" t="s">
        <v>100</v>
      </c>
      <c r="Q148" s="7" t="s">
        <v>190</v>
      </c>
      <c r="U148" s="7">
        <v>5</v>
      </c>
      <c r="V148" s="7">
        <v>0.42</v>
      </c>
      <c r="Z148" s="7">
        <v>86.9</v>
      </c>
      <c r="AI148" s="7" t="s">
        <v>574</v>
      </c>
      <c r="AJ148" s="7" t="s">
        <v>579</v>
      </c>
      <c r="AK148" s="7" t="s">
        <v>112</v>
      </c>
      <c r="AL148" s="7" t="s">
        <v>591</v>
      </c>
    </row>
    <row r="149" spans="1:38" x14ac:dyDescent="0.2">
      <c r="A149" s="8">
        <v>2207250</v>
      </c>
      <c r="B149" s="7" t="s">
        <v>571</v>
      </c>
      <c r="C149" s="7" t="s">
        <v>571</v>
      </c>
      <c r="D149" s="7" t="s">
        <v>592</v>
      </c>
      <c r="E149" s="7" t="s">
        <v>592</v>
      </c>
      <c r="F149" s="7" t="s">
        <v>593</v>
      </c>
      <c r="G149" s="7" t="s">
        <v>108</v>
      </c>
      <c r="H149" s="7" t="s">
        <v>98</v>
      </c>
      <c r="I149" s="7" t="s">
        <v>99</v>
      </c>
      <c r="J149" s="7">
        <v>12</v>
      </c>
      <c r="L149" s="7">
        <v>1.42</v>
      </c>
      <c r="O149" s="7">
        <v>73</v>
      </c>
      <c r="P149" s="7" t="s">
        <v>100</v>
      </c>
      <c r="Q149" s="7" t="s">
        <v>190</v>
      </c>
      <c r="U149" s="7">
        <v>5</v>
      </c>
      <c r="Z149" s="7">
        <v>100.6</v>
      </c>
      <c r="AI149" s="7" t="s">
        <v>583</v>
      </c>
      <c r="AJ149" s="7" t="s">
        <v>584</v>
      </c>
      <c r="AK149" s="7" t="s">
        <v>112</v>
      </c>
      <c r="AL149" s="7" t="s">
        <v>594</v>
      </c>
    </row>
    <row r="150" spans="1:38" x14ac:dyDescent="0.2">
      <c r="A150" s="8">
        <v>2265068</v>
      </c>
      <c r="B150" s="7" t="s">
        <v>571</v>
      </c>
      <c r="C150" s="7" t="s">
        <v>571</v>
      </c>
      <c r="D150" s="7" t="s">
        <v>595</v>
      </c>
      <c r="E150" s="7" t="s">
        <v>595</v>
      </c>
      <c r="F150" s="7" t="s">
        <v>596</v>
      </c>
      <c r="G150" s="7" t="s">
        <v>108</v>
      </c>
      <c r="H150" s="7" t="s">
        <v>98</v>
      </c>
      <c r="I150" s="7" t="s">
        <v>99</v>
      </c>
      <c r="J150" s="7">
        <v>9.8000000000000007</v>
      </c>
      <c r="L150" s="7">
        <v>1.37</v>
      </c>
      <c r="O150" s="7">
        <v>75</v>
      </c>
      <c r="P150" s="7" t="s">
        <v>100</v>
      </c>
      <c r="Q150" s="7" t="s">
        <v>190</v>
      </c>
      <c r="U150" s="7">
        <v>5</v>
      </c>
      <c r="Z150" s="7">
        <v>102.3</v>
      </c>
      <c r="AI150" s="7" t="s">
        <v>574</v>
      </c>
      <c r="AJ150" s="7" t="s">
        <v>575</v>
      </c>
      <c r="AK150" s="7" t="s">
        <v>112</v>
      </c>
      <c r="AL150" s="7" t="s">
        <v>597</v>
      </c>
    </row>
    <row r="151" spans="1:38" x14ac:dyDescent="0.2">
      <c r="A151" s="8">
        <v>2210297</v>
      </c>
      <c r="B151" s="7" t="s">
        <v>571</v>
      </c>
      <c r="C151" s="7" t="s">
        <v>571</v>
      </c>
      <c r="D151" s="7" t="s">
        <v>598</v>
      </c>
      <c r="E151" s="7" t="s">
        <v>598</v>
      </c>
      <c r="F151" s="7" t="s">
        <v>599</v>
      </c>
      <c r="G151" s="7" t="s">
        <v>108</v>
      </c>
      <c r="H151" s="7" t="s">
        <v>98</v>
      </c>
      <c r="I151" s="7" t="s">
        <v>109</v>
      </c>
      <c r="K151" s="8">
        <v>72000</v>
      </c>
      <c r="M151" s="8">
        <v>9432</v>
      </c>
      <c r="N151" s="11">
        <v>48</v>
      </c>
      <c r="P151" s="7" t="s">
        <v>100</v>
      </c>
      <c r="Q151" s="7" t="s">
        <v>190</v>
      </c>
      <c r="U151" s="7">
        <v>5</v>
      </c>
      <c r="V151" s="7">
        <v>0.44</v>
      </c>
      <c r="Z151" s="7">
        <v>96.2</v>
      </c>
      <c r="AI151" s="9">
        <v>41764</v>
      </c>
      <c r="AJ151" s="9">
        <v>41978</v>
      </c>
      <c r="AK151" s="7" t="s">
        <v>112</v>
      </c>
      <c r="AL151" s="7" t="s">
        <v>600</v>
      </c>
    </row>
    <row r="152" spans="1:38" x14ac:dyDescent="0.2">
      <c r="A152" s="8">
        <v>2351745</v>
      </c>
      <c r="B152" s="7" t="s">
        <v>601</v>
      </c>
      <c r="C152" s="7" t="s">
        <v>602</v>
      </c>
      <c r="D152" s="7" t="s">
        <v>603</v>
      </c>
      <c r="E152" s="7" t="s">
        <v>603</v>
      </c>
      <c r="G152" s="7" t="s">
        <v>108</v>
      </c>
      <c r="H152" s="7" t="s">
        <v>98</v>
      </c>
      <c r="I152" s="7" t="s">
        <v>109</v>
      </c>
      <c r="K152" s="8">
        <v>40000</v>
      </c>
      <c r="M152" s="8">
        <v>10474</v>
      </c>
      <c r="N152" s="11">
        <v>55</v>
      </c>
      <c r="P152" s="7" t="s">
        <v>100</v>
      </c>
      <c r="Q152" s="7" t="s">
        <v>101</v>
      </c>
      <c r="U152" s="7">
        <v>6</v>
      </c>
      <c r="V152" s="7">
        <v>0.4</v>
      </c>
      <c r="Z152" s="7">
        <v>94.9</v>
      </c>
      <c r="AI152" s="9">
        <v>43475</v>
      </c>
      <c r="AJ152" s="7" t="s">
        <v>604</v>
      </c>
      <c r="AK152" s="7" t="s">
        <v>103</v>
      </c>
      <c r="AL152" s="7" t="s">
        <v>605</v>
      </c>
    </row>
    <row r="153" spans="1:38" x14ac:dyDescent="0.2">
      <c r="A153" s="8">
        <v>2295100</v>
      </c>
      <c r="B153" s="7" t="s">
        <v>606</v>
      </c>
      <c r="C153" s="7" t="s">
        <v>607</v>
      </c>
      <c r="D153" s="7" t="s">
        <v>608</v>
      </c>
      <c r="E153" s="7" t="s">
        <v>608</v>
      </c>
      <c r="F153" s="7" t="s">
        <v>609</v>
      </c>
      <c r="G153" s="7" t="s">
        <v>108</v>
      </c>
      <c r="H153" s="7" t="s">
        <v>98</v>
      </c>
      <c r="I153" s="7" t="s">
        <v>109</v>
      </c>
      <c r="K153" s="8">
        <v>62184</v>
      </c>
      <c r="M153" s="8">
        <v>9864</v>
      </c>
      <c r="N153" s="11">
        <v>49</v>
      </c>
      <c r="P153" s="7" t="s">
        <v>130</v>
      </c>
      <c r="Q153" s="7" t="s">
        <v>101</v>
      </c>
      <c r="U153" s="7">
        <v>5</v>
      </c>
      <c r="V153" s="7">
        <v>0.64</v>
      </c>
      <c r="Z153" s="7">
        <v>96.9</v>
      </c>
      <c r="AI153" s="9">
        <v>42005</v>
      </c>
      <c r="AJ153" s="7" t="s">
        <v>610</v>
      </c>
      <c r="AK153" s="7" t="s">
        <v>112</v>
      </c>
      <c r="AL153" s="7" t="s">
        <v>611</v>
      </c>
    </row>
    <row r="154" spans="1:38" x14ac:dyDescent="0.2">
      <c r="A154" s="8">
        <v>2345783</v>
      </c>
      <c r="B154" s="7" t="s">
        <v>612</v>
      </c>
      <c r="C154" s="7" t="s">
        <v>612</v>
      </c>
      <c r="D154" s="7" t="s">
        <v>613</v>
      </c>
      <c r="E154" s="7" t="s">
        <v>613</v>
      </c>
      <c r="F154" s="7" t="s">
        <v>614</v>
      </c>
      <c r="G154" s="7" t="s">
        <v>97</v>
      </c>
      <c r="H154" s="7" t="s">
        <v>189</v>
      </c>
      <c r="I154" s="7" t="s">
        <v>99</v>
      </c>
      <c r="J154" s="7">
        <v>7.7</v>
      </c>
      <c r="L154" s="7">
        <v>0.75</v>
      </c>
      <c r="O154" s="7">
        <v>77</v>
      </c>
      <c r="P154" s="7" t="s">
        <v>100</v>
      </c>
      <c r="Q154" s="7" t="s">
        <v>101</v>
      </c>
      <c r="R154" s="7" t="s">
        <v>102</v>
      </c>
      <c r="S154" s="7">
        <v>5</v>
      </c>
      <c r="Y154" s="7">
        <v>1.18</v>
      </c>
      <c r="Z154" s="7">
        <v>51.97</v>
      </c>
      <c r="AC154" s="7">
        <v>67</v>
      </c>
      <c r="AD154" s="7">
        <v>59.9</v>
      </c>
      <c r="AE154" s="7">
        <v>1.1599999999999999</v>
      </c>
      <c r="AI154" s="9">
        <v>43416</v>
      </c>
      <c r="AJ154" s="9">
        <v>43533</v>
      </c>
      <c r="AK154" s="7" t="s">
        <v>103</v>
      </c>
      <c r="AL154" s="7" t="s">
        <v>615</v>
      </c>
    </row>
    <row r="155" spans="1:38" x14ac:dyDescent="0.2">
      <c r="A155" s="8">
        <v>2309806</v>
      </c>
      <c r="B155" s="7" t="s">
        <v>612</v>
      </c>
      <c r="C155" s="7" t="s">
        <v>612</v>
      </c>
      <c r="D155" s="7" t="s">
        <v>616</v>
      </c>
      <c r="E155" s="7" t="s">
        <v>616</v>
      </c>
      <c r="G155" s="7" t="s">
        <v>108</v>
      </c>
      <c r="H155" s="7" t="s">
        <v>98</v>
      </c>
      <c r="I155" s="7" t="s">
        <v>99</v>
      </c>
      <c r="J155" s="7">
        <v>3.8</v>
      </c>
      <c r="L155" s="7">
        <v>0.85</v>
      </c>
      <c r="O155" s="7">
        <v>82</v>
      </c>
      <c r="P155" s="7" t="s">
        <v>100</v>
      </c>
      <c r="Q155" s="7" t="s">
        <v>101</v>
      </c>
      <c r="U155" s="7">
        <v>3</v>
      </c>
      <c r="Z155" s="7">
        <v>46.99</v>
      </c>
      <c r="AI155" s="7" t="s">
        <v>617</v>
      </c>
      <c r="AJ155" s="7" t="s">
        <v>618</v>
      </c>
      <c r="AK155" s="7" t="s">
        <v>112</v>
      </c>
      <c r="AL155" s="7" t="s">
        <v>619</v>
      </c>
    </row>
    <row r="156" spans="1:38" x14ac:dyDescent="0.2">
      <c r="A156" s="8">
        <v>2309810</v>
      </c>
      <c r="B156" s="7" t="s">
        <v>612</v>
      </c>
      <c r="C156" s="7" t="s">
        <v>612</v>
      </c>
      <c r="D156" s="7" t="s">
        <v>620</v>
      </c>
      <c r="E156" s="7" t="s">
        <v>620</v>
      </c>
      <c r="G156" s="7" t="s">
        <v>108</v>
      </c>
      <c r="H156" s="7" t="s">
        <v>189</v>
      </c>
      <c r="I156" s="7" t="s">
        <v>99</v>
      </c>
      <c r="J156" s="7">
        <v>3.3</v>
      </c>
      <c r="L156" s="7">
        <v>0.76</v>
      </c>
      <c r="O156" s="7">
        <v>82</v>
      </c>
      <c r="P156" s="7" t="s">
        <v>100</v>
      </c>
      <c r="Q156" s="7" t="s">
        <v>101</v>
      </c>
      <c r="U156" s="7">
        <v>3</v>
      </c>
      <c r="Z156" s="7">
        <v>29.6</v>
      </c>
      <c r="AI156" s="7" t="s">
        <v>617</v>
      </c>
      <c r="AJ156" s="7" t="s">
        <v>618</v>
      </c>
      <c r="AK156" s="7" t="s">
        <v>112</v>
      </c>
      <c r="AL156" s="7" t="s">
        <v>621</v>
      </c>
    </row>
    <row r="157" spans="1:38" x14ac:dyDescent="0.2">
      <c r="A157" s="8">
        <v>2309812</v>
      </c>
      <c r="B157" s="7" t="s">
        <v>612</v>
      </c>
      <c r="C157" s="7" t="s">
        <v>612</v>
      </c>
      <c r="D157" s="7" t="s">
        <v>622</v>
      </c>
      <c r="E157" s="7" t="s">
        <v>622</v>
      </c>
      <c r="G157" s="7" t="s">
        <v>108</v>
      </c>
      <c r="H157" s="7" t="s">
        <v>189</v>
      </c>
      <c r="I157" s="7" t="s">
        <v>99</v>
      </c>
      <c r="J157" s="7">
        <v>1.44</v>
      </c>
      <c r="L157" s="7">
        <v>0.74</v>
      </c>
      <c r="O157" s="7">
        <v>73</v>
      </c>
      <c r="P157" s="7" t="s">
        <v>100</v>
      </c>
      <c r="Q157" s="7" t="s">
        <v>101</v>
      </c>
      <c r="U157" s="7">
        <v>3</v>
      </c>
      <c r="Z157" s="7">
        <v>12.54</v>
      </c>
      <c r="AI157" s="7" t="s">
        <v>617</v>
      </c>
      <c r="AJ157" s="7" t="s">
        <v>618</v>
      </c>
      <c r="AK157" s="7" t="s">
        <v>112</v>
      </c>
      <c r="AL157" s="7" t="s">
        <v>623</v>
      </c>
    </row>
    <row r="158" spans="1:38" x14ac:dyDescent="0.2">
      <c r="A158" s="8">
        <v>2309809</v>
      </c>
      <c r="B158" s="7" t="s">
        <v>612</v>
      </c>
      <c r="C158" s="7" t="s">
        <v>612</v>
      </c>
      <c r="D158" s="7" t="s">
        <v>624</v>
      </c>
      <c r="E158" s="7" t="s">
        <v>624</v>
      </c>
      <c r="G158" s="7" t="s">
        <v>108</v>
      </c>
      <c r="H158" s="7" t="s">
        <v>98</v>
      </c>
      <c r="I158" s="7" t="s">
        <v>99</v>
      </c>
      <c r="J158" s="7">
        <v>7.6</v>
      </c>
      <c r="L158" s="7">
        <v>1.6</v>
      </c>
      <c r="O158" s="7">
        <v>78</v>
      </c>
      <c r="P158" s="7" t="s">
        <v>100</v>
      </c>
      <c r="Q158" s="7" t="s">
        <v>101</v>
      </c>
      <c r="U158" s="7">
        <v>4</v>
      </c>
      <c r="Z158" s="7">
        <v>70.959999999999994</v>
      </c>
      <c r="AI158" s="7" t="s">
        <v>617</v>
      </c>
      <c r="AJ158" s="7" t="s">
        <v>618</v>
      </c>
      <c r="AK158" s="7" t="s">
        <v>112</v>
      </c>
      <c r="AL158" s="7" t="s">
        <v>625</v>
      </c>
    </row>
    <row r="159" spans="1:38" x14ac:dyDescent="0.2">
      <c r="A159" s="8">
        <v>2309815</v>
      </c>
      <c r="B159" s="7" t="s">
        <v>612</v>
      </c>
      <c r="C159" s="7" t="s">
        <v>612</v>
      </c>
      <c r="D159" s="7" t="s">
        <v>626</v>
      </c>
      <c r="E159" s="7" t="s">
        <v>626</v>
      </c>
      <c r="G159" s="7" t="s">
        <v>108</v>
      </c>
      <c r="H159" s="7" t="s">
        <v>189</v>
      </c>
      <c r="I159" s="7" t="s">
        <v>99</v>
      </c>
      <c r="J159" s="7">
        <v>3.8</v>
      </c>
      <c r="L159" s="7">
        <v>0.79</v>
      </c>
      <c r="O159" s="7">
        <v>74</v>
      </c>
      <c r="P159" s="7" t="s">
        <v>100</v>
      </c>
      <c r="Q159" s="7" t="s">
        <v>101</v>
      </c>
      <c r="U159" s="7">
        <v>4</v>
      </c>
      <c r="Z159" s="7">
        <v>33.340000000000003</v>
      </c>
      <c r="AI159" s="7" t="s">
        <v>617</v>
      </c>
      <c r="AJ159" s="7" t="s">
        <v>618</v>
      </c>
      <c r="AK159" s="7" t="s">
        <v>112</v>
      </c>
      <c r="AL159" s="7" t="s">
        <v>627</v>
      </c>
    </row>
    <row r="160" spans="1:38" x14ac:dyDescent="0.2">
      <c r="A160" s="8">
        <v>2268435</v>
      </c>
      <c r="B160" s="7" t="s">
        <v>612</v>
      </c>
      <c r="C160" s="7" t="s">
        <v>612</v>
      </c>
      <c r="D160" s="7" t="s">
        <v>628</v>
      </c>
      <c r="E160" s="7" t="s">
        <v>628</v>
      </c>
      <c r="F160" s="7" t="s">
        <v>629</v>
      </c>
      <c r="G160" s="7" t="s">
        <v>97</v>
      </c>
      <c r="H160" s="7" t="s">
        <v>189</v>
      </c>
      <c r="I160" s="7" t="s">
        <v>99</v>
      </c>
      <c r="J160" s="7">
        <v>5.8</v>
      </c>
      <c r="L160" s="7">
        <v>0.81</v>
      </c>
      <c r="O160" s="7">
        <v>76</v>
      </c>
      <c r="P160" s="7" t="s">
        <v>100</v>
      </c>
      <c r="Q160" s="7" t="s">
        <v>101</v>
      </c>
      <c r="R160" s="7" t="s">
        <v>102</v>
      </c>
      <c r="S160" s="7">
        <v>5</v>
      </c>
      <c r="Y160" s="7">
        <v>0.76</v>
      </c>
      <c r="Z160" s="7">
        <v>46.08</v>
      </c>
      <c r="AA160" s="7">
        <v>0</v>
      </c>
      <c r="AC160" s="7">
        <v>63</v>
      </c>
      <c r="AD160" s="7">
        <v>58.96</v>
      </c>
      <c r="AE160" s="7">
        <v>2.93</v>
      </c>
      <c r="AI160" s="7" t="s">
        <v>630</v>
      </c>
      <c r="AJ160" s="9">
        <v>42375</v>
      </c>
      <c r="AK160" s="7" t="s">
        <v>103</v>
      </c>
      <c r="AL160" s="7" t="s">
        <v>631</v>
      </c>
    </row>
    <row r="161" spans="1:38" x14ac:dyDescent="0.2">
      <c r="A161" s="8">
        <v>2268436</v>
      </c>
      <c r="B161" s="7" t="s">
        <v>612</v>
      </c>
      <c r="C161" s="7" t="s">
        <v>612</v>
      </c>
      <c r="D161" s="7" t="s">
        <v>628</v>
      </c>
      <c r="E161" s="7" t="s">
        <v>628</v>
      </c>
      <c r="F161" s="7" t="s">
        <v>632</v>
      </c>
      <c r="G161" s="7" t="s">
        <v>97</v>
      </c>
      <c r="H161" s="7" t="s">
        <v>189</v>
      </c>
      <c r="I161" s="7" t="s">
        <v>99</v>
      </c>
      <c r="J161" s="7">
        <v>7.7</v>
      </c>
      <c r="L161" s="7">
        <v>0.81</v>
      </c>
      <c r="O161" s="7">
        <v>78</v>
      </c>
      <c r="P161" s="7" t="s">
        <v>100</v>
      </c>
      <c r="Q161" s="7" t="s">
        <v>101</v>
      </c>
      <c r="R161" s="7" t="s">
        <v>102</v>
      </c>
      <c r="S161" s="7">
        <v>5</v>
      </c>
      <c r="Y161" s="7">
        <v>0.69</v>
      </c>
      <c r="Z161" s="7">
        <v>51.13</v>
      </c>
      <c r="AA161" s="7">
        <v>0</v>
      </c>
      <c r="AC161" s="7">
        <v>65</v>
      </c>
      <c r="AD161" s="7">
        <v>59.97</v>
      </c>
      <c r="AE161" s="7">
        <v>2.93</v>
      </c>
      <c r="AI161" s="7" t="s">
        <v>630</v>
      </c>
      <c r="AJ161" s="9">
        <v>42375</v>
      </c>
      <c r="AK161" s="7" t="s">
        <v>103</v>
      </c>
      <c r="AL161" s="7" t="s">
        <v>633</v>
      </c>
    </row>
    <row r="162" spans="1:38" x14ac:dyDescent="0.2">
      <c r="A162" s="8">
        <v>2263533</v>
      </c>
      <c r="B162" s="7" t="s">
        <v>612</v>
      </c>
      <c r="C162" s="7" t="s">
        <v>612</v>
      </c>
      <c r="D162" s="7" t="s">
        <v>634</v>
      </c>
      <c r="E162" s="7" t="s">
        <v>634</v>
      </c>
      <c r="G162" s="7" t="s">
        <v>97</v>
      </c>
      <c r="H162" s="7" t="s">
        <v>98</v>
      </c>
      <c r="I162" s="7" t="s">
        <v>99</v>
      </c>
      <c r="J162" s="7">
        <v>14.3</v>
      </c>
      <c r="L162" s="7">
        <v>1.1299999999999999</v>
      </c>
      <c r="O162" s="7">
        <v>79</v>
      </c>
      <c r="P162" s="7" t="s">
        <v>100</v>
      </c>
      <c r="Q162" s="7" t="s">
        <v>101</v>
      </c>
      <c r="R162" s="7" t="s">
        <v>102</v>
      </c>
      <c r="S162" s="7">
        <v>12</v>
      </c>
      <c r="U162" s="7">
        <v>6</v>
      </c>
      <c r="Y162" s="7">
        <v>1.33</v>
      </c>
      <c r="Z162" s="7">
        <v>116.6</v>
      </c>
      <c r="AA162" s="7">
        <v>0.2</v>
      </c>
      <c r="AC162" s="7">
        <v>65</v>
      </c>
      <c r="AD162" s="7">
        <v>179.1</v>
      </c>
      <c r="AE162" s="7">
        <v>6.8</v>
      </c>
      <c r="AI162" s="7" t="s">
        <v>635</v>
      </c>
      <c r="AJ162" s="7" t="s">
        <v>636</v>
      </c>
      <c r="AK162" s="7" t="s">
        <v>112</v>
      </c>
      <c r="AL162" s="7" t="s">
        <v>637</v>
      </c>
    </row>
    <row r="163" spans="1:38" x14ac:dyDescent="0.2">
      <c r="A163" s="8">
        <v>2252008</v>
      </c>
      <c r="B163" s="7" t="s">
        <v>612</v>
      </c>
      <c r="C163" s="7" t="s">
        <v>612</v>
      </c>
      <c r="D163" s="7" t="s">
        <v>638</v>
      </c>
      <c r="E163" s="7" t="s">
        <v>638</v>
      </c>
      <c r="G163" s="7" t="s">
        <v>97</v>
      </c>
      <c r="H163" s="7" t="s">
        <v>98</v>
      </c>
      <c r="I163" s="7" t="s">
        <v>99</v>
      </c>
      <c r="J163" s="7">
        <v>14.3</v>
      </c>
      <c r="L163" s="7">
        <v>1.1299999999999999</v>
      </c>
      <c r="O163" s="7">
        <v>79</v>
      </c>
      <c r="P163" s="7" t="s">
        <v>100</v>
      </c>
      <c r="Q163" s="7" t="s">
        <v>100</v>
      </c>
      <c r="R163" s="7" t="s">
        <v>102</v>
      </c>
      <c r="S163" s="7">
        <v>12</v>
      </c>
      <c r="U163" s="7">
        <v>6</v>
      </c>
      <c r="Y163" s="7">
        <v>1.33</v>
      </c>
      <c r="Z163" s="7">
        <v>116.6</v>
      </c>
      <c r="AA163" s="7">
        <v>0.2</v>
      </c>
      <c r="AC163" s="7">
        <v>65</v>
      </c>
      <c r="AD163" s="7">
        <v>179.1</v>
      </c>
      <c r="AE163" s="7">
        <v>6.8</v>
      </c>
      <c r="AI163" s="7" t="s">
        <v>635</v>
      </c>
      <c r="AJ163" s="9">
        <v>42166</v>
      </c>
      <c r="AK163" s="7" t="s">
        <v>112</v>
      </c>
      <c r="AL163" s="7" t="s">
        <v>639</v>
      </c>
    </row>
    <row r="164" spans="1:38" x14ac:dyDescent="0.2">
      <c r="A164" s="8">
        <v>2268438</v>
      </c>
      <c r="B164" s="7" t="s">
        <v>612</v>
      </c>
      <c r="C164" s="7" t="s">
        <v>612</v>
      </c>
      <c r="D164" s="7" t="s">
        <v>640</v>
      </c>
      <c r="E164" s="7" t="s">
        <v>640</v>
      </c>
      <c r="F164" s="7" t="s">
        <v>641</v>
      </c>
      <c r="G164" s="7" t="s">
        <v>97</v>
      </c>
      <c r="H164" s="7" t="s">
        <v>98</v>
      </c>
      <c r="I164" s="7" t="s">
        <v>109</v>
      </c>
      <c r="K164" s="8">
        <v>81891</v>
      </c>
      <c r="M164" s="8">
        <v>2330</v>
      </c>
      <c r="N164" s="11">
        <v>57</v>
      </c>
      <c r="P164" s="7" t="s">
        <v>100</v>
      </c>
      <c r="Q164" s="7" t="s">
        <v>101</v>
      </c>
      <c r="R164" s="7" t="s">
        <v>102</v>
      </c>
      <c r="S164" s="7">
        <v>12</v>
      </c>
      <c r="V164" s="7">
        <v>0.77</v>
      </c>
      <c r="W164" s="7">
        <v>3869</v>
      </c>
      <c r="X164" s="7">
        <v>0.73</v>
      </c>
      <c r="Z164" s="7">
        <v>52.38</v>
      </c>
      <c r="AA164" s="7">
        <v>0</v>
      </c>
      <c r="AB164" s="11">
        <v>48</v>
      </c>
      <c r="AD164" s="7">
        <v>76.760000000000005</v>
      </c>
      <c r="AE164" s="7">
        <v>4.3</v>
      </c>
      <c r="AI164" s="7" t="s">
        <v>630</v>
      </c>
      <c r="AJ164" s="9">
        <v>42375</v>
      </c>
      <c r="AK164" s="7" t="s">
        <v>103</v>
      </c>
      <c r="AL164" s="7" t="s">
        <v>642</v>
      </c>
    </row>
    <row r="165" spans="1:38" x14ac:dyDescent="0.2">
      <c r="A165" s="8">
        <v>2277280</v>
      </c>
      <c r="B165" s="7" t="s">
        <v>612</v>
      </c>
      <c r="C165" s="7" t="s">
        <v>612</v>
      </c>
      <c r="D165" s="7" t="s">
        <v>643</v>
      </c>
      <c r="E165" s="7" t="s">
        <v>643</v>
      </c>
      <c r="F165" s="7" t="s">
        <v>644</v>
      </c>
      <c r="G165" s="7" t="s">
        <v>97</v>
      </c>
      <c r="H165" s="7" t="s">
        <v>189</v>
      </c>
      <c r="I165" s="7" t="s">
        <v>99</v>
      </c>
      <c r="J165" s="7">
        <v>12</v>
      </c>
      <c r="L165" s="7">
        <v>1.25</v>
      </c>
      <c r="O165" s="7">
        <v>79</v>
      </c>
      <c r="P165" s="7" t="s">
        <v>100</v>
      </c>
      <c r="Q165" s="7" t="s">
        <v>101</v>
      </c>
      <c r="R165" s="7" t="s">
        <v>102</v>
      </c>
      <c r="S165" s="7">
        <v>10</v>
      </c>
      <c r="Y165" s="7">
        <v>1.1100000000000001</v>
      </c>
      <c r="Z165" s="7">
        <v>87.39</v>
      </c>
      <c r="AA165" s="7">
        <v>0</v>
      </c>
      <c r="AC165" s="7">
        <v>63</v>
      </c>
      <c r="AD165" s="7">
        <v>108.16</v>
      </c>
      <c r="AE165" s="7">
        <v>2.92</v>
      </c>
      <c r="AI165" s="7" t="s">
        <v>645</v>
      </c>
      <c r="AJ165" s="7" t="s">
        <v>646</v>
      </c>
      <c r="AK165" s="7" t="s">
        <v>103</v>
      </c>
      <c r="AL165" s="7" t="s">
        <v>647</v>
      </c>
    </row>
    <row r="166" spans="1:38" x14ac:dyDescent="0.2">
      <c r="A166" s="8">
        <v>2277281</v>
      </c>
      <c r="B166" s="7" t="s">
        <v>612</v>
      </c>
      <c r="C166" s="7" t="s">
        <v>612</v>
      </c>
      <c r="D166" s="7" t="s">
        <v>643</v>
      </c>
      <c r="E166" s="7" t="s">
        <v>643</v>
      </c>
      <c r="F166" s="7" t="s">
        <v>644</v>
      </c>
      <c r="G166" s="7" t="s">
        <v>97</v>
      </c>
      <c r="H166" s="7" t="s">
        <v>189</v>
      </c>
      <c r="I166" s="7" t="s">
        <v>99</v>
      </c>
      <c r="J166" s="7">
        <v>15.5</v>
      </c>
      <c r="L166" s="7">
        <v>1.27</v>
      </c>
      <c r="O166" s="7">
        <v>82</v>
      </c>
      <c r="P166" s="7" t="s">
        <v>100</v>
      </c>
      <c r="Q166" s="7" t="s">
        <v>101</v>
      </c>
      <c r="R166" s="7" t="s">
        <v>102</v>
      </c>
      <c r="S166" s="7">
        <v>10</v>
      </c>
      <c r="Y166" s="7">
        <v>1.0900000000000001</v>
      </c>
      <c r="Z166" s="7">
        <v>94.05</v>
      </c>
      <c r="AA166" s="7">
        <v>0</v>
      </c>
      <c r="AC166" s="7">
        <v>68</v>
      </c>
      <c r="AD166" s="7">
        <v>97.14</v>
      </c>
      <c r="AE166" s="7">
        <v>0.27</v>
      </c>
      <c r="AI166" s="7" t="s">
        <v>645</v>
      </c>
      <c r="AJ166" s="7" t="s">
        <v>646</v>
      </c>
      <c r="AK166" s="7" t="s">
        <v>103</v>
      </c>
      <c r="AL166" s="7" t="s">
        <v>648</v>
      </c>
    </row>
    <row r="167" spans="1:38" x14ac:dyDescent="0.2">
      <c r="A167" s="8">
        <v>2295147</v>
      </c>
      <c r="B167" s="7" t="s">
        <v>612</v>
      </c>
      <c r="C167" s="7" t="s">
        <v>612</v>
      </c>
      <c r="D167" s="7" t="s">
        <v>649</v>
      </c>
      <c r="E167" s="7" t="s">
        <v>649</v>
      </c>
      <c r="F167" s="7" t="s">
        <v>650</v>
      </c>
      <c r="G167" s="7" t="s">
        <v>97</v>
      </c>
      <c r="H167" s="7" t="s">
        <v>189</v>
      </c>
      <c r="I167" s="7" t="s">
        <v>109</v>
      </c>
      <c r="K167" s="8">
        <v>81891</v>
      </c>
      <c r="M167" s="8">
        <v>2825</v>
      </c>
      <c r="N167" s="11">
        <v>59</v>
      </c>
      <c r="P167" s="7" t="s">
        <v>100</v>
      </c>
      <c r="Q167" s="7" t="s">
        <v>101</v>
      </c>
      <c r="R167" s="7" t="s">
        <v>102</v>
      </c>
      <c r="S167" s="7">
        <v>10</v>
      </c>
      <c r="V167" s="7">
        <v>0.8</v>
      </c>
      <c r="W167" s="7">
        <v>3190</v>
      </c>
      <c r="X167" s="7">
        <v>0.75</v>
      </c>
      <c r="Z167" s="7">
        <v>94.8</v>
      </c>
      <c r="AB167" s="11">
        <v>57</v>
      </c>
      <c r="AD167" s="7">
        <v>145</v>
      </c>
      <c r="AE167" s="7">
        <v>2.0699999999999998</v>
      </c>
      <c r="AI167" s="7" t="s">
        <v>651</v>
      </c>
      <c r="AJ167" s="7" t="s">
        <v>651</v>
      </c>
      <c r="AK167" s="7" t="s">
        <v>103</v>
      </c>
      <c r="AL167" s="7" t="s">
        <v>652</v>
      </c>
    </row>
    <row r="168" spans="1:38" x14ac:dyDescent="0.2">
      <c r="A168" s="8">
        <v>2263534</v>
      </c>
      <c r="B168" s="7" t="s">
        <v>612</v>
      </c>
      <c r="C168" s="7" t="s">
        <v>612</v>
      </c>
      <c r="D168" s="7" t="s">
        <v>653</v>
      </c>
      <c r="E168" s="7" t="s">
        <v>653</v>
      </c>
      <c r="G168" s="7" t="s">
        <v>97</v>
      </c>
      <c r="H168" s="7" t="s">
        <v>98</v>
      </c>
      <c r="I168" s="7" t="s">
        <v>99</v>
      </c>
      <c r="J168" s="7">
        <v>21.6</v>
      </c>
      <c r="L168" s="7">
        <v>1.57</v>
      </c>
      <c r="O168" s="7">
        <v>83</v>
      </c>
      <c r="P168" s="7" t="s">
        <v>100</v>
      </c>
      <c r="Q168" s="7" t="s">
        <v>101</v>
      </c>
      <c r="R168" s="7" t="s">
        <v>102</v>
      </c>
      <c r="S168" s="7">
        <v>20</v>
      </c>
      <c r="U168" s="7">
        <v>10</v>
      </c>
      <c r="Y168" s="7">
        <v>1.65</v>
      </c>
      <c r="Z168" s="7">
        <v>191.7</v>
      </c>
      <c r="AA168" s="7">
        <v>0</v>
      </c>
      <c r="AC168" s="7">
        <v>63</v>
      </c>
      <c r="AD168" s="7">
        <v>287.39999999999998</v>
      </c>
      <c r="AE168" s="7">
        <v>14.4</v>
      </c>
      <c r="AI168" s="7" t="s">
        <v>635</v>
      </c>
      <c r="AJ168" s="7" t="s">
        <v>636</v>
      </c>
      <c r="AK168" s="7" t="s">
        <v>112</v>
      </c>
      <c r="AL168" s="7" t="s">
        <v>654</v>
      </c>
    </row>
    <row r="169" spans="1:38" x14ac:dyDescent="0.2">
      <c r="A169" s="8">
        <v>2252007</v>
      </c>
      <c r="B169" s="7" t="s">
        <v>612</v>
      </c>
      <c r="C169" s="7" t="s">
        <v>612</v>
      </c>
      <c r="D169" s="7" t="s">
        <v>655</v>
      </c>
      <c r="E169" s="7" t="s">
        <v>655</v>
      </c>
      <c r="G169" s="7" t="s">
        <v>97</v>
      </c>
      <c r="H169" s="7" t="s">
        <v>98</v>
      </c>
      <c r="I169" s="7" t="s">
        <v>99</v>
      </c>
      <c r="J169" s="7">
        <v>21.6</v>
      </c>
      <c r="L169" s="7">
        <v>1.57</v>
      </c>
      <c r="O169" s="7">
        <v>83</v>
      </c>
      <c r="P169" s="7" t="s">
        <v>100</v>
      </c>
      <c r="Q169" s="7" t="s">
        <v>100</v>
      </c>
      <c r="R169" s="7" t="s">
        <v>102</v>
      </c>
      <c r="S169" s="7">
        <v>20</v>
      </c>
      <c r="U169" s="7">
        <v>10</v>
      </c>
      <c r="Y169" s="7">
        <v>1.65</v>
      </c>
      <c r="Z169" s="7">
        <v>191.7</v>
      </c>
      <c r="AA169" s="7">
        <v>0</v>
      </c>
      <c r="AC169" s="7">
        <v>63</v>
      </c>
      <c r="AD169" s="7">
        <v>287.39999999999998</v>
      </c>
      <c r="AE169" s="7">
        <v>14.4</v>
      </c>
      <c r="AI169" s="7" t="s">
        <v>635</v>
      </c>
      <c r="AJ169" s="9">
        <v>42166</v>
      </c>
      <c r="AK169" s="7" t="s">
        <v>112</v>
      </c>
      <c r="AL169" s="7" t="s">
        <v>656</v>
      </c>
    </row>
    <row r="170" spans="1:38" x14ac:dyDescent="0.2">
      <c r="A170" s="8">
        <v>2263535</v>
      </c>
      <c r="B170" s="7" t="s">
        <v>612</v>
      </c>
      <c r="C170" s="7" t="s">
        <v>612</v>
      </c>
      <c r="D170" s="7" t="s">
        <v>657</v>
      </c>
      <c r="E170" s="7" t="s">
        <v>657</v>
      </c>
      <c r="G170" s="7" t="s">
        <v>97</v>
      </c>
      <c r="H170" s="7" t="s">
        <v>98</v>
      </c>
      <c r="I170" s="7" t="s">
        <v>109</v>
      </c>
      <c r="K170" s="8">
        <v>119424</v>
      </c>
      <c r="M170" s="8">
        <v>4051</v>
      </c>
      <c r="N170" s="11">
        <v>63</v>
      </c>
      <c r="P170" s="7" t="s">
        <v>100</v>
      </c>
      <c r="Q170" s="7" t="s">
        <v>101</v>
      </c>
      <c r="R170" s="7" t="s">
        <v>102</v>
      </c>
      <c r="S170" s="7">
        <v>20</v>
      </c>
      <c r="U170" s="7">
        <v>10</v>
      </c>
      <c r="V170" s="7">
        <v>1.0900000000000001</v>
      </c>
      <c r="W170" s="7">
        <v>4765</v>
      </c>
      <c r="X170" s="7">
        <v>1.08</v>
      </c>
      <c r="Z170" s="7">
        <v>188.6</v>
      </c>
      <c r="AA170" s="7">
        <v>0</v>
      </c>
      <c r="AB170" s="11">
        <v>49</v>
      </c>
      <c r="AD170" s="7">
        <v>260</v>
      </c>
      <c r="AE170" s="7">
        <v>12.7</v>
      </c>
      <c r="AI170" s="7" t="s">
        <v>635</v>
      </c>
      <c r="AJ170" s="7" t="s">
        <v>636</v>
      </c>
      <c r="AK170" s="7" t="s">
        <v>112</v>
      </c>
      <c r="AL170" s="7" t="s">
        <v>658</v>
      </c>
    </row>
    <row r="171" spans="1:38" x14ac:dyDescent="0.2">
      <c r="A171" s="8">
        <v>2277279</v>
      </c>
      <c r="B171" s="7" t="s">
        <v>612</v>
      </c>
      <c r="C171" s="7" t="s">
        <v>612</v>
      </c>
      <c r="D171" s="7" t="s">
        <v>659</v>
      </c>
      <c r="E171" s="7" t="s">
        <v>659</v>
      </c>
      <c r="F171" s="7" t="s">
        <v>660</v>
      </c>
      <c r="G171" s="7" t="s">
        <v>97</v>
      </c>
      <c r="H171" s="7" t="s">
        <v>98</v>
      </c>
      <c r="I171" s="7" t="s">
        <v>109</v>
      </c>
      <c r="K171" s="8">
        <v>238850</v>
      </c>
      <c r="M171" s="8">
        <v>9379</v>
      </c>
      <c r="N171" s="11">
        <v>59</v>
      </c>
      <c r="P171" s="7" t="s">
        <v>100</v>
      </c>
      <c r="Q171" s="7" t="s">
        <v>101</v>
      </c>
      <c r="R171" s="7" t="s">
        <v>102</v>
      </c>
      <c r="S171" s="7">
        <v>32</v>
      </c>
      <c r="V171" s="7">
        <v>1.74</v>
      </c>
      <c r="W171" s="7">
        <v>8361</v>
      </c>
      <c r="X171" s="7">
        <v>1.65</v>
      </c>
      <c r="Y171" s="7">
        <v>0.76</v>
      </c>
      <c r="Z171" s="7">
        <v>291.72000000000003</v>
      </c>
      <c r="AA171" s="7">
        <v>0</v>
      </c>
      <c r="AB171" s="11">
        <v>49</v>
      </c>
      <c r="AD171" s="7">
        <v>400.2</v>
      </c>
      <c r="AE171" s="7">
        <v>8.93</v>
      </c>
      <c r="AI171" s="7" t="s">
        <v>645</v>
      </c>
      <c r="AJ171" s="7" t="s">
        <v>646</v>
      </c>
      <c r="AK171" s="7" t="s">
        <v>103</v>
      </c>
      <c r="AL171" s="7" t="s">
        <v>661</v>
      </c>
    </row>
    <row r="172" spans="1:38" x14ac:dyDescent="0.2">
      <c r="A172" s="8">
        <v>2362226</v>
      </c>
      <c r="B172" s="7" t="s">
        <v>612</v>
      </c>
      <c r="C172" s="7" t="s">
        <v>612</v>
      </c>
      <c r="D172" s="7" t="s">
        <v>662</v>
      </c>
      <c r="E172" s="7" t="s">
        <v>662</v>
      </c>
      <c r="G172" s="7" t="s">
        <v>97</v>
      </c>
      <c r="H172" s="7" t="s">
        <v>189</v>
      </c>
      <c r="I172" s="7" t="s">
        <v>109</v>
      </c>
      <c r="K172" s="8">
        <v>238850</v>
      </c>
      <c r="M172" s="8">
        <v>6439</v>
      </c>
      <c r="N172" s="11">
        <v>61</v>
      </c>
      <c r="P172" s="7" t="s">
        <v>100</v>
      </c>
      <c r="Q172" s="7" t="s">
        <v>101</v>
      </c>
      <c r="R172" s="7" t="s">
        <v>102</v>
      </c>
      <c r="S172" s="7">
        <v>20</v>
      </c>
      <c r="V172" s="7">
        <v>1.69</v>
      </c>
      <c r="W172" s="7">
        <v>9023</v>
      </c>
      <c r="X172" s="7">
        <v>1.61</v>
      </c>
      <c r="Z172" s="7">
        <v>324.10000000000002</v>
      </c>
      <c r="AB172" s="11">
        <v>41</v>
      </c>
      <c r="AD172" s="7">
        <v>584.70000000000005</v>
      </c>
      <c r="AE172" s="7">
        <v>34.5</v>
      </c>
      <c r="AI172" s="7" t="s">
        <v>663</v>
      </c>
      <c r="AJ172" s="7" t="s">
        <v>664</v>
      </c>
      <c r="AK172" s="7" t="s">
        <v>103</v>
      </c>
      <c r="AL172" s="7" t="s">
        <v>665</v>
      </c>
    </row>
    <row r="173" spans="1:38" x14ac:dyDescent="0.2">
      <c r="A173" s="8">
        <v>2362227</v>
      </c>
      <c r="B173" s="7" t="s">
        <v>612</v>
      </c>
      <c r="C173" s="7" t="s">
        <v>612</v>
      </c>
      <c r="D173" s="7" t="s">
        <v>666</v>
      </c>
      <c r="E173" s="7" t="s">
        <v>666</v>
      </c>
      <c r="G173" s="7" t="s">
        <v>97</v>
      </c>
      <c r="H173" s="7" t="s">
        <v>189</v>
      </c>
      <c r="I173" s="7" t="s">
        <v>109</v>
      </c>
      <c r="K173" s="8">
        <v>238850</v>
      </c>
      <c r="M173" s="8">
        <v>5803</v>
      </c>
      <c r="N173" s="11">
        <v>60</v>
      </c>
      <c r="P173" s="7" t="s">
        <v>100</v>
      </c>
      <c r="Q173" s="7" t="s">
        <v>101</v>
      </c>
      <c r="R173" s="7" t="s">
        <v>102</v>
      </c>
      <c r="S173" s="7">
        <v>20</v>
      </c>
      <c r="V173" s="7">
        <v>1.84</v>
      </c>
      <c r="W173" s="7">
        <v>8546</v>
      </c>
      <c r="X173" s="7">
        <v>1.7</v>
      </c>
      <c r="Z173" s="7">
        <v>332.7</v>
      </c>
      <c r="AB173" s="11">
        <v>43</v>
      </c>
      <c r="AD173" s="7">
        <v>603</v>
      </c>
      <c r="AE173" s="7">
        <v>33.700000000000003</v>
      </c>
      <c r="AI173" s="7" t="s">
        <v>663</v>
      </c>
      <c r="AJ173" s="7" t="s">
        <v>664</v>
      </c>
      <c r="AK173" s="7" t="s">
        <v>103</v>
      </c>
      <c r="AL173" s="7" t="s">
        <v>667</v>
      </c>
    </row>
    <row r="174" spans="1:38" x14ac:dyDescent="0.2">
      <c r="A174" s="8">
        <v>2305346</v>
      </c>
      <c r="B174" s="7" t="s">
        <v>612</v>
      </c>
      <c r="C174" s="7" t="s">
        <v>612</v>
      </c>
      <c r="D174" s="7" t="s">
        <v>668</v>
      </c>
      <c r="E174" s="7" t="s">
        <v>668</v>
      </c>
      <c r="G174" s="7" t="s">
        <v>108</v>
      </c>
      <c r="H174" s="7" t="s">
        <v>98</v>
      </c>
      <c r="I174" s="7" t="s">
        <v>99</v>
      </c>
      <c r="J174" s="7">
        <v>3.5</v>
      </c>
      <c r="L174" s="7">
        <v>0.8</v>
      </c>
      <c r="O174" s="7">
        <v>86</v>
      </c>
      <c r="P174" s="7" t="s">
        <v>100</v>
      </c>
      <c r="Q174" s="7" t="s">
        <v>101</v>
      </c>
      <c r="U174" s="7">
        <v>4</v>
      </c>
      <c r="Z174" s="7">
        <v>49.51</v>
      </c>
      <c r="AI174" s="9">
        <v>42988</v>
      </c>
      <c r="AJ174" s="7" t="s">
        <v>669</v>
      </c>
      <c r="AK174" s="7" t="s">
        <v>112</v>
      </c>
      <c r="AL174" s="7" t="s">
        <v>670</v>
      </c>
    </row>
    <row r="175" spans="1:38" x14ac:dyDescent="0.2">
      <c r="A175" s="8">
        <v>2305347</v>
      </c>
      <c r="B175" s="7" t="s">
        <v>612</v>
      </c>
      <c r="C175" s="7" t="s">
        <v>612</v>
      </c>
      <c r="D175" s="7" t="s">
        <v>671</v>
      </c>
      <c r="E175" s="7" t="s">
        <v>671</v>
      </c>
      <c r="G175" s="7" t="s">
        <v>108</v>
      </c>
      <c r="H175" s="7" t="s">
        <v>189</v>
      </c>
      <c r="I175" s="7" t="s">
        <v>99</v>
      </c>
      <c r="J175" s="7">
        <v>3</v>
      </c>
      <c r="L175" s="7">
        <v>0.62</v>
      </c>
      <c r="O175" s="7">
        <v>78</v>
      </c>
      <c r="P175" s="7" t="s">
        <v>100</v>
      </c>
      <c r="Q175" s="7" t="s">
        <v>101</v>
      </c>
      <c r="T175" s="7">
        <v>3</v>
      </c>
      <c r="Z175" s="7">
        <v>29.87</v>
      </c>
      <c r="AI175" s="9">
        <v>42988</v>
      </c>
      <c r="AJ175" s="7" t="s">
        <v>669</v>
      </c>
      <c r="AK175" s="7" t="s">
        <v>112</v>
      </c>
      <c r="AL175" s="7" t="s">
        <v>672</v>
      </c>
    </row>
    <row r="176" spans="1:38" x14ac:dyDescent="0.2">
      <c r="A176" s="8">
        <v>2305357</v>
      </c>
      <c r="B176" s="7" t="s">
        <v>612</v>
      </c>
      <c r="C176" s="7" t="s">
        <v>612</v>
      </c>
      <c r="D176" s="7" t="s">
        <v>673</v>
      </c>
      <c r="E176" s="7" t="s">
        <v>673</v>
      </c>
      <c r="G176" s="7" t="s">
        <v>108</v>
      </c>
      <c r="H176" s="7" t="s">
        <v>98</v>
      </c>
      <c r="I176" s="7" t="s">
        <v>99</v>
      </c>
      <c r="J176" s="7">
        <v>6.9</v>
      </c>
      <c r="L176" s="7">
        <v>1.02</v>
      </c>
      <c r="O176" s="7">
        <v>78</v>
      </c>
      <c r="P176" s="7" t="s">
        <v>100</v>
      </c>
      <c r="Q176" s="7" t="s">
        <v>101</v>
      </c>
      <c r="U176" s="7">
        <v>4</v>
      </c>
      <c r="Z176" s="7">
        <v>73.680000000000007</v>
      </c>
      <c r="AI176" s="9">
        <v>42988</v>
      </c>
      <c r="AJ176" s="7" t="s">
        <v>669</v>
      </c>
      <c r="AK176" s="7" t="s">
        <v>112</v>
      </c>
      <c r="AL176" s="7" t="s">
        <v>674</v>
      </c>
    </row>
    <row r="177" spans="1:38" x14ac:dyDescent="0.2">
      <c r="A177" s="8">
        <v>2305350</v>
      </c>
      <c r="B177" s="7" t="s">
        <v>612</v>
      </c>
      <c r="C177" s="7" t="s">
        <v>612</v>
      </c>
      <c r="D177" s="7" t="s">
        <v>675</v>
      </c>
      <c r="E177" s="7" t="s">
        <v>675</v>
      </c>
      <c r="G177" s="7" t="s">
        <v>108</v>
      </c>
      <c r="H177" s="7" t="s">
        <v>189</v>
      </c>
      <c r="I177" s="7" t="s">
        <v>99</v>
      </c>
      <c r="J177" s="7">
        <v>3.5</v>
      </c>
      <c r="L177" s="7">
        <v>0.68</v>
      </c>
      <c r="O177" s="7">
        <v>80</v>
      </c>
      <c r="P177" s="7" t="s">
        <v>100</v>
      </c>
      <c r="Q177" s="7" t="s">
        <v>101</v>
      </c>
      <c r="T177" s="7">
        <v>4</v>
      </c>
      <c r="Z177" s="7">
        <v>38.1</v>
      </c>
      <c r="AI177" s="9">
        <v>42988</v>
      </c>
      <c r="AJ177" s="7" t="s">
        <v>669</v>
      </c>
      <c r="AK177" s="7" t="s">
        <v>112</v>
      </c>
      <c r="AL177" s="7" t="s">
        <v>676</v>
      </c>
    </row>
    <row r="178" spans="1:38" x14ac:dyDescent="0.2">
      <c r="A178" s="8">
        <v>2305352</v>
      </c>
      <c r="B178" s="7" t="s">
        <v>612</v>
      </c>
      <c r="C178" s="7" t="s">
        <v>612</v>
      </c>
      <c r="D178" s="7" t="s">
        <v>677</v>
      </c>
      <c r="E178" s="7" t="s">
        <v>677</v>
      </c>
      <c r="G178" s="7" t="s">
        <v>108</v>
      </c>
      <c r="H178" s="7" t="s">
        <v>98</v>
      </c>
      <c r="I178" s="7" t="s">
        <v>99</v>
      </c>
      <c r="J178" s="7">
        <v>10.3</v>
      </c>
      <c r="L178" s="7">
        <v>1.2</v>
      </c>
      <c r="O178" s="7">
        <v>84</v>
      </c>
      <c r="P178" s="7" t="s">
        <v>100</v>
      </c>
      <c r="Q178" s="7" t="s">
        <v>101</v>
      </c>
      <c r="U178" s="7">
        <v>6</v>
      </c>
      <c r="Z178" s="7">
        <v>115.84</v>
      </c>
      <c r="AI178" s="9">
        <v>42988</v>
      </c>
      <c r="AJ178" s="7" t="s">
        <v>669</v>
      </c>
      <c r="AK178" s="7" t="s">
        <v>112</v>
      </c>
      <c r="AL178" s="7" t="s">
        <v>678</v>
      </c>
    </row>
    <row r="179" spans="1:38" x14ac:dyDescent="0.2">
      <c r="A179" s="8">
        <v>2309808</v>
      </c>
      <c r="B179" s="7" t="s">
        <v>612</v>
      </c>
      <c r="C179" s="7" t="s">
        <v>612</v>
      </c>
      <c r="D179" s="7" t="s">
        <v>679</v>
      </c>
      <c r="E179" s="7" t="s">
        <v>679</v>
      </c>
      <c r="G179" s="7" t="s">
        <v>108</v>
      </c>
      <c r="H179" s="7" t="s">
        <v>98</v>
      </c>
      <c r="I179" s="7" t="s">
        <v>99</v>
      </c>
      <c r="J179" s="7">
        <v>10.3</v>
      </c>
      <c r="L179" s="7">
        <v>1.31</v>
      </c>
      <c r="O179" s="7">
        <v>80</v>
      </c>
      <c r="P179" s="7" t="s">
        <v>100</v>
      </c>
      <c r="Q179" s="7" t="s">
        <v>101</v>
      </c>
      <c r="U179" s="7">
        <v>6</v>
      </c>
      <c r="Z179" s="7">
        <v>111.8</v>
      </c>
      <c r="AI179" s="7" t="s">
        <v>617</v>
      </c>
      <c r="AJ179" s="7" t="s">
        <v>618</v>
      </c>
      <c r="AK179" s="7" t="s">
        <v>112</v>
      </c>
      <c r="AL179" s="7" t="s">
        <v>680</v>
      </c>
    </row>
    <row r="180" spans="1:38" x14ac:dyDescent="0.2">
      <c r="A180" s="8">
        <v>2305356</v>
      </c>
      <c r="B180" s="7" t="s">
        <v>612</v>
      </c>
      <c r="C180" s="7" t="s">
        <v>612</v>
      </c>
      <c r="D180" s="7" t="s">
        <v>681</v>
      </c>
      <c r="E180" s="7" t="s">
        <v>681</v>
      </c>
      <c r="G180" s="7" t="s">
        <v>108</v>
      </c>
      <c r="H180" s="7" t="s">
        <v>98</v>
      </c>
      <c r="I180" s="7" t="s">
        <v>99</v>
      </c>
      <c r="J180" s="7">
        <v>15.5</v>
      </c>
      <c r="L180" s="7">
        <v>1.6</v>
      </c>
      <c r="O180" s="7">
        <v>85</v>
      </c>
      <c r="P180" s="7" t="s">
        <v>100</v>
      </c>
      <c r="Q180" s="7" t="s">
        <v>101</v>
      </c>
      <c r="U180" s="7">
        <v>10</v>
      </c>
      <c r="Z180" s="7">
        <v>188.69</v>
      </c>
      <c r="AI180" s="9">
        <v>42988</v>
      </c>
      <c r="AJ180" s="7" t="s">
        <v>669</v>
      </c>
      <c r="AK180" s="7" t="s">
        <v>112</v>
      </c>
      <c r="AL180" s="7" t="s">
        <v>682</v>
      </c>
    </row>
    <row r="181" spans="1:38" x14ac:dyDescent="0.2">
      <c r="A181" s="8">
        <v>2309814</v>
      </c>
      <c r="B181" s="7" t="s">
        <v>612</v>
      </c>
      <c r="C181" s="7" t="s">
        <v>612</v>
      </c>
      <c r="D181" s="7" t="s">
        <v>683</v>
      </c>
      <c r="E181" s="7" t="s">
        <v>683</v>
      </c>
      <c r="G181" s="7" t="s">
        <v>108</v>
      </c>
      <c r="H181" s="7" t="s">
        <v>98</v>
      </c>
      <c r="I181" s="7" t="s">
        <v>99</v>
      </c>
      <c r="J181" s="7">
        <v>15.5</v>
      </c>
      <c r="L181" s="7">
        <v>1.6</v>
      </c>
      <c r="O181" s="7">
        <v>83</v>
      </c>
      <c r="P181" s="7" t="s">
        <v>100</v>
      </c>
      <c r="Q181" s="7" t="s">
        <v>101</v>
      </c>
      <c r="U181" s="7">
        <v>10</v>
      </c>
      <c r="Z181" s="7">
        <v>184.17</v>
      </c>
      <c r="AI181" s="7" t="s">
        <v>617</v>
      </c>
      <c r="AJ181" s="7" t="s">
        <v>618</v>
      </c>
      <c r="AK181" s="7" t="s">
        <v>112</v>
      </c>
      <c r="AL181" s="7" t="s">
        <v>684</v>
      </c>
    </row>
    <row r="182" spans="1:38" x14ac:dyDescent="0.2">
      <c r="A182" s="8">
        <v>2295145</v>
      </c>
      <c r="B182" s="7" t="s">
        <v>612</v>
      </c>
      <c r="C182" s="7" t="s">
        <v>612</v>
      </c>
      <c r="D182" s="7" t="s">
        <v>685</v>
      </c>
      <c r="E182" s="7" t="s">
        <v>685</v>
      </c>
      <c r="F182" s="7" t="s">
        <v>686</v>
      </c>
      <c r="G182" s="7" t="s">
        <v>97</v>
      </c>
      <c r="H182" s="7" t="s">
        <v>189</v>
      </c>
      <c r="I182" s="7" t="s">
        <v>99</v>
      </c>
      <c r="J182" s="7">
        <v>9.3000000000000007</v>
      </c>
      <c r="L182" s="7">
        <v>0.73</v>
      </c>
      <c r="O182" s="7">
        <v>81</v>
      </c>
      <c r="P182" s="7" t="s">
        <v>100</v>
      </c>
      <c r="Q182" s="7" t="s">
        <v>101</v>
      </c>
      <c r="R182" s="7" t="s">
        <v>102</v>
      </c>
      <c r="S182" s="7">
        <v>5</v>
      </c>
      <c r="Y182" s="7">
        <v>0.66</v>
      </c>
      <c r="Z182" s="7">
        <v>49.7</v>
      </c>
      <c r="AA182" s="7">
        <v>0</v>
      </c>
      <c r="AC182" s="7">
        <v>65</v>
      </c>
      <c r="AD182" s="7">
        <v>65.3</v>
      </c>
      <c r="AE182" s="7">
        <v>1.2</v>
      </c>
      <c r="AI182" s="7" t="s">
        <v>651</v>
      </c>
      <c r="AJ182" s="7" t="s">
        <v>651</v>
      </c>
      <c r="AK182" s="7" t="s">
        <v>103</v>
      </c>
      <c r="AL182" s="7" t="s">
        <v>687</v>
      </c>
    </row>
    <row r="183" spans="1:38" x14ac:dyDescent="0.2">
      <c r="A183" s="8">
        <v>2345784</v>
      </c>
      <c r="B183" s="7" t="s">
        <v>612</v>
      </c>
      <c r="C183" s="7" t="s">
        <v>612</v>
      </c>
      <c r="D183" s="7" t="s">
        <v>688</v>
      </c>
      <c r="E183" s="7" t="s">
        <v>688</v>
      </c>
      <c r="F183" s="7" t="s">
        <v>689</v>
      </c>
      <c r="G183" s="7" t="s">
        <v>97</v>
      </c>
      <c r="H183" s="7" t="s">
        <v>189</v>
      </c>
      <c r="I183" s="7" t="s">
        <v>99</v>
      </c>
      <c r="J183" s="7">
        <v>11.7</v>
      </c>
      <c r="L183" s="7">
        <v>1</v>
      </c>
      <c r="O183" s="7">
        <v>77</v>
      </c>
      <c r="P183" s="7" t="s">
        <v>100</v>
      </c>
      <c r="Q183" s="7" t="s">
        <v>101</v>
      </c>
      <c r="R183" s="7" t="s">
        <v>102</v>
      </c>
      <c r="S183" s="7">
        <v>7</v>
      </c>
      <c r="Y183" s="7">
        <v>1.56</v>
      </c>
      <c r="Z183" s="7">
        <v>65.42</v>
      </c>
      <c r="AC183" s="7">
        <v>67</v>
      </c>
      <c r="AD183" s="7">
        <v>116.5</v>
      </c>
      <c r="AE183" s="7">
        <v>1.56</v>
      </c>
      <c r="AI183" s="9">
        <v>43416</v>
      </c>
      <c r="AJ183" s="9">
        <v>43533</v>
      </c>
      <c r="AK183" s="7" t="s">
        <v>103</v>
      </c>
      <c r="AL183" s="7" t="s">
        <v>690</v>
      </c>
    </row>
    <row r="184" spans="1:38" x14ac:dyDescent="0.2">
      <c r="A184" s="8">
        <v>2359753</v>
      </c>
      <c r="B184" s="7" t="s">
        <v>612</v>
      </c>
      <c r="C184" s="7" t="s">
        <v>612</v>
      </c>
      <c r="D184" s="7" t="s">
        <v>691</v>
      </c>
      <c r="E184" s="7" t="s">
        <v>691</v>
      </c>
      <c r="G184" s="7" t="s">
        <v>97</v>
      </c>
      <c r="H184" s="7" t="s">
        <v>189</v>
      </c>
      <c r="I184" s="7" t="s">
        <v>109</v>
      </c>
      <c r="K184" s="8">
        <v>64828</v>
      </c>
      <c r="M184" s="8">
        <v>4660</v>
      </c>
      <c r="N184" s="11">
        <v>58</v>
      </c>
      <c r="P184" s="7" t="s">
        <v>100</v>
      </c>
      <c r="Q184" s="7" t="s">
        <v>101</v>
      </c>
      <c r="R184" s="7" t="s">
        <v>102</v>
      </c>
      <c r="S184" s="7">
        <v>7</v>
      </c>
      <c r="V184" s="7">
        <v>0.51</v>
      </c>
      <c r="W184" s="7">
        <v>5596</v>
      </c>
      <c r="X184" s="7">
        <v>0.53</v>
      </c>
      <c r="Z184" s="7">
        <v>73.87</v>
      </c>
      <c r="AB184" s="11">
        <v>47</v>
      </c>
      <c r="AD184" s="7">
        <v>120.35</v>
      </c>
      <c r="AE184" s="7">
        <v>2.95</v>
      </c>
      <c r="AI184" s="7" t="s">
        <v>692</v>
      </c>
      <c r="AJ184" s="7" t="s">
        <v>663</v>
      </c>
      <c r="AK184" s="7" t="s">
        <v>103</v>
      </c>
      <c r="AL184" s="7" t="s">
        <v>693</v>
      </c>
    </row>
    <row r="185" spans="1:38" x14ac:dyDescent="0.2">
      <c r="A185" s="8">
        <v>2295146</v>
      </c>
      <c r="B185" s="7" t="s">
        <v>612</v>
      </c>
      <c r="C185" s="7" t="s">
        <v>612</v>
      </c>
      <c r="D185" s="7" t="s">
        <v>694</v>
      </c>
      <c r="E185" s="7" t="s">
        <v>694</v>
      </c>
      <c r="F185" s="7" t="s">
        <v>695</v>
      </c>
      <c r="G185" s="7" t="s">
        <v>97</v>
      </c>
      <c r="H185" s="7" t="s">
        <v>189</v>
      </c>
      <c r="I185" s="7" t="s">
        <v>99</v>
      </c>
      <c r="J185" s="7">
        <v>18.5</v>
      </c>
      <c r="L185" s="7">
        <v>1.08</v>
      </c>
      <c r="O185" s="7">
        <v>78</v>
      </c>
      <c r="P185" s="7" t="s">
        <v>100</v>
      </c>
      <c r="Q185" s="7" t="s">
        <v>101</v>
      </c>
      <c r="R185" s="7" t="s">
        <v>102</v>
      </c>
      <c r="S185" s="7">
        <v>10</v>
      </c>
      <c r="Y185" s="7">
        <v>1.1399999999999999</v>
      </c>
      <c r="Z185" s="7">
        <v>101.7</v>
      </c>
      <c r="AA185" s="7">
        <v>0</v>
      </c>
      <c r="AC185" s="7">
        <v>71</v>
      </c>
      <c r="AD185" s="7">
        <v>158.6</v>
      </c>
      <c r="AE185" s="7">
        <v>2.88</v>
      </c>
      <c r="AI185" s="7" t="s">
        <v>651</v>
      </c>
      <c r="AJ185" s="7" t="s">
        <v>651</v>
      </c>
      <c r="AK185" s="7" t="s">
        <v>103</v>
      </c>
      <c r="AL185" s="7" t="s">
        <v>696</v>
      </c>
    </row>
    <row r="186" spans="1:38" x14ac:dyDescent="0.2">
      <c r="A186" s="8">
        <v>2362228</v>
      </c>
      <c r="B186" s="7" t="s">
        <v>612</v>
      </c>
      <c r="C186" s="7" t="s">
        <v>612</v>
      </c>
      <c r="D186" s="7" t="s">
        <v>697</v>
      </c>
      <c r="E186" s="7" t="s">
        <v>697</v>
      </c>
      <c r="G186" s="7" t="s">
        <v>97</v>
      </c>
      <c r="H186" s="7" t="s">
        <v>189</v>
      </c>
      <c r="I186" s="7" t="s">
        <v>109</v>
      </c>
      <c r="K186" s="8">
        <v>75067</v>
      </c>
      <c r="M186" s="8">
        <v>4968</v>
      </c>
      <c r="N186" s="11">
        <v>61</v>
      </c>
      <c r="P186" s="7" t="s">
        <v>100</v>
      </c>
      <c r="Q186" s="7" t="s">
        <v>101</v>
      </c>
      <c r="R186" s="7" t="s">
        <v>102</v>
      </c>
      <c r="S186" s="7">
        <v>10</v>
      </c>
      <c r="V186" s="7">
        <v>0.56999999999999995</v>
      </c>
      <c r="W186" s="7">
        <v>6002</v>
      </c>
      <c r="X186" s="7">
        <v>0.49</v>
      </c>
      <c r="Z186" s="7">
        <v>89.4</v>
      </c>
      <c r="AB186" s="11">
        <v>51</v>
      </c>
      <c r="AD186" s="7">
        <v>145.5</v>
      </c>
      <c r="AE186" s="7">
        <v>4.2</v>
      </c>
      <c r="AI186" s="7" t="s">
        <v>663</v>
      </c>
      <c r="AJ186" s="7" t="s">
        <v>664</v>
      </c>
      <c r="AK186" s="7" t="s">
        <v>103</v>
      </c>
      <c r="AL186" s="7" t="s">
        <v>698</v>
      </c>
    </row>
    <row r="187" spans="1:38" x14ac:dyDescent="0.2">
      <c r="A187" s="8">
        <v>2359757</v>
      </c>
      <c r="B187" s="7" t="s">
        <v>612</v>
      </c>
      <c r="C187" s="7" t="s">
        <v>612</v>
      </c>
      <c r="D187" s="7" t="s">
        <v>699</v>
      </c>
      <c r="E187" s="7" t="s">
        <v>699</v>
      </c>
      <c r="G187" s="7" t="s">
        <v>97</v>
      </c>
      <c r="H187" s="7" t="s">
        <v>189</v>
      </c>
      <c r="I187" s="7" t="s">
        <v>99</v>
      </c>
      <c r="J187" s="7">
        <v>38.5</v>
      </c>
      <c r="L187" s="7">
        <v>2.1</v>
      </c>
      <c r="O187" s="7">
        <v>77</v>
      </c>
      <c r="P187" s="7" t="s">
        <v>100</v>
      </c>
      <c r="Q187" s="7" t="s">
        <v>101</v>
      </c>
      <c r="R187" s="7" t="s">
        <v>102</v>
      </c>
      <c r="S187" s="7">
        <v>20</v>
      </c>
      <c r="Y187" s="7">
        <v>3.17</v>
      </c>
      <c r="Z187" s="7">
        <v>215.55</v>
      </c>
      <c r="AC187" s="7">
        <v>56</v>
      </c>
      <c r="AD187" s="7">
        <v>399.84</v>
      </c>
      <c r="AE187" s="7">
        <v>21.3</v>
      </c>
      <c r="AI187" s="9">
        <v>43508</v>
      </c>
      <c r="AJ187" s="7" t="s">
        <v>663</v>
      </c>
      <c r="AK187" s="7" t="s">
        <v>103</v>
      </c>
      <c r="AL187" s="7" t="s">
        <v>700</v>
      </c>
    </row>
    <row r="188" spans="1:38" x14ac:dyDescent="0.2">
      <c r="A188" s="8">
        <v>2359758</v>
      </c>
      <c r="B188" s="7" t="s">
        <v>612</v>
      </c>
      <c r="C188" s="7" t="s">
        <v>612</v>
      </c>
      <c r="D188" s="7" t="s">
        <v>701</v>
      </c>
      <c r="E188" s="7" t="s">
        <v>701</v>
      </c>
      <c r="G188" s="7" t="s">
        <v>97</v>
      </c>
      <c r="H188" s="7" t="s">
        <v>189</v>
      </c>
      <c r="I188" s="7" t="s">
        <v>109</v>
      </c>
      <c r="K188" s="8">
        <v>163783</v>
      </c>
      <c r="M188" s="8">
        <v>6110</v>
      </c>
      <c r="N188" s="11">
        <v>57</v>
      </c>
      <c r="P188" s="7" t="s">
        <v>100</v>
      </c>
      <c r="Q188" s="7" t="s">
        <v>101</v>
      </c>
      <c r="R188" s="7" t="s">
        <v>102</v>
      </c>
      <c r="S188" s="7">
        <v>20</v>
      </c>
      <c r="V188" s="7">
        <v>1.3</v>
      </c>
      <c r="W188" s="7">
        <v>6837</v>
      </c>
      <c r="X188" s="7">
        <v>1.78</v>
      </c>
      <c r="Z188" s="7">
        <v>207.5</v>
      </c>
      <c r="AB188" s="11">
        <v>56</v>
      </c>
      <c r="AD188" s="7">
        <v>395.2</v>
      </c>
      <c r="AE188" s="7">
        <v>16.5</v>
      </c>
      <c r="AI188" s="7" t="s">
        <v>702</v>
      </c>
      <c r="AJ188" s="7" t="s">
        <v>663</v>
      </c>
      <c r="AK188" s="7" t="s">
        <v>103</v>
      </c>
      <c r="AL188" s="7" t="s">
        <v>703</v>
      </c>
    </row>
    <row r="189" spans="1:38" x14ac:dyDescent="0.2">
      <c r="A189" s="8">
        <v>2359759</v>
      </c>
      <c r="B189" s="7" t="s">
        <v>612</v>
      </c>
      <c r="C189" s="7" t="s">
        <v>612</v>
      </c>
      <c r="D189" s="7" t="s">
        <v>704</v>
      </c>
      <c r="E189" s="7" t="s">
        <v>704</v>
      </c>
      <c r="G189" s="7" t="s">
        <v>97</v>
      </c>
      <c r="H189" s="7" t="s">
        <v>189</v>
      </c>
      <c r="I189" s="7" t="s">
        <v>99</v>
      </c>
      <c r="J189" s="7">
        <v>38.5</v>
      </c>
      <c r="L189" s="7">
        <v>2.1</v>
      </c>
      <c r="O189" s="7">
        <v>77</v>
      </c>
      <c r="P189" s="7" t="s">
        <v>100</v>
      </c>
      <c r="Q189" s="7" t="s">
        <v>101</v>
      </c>
      <c r="R189" s="7" t="s">
        <v>102</v>
      </c>
      <c r="S189" s="7">
        <v>20</v>
      </c>
      <c r="Y189" s="7">
        <v>3.06</v>
      </c>
      <c r="Z189" s="7">
        <v>197.2</v>
      </c>
      <c r="AC189" s="7">
        <v>56</v>
      </c>
      <c r="AD189" s="7">
        <v>378</v>
      </c>
      <c r="AE189" s="7">
        <v>16.7</v>
      </c>
      <c r="AI189" s="7" t="s">
        <v>705</v>
      </c>
      <c r="AJ189" s="7" t="s">
        <v>663</v>
      </c>
      <c r="AK189" s="7" t="s">
        <v>103</v>
      </c>
      <c r="AL189" s="7" t="s">
        <v>706</v>
      </c>
    </row>
    <row r="190" spans="1:38" x14ac:dyDescent="0.2">
      <c r="A190" s="8">
        <v>2359760</v>
      </c>
      <c r="B190" s="7" t="s">
        <v>612</v>
      </c>
      <c r="C190" s="7" t="s">
        <v>612</v>
      </c>
      <c r="D190" s="7" t="s">
        <v>707</v>
      </c>
      <c r="E190" s="7" t="s">
        <v>707</v>
      </c>
      <c r="G190" s="7" t="s">
        <v>97</v>
      </c>
      <c r="H190" s="7" t="s">
        <v>189</v>
      </c>
      <c r="I190" s="7" t="s">
        <v>109</v>
      </c>
      <c r="K190" s="8">
        <v>307093</v>
      </c>
      <c r="M190" s="8">
        <v>9754</v>
      </c>
      <c r="N190" s="11">
        <v>57</v>
      </c>
      <c r="P190" s="7" t="s">
        <v>100</v>
      </c>
      <c r="Q190" s="7" t="s">
        <v>101</v>
      </c>
      <c r="R190" s="7" t="s">
        <v>102</v>
      </c>
      <c r="S190" s="7">
        <v>20</v>
      </c>
      <c r="V190" s="7">
        <v>1.17</v>
      </c>
      <c r="W190" s="7">
        <v>9656</v>
      </c>
      <c r="X190" s="7">
        <v>1.08</v>
      </c>
      <c r="Z190" s="7">
        <v>351.3</v>
      </c>
      <c r="AB190" s="11">
        <v>44</v>
      </c>
      <c r="AD190" s="7">
        <v>642.4</v>
      </c>
      <c r="AE190" s="7">
        <v>20.9</v>
      </c>
      <c r="AI190" s="7" t="s">
        <v>708</v>
      </c>
      <c r="AJ190" s="7" t="s">
        <v>663</v>
      </c>
      <c r="AK190" s="7" t="s">
        <v>103</v>
      </c>
      <c r="AL190" s="7" t="s">
        <v>709</v>
      </c>
    </row>
    <row r="191" spans="1:38" x14ac:dyDescent="0.2">
      <c r="A191" s="8">
        <v>2354807</v>
      </c>
      <c r="B191" s="7" t="s">
        <v>710</v>
      </c>
      <c r="C191" s="7" t="s">
        <v>711</v>
      </c>
      <c r="D191" s="7" t="s">
        <v>712</v>
      </c>
      <c r="E191" s="7" t="s">
        <v>712</v>
      </c>
      <c r="G191" s="7" t="s">
        <v>108</v>
      </c>
      <c r="H191" s="7" t="s">
        <v>98</v>
      </c>
      <c r="I191" s="7" t="s">
        <v>99</v>
      </c>
      <c r="J191" s="7">
        <v>12.63</v>
      </c>
      <c r="L191" s="7">
        <v>1.37</v>
      </c>
      <c r="O191" s="7">
        <v>85</v>
      </c>
      <c r="P191" s="7" t="s">
        <v>100</v>
      </c>
      <c r="Q191" s="7" t="s">
        <v>101</v>
      </c>
      <c r="U191" s="7">
        <v>5</v>
      </c>
      <c r="Z191" s="7">
        <v>137.4</v>
      </c>
      <c r="AI191" s="9">
        <v>43739</v>
      </c>
      <c r="AJ191" s="7" t="s">
        <v>713</v>
      </c>
      <c r="AK191" s="7" t="s">
        <v>112</v>
      </c>
      <c r="AL191" s="7" t="s">
        <v>714</v>
      </c>
    </row>
    <row r="192" spans="1:38" x14ac:dyDescent="0.2">
      <c r="A192" s="8">
        <v>2354457</v>
      </c>
      <c r="B192" s="7" t="s">
        <v>710</v>
      </c>
      <c r="C192" s="7" t="s">
        <v>711</v>
      </c>
      <c r="D192" s="7" t="s">
        <v>715</v>
      </c>
      <c r="E192" s="7" t="s">
        <v>715</v>
      </c>
      <c r="G192" s="7" t="s">
        <v>108</v>
      </c>
      <c r="H192" s="7" t="s">
        <v>98</v>
      </c>
      <c r="I192" s="7" t="s">
        <v>99</v>
      </c>
      <c r="J192" s="7">
        <v>12.63</v>
      </c>
      <c r="L192" s="7">
        <v>1.37</v>
      </c>
      <c r="O192" s="7">
        <v>85</v>
      </c>
      <c r="P192" s="7" t="s">
        <v>100</v>
      </c>
      <c r="Q192" s="7" t="s">
        <v>101</v>
      </c>
      <c r="U192" s="7">
        <v>5</v>
      </c>
      <c r="Z192" s="7">
        <v>137.4</v>
      </c>
      <c r="AI192" s="9">
        <v>43739</v>
      </c>
      <c r="AJ192" s="9">
        <v>43467</v>
      </c>
      <c r="AK192" s="7" t="s">
        <v>112</v>
      </c>
      <c r="AL192" s="7" t="s">
        <v>716</v>
      </c>
    </row>
    <row r="193" spans="1:38" x14ac:dyDescent="0.2">
      <c r="A193" s="8">
        <v>2224692</v>
      </c>
      <c r="B193" s="7" t="s">
        <v>710</v>
      </c>
      <c r="C193" s="7" t="s">
        <v>711</v>
      </c>
      <c r="D193" s="7" t="s">
        <v>717</v>
      </c>
      <c r="E193" s="7" t="s">
        <v>717</v>
      </c>
      <c r="G193" s="7" t="s">
        <v>108</v>
      </c>
      <c r="H193" s="7" t="s">
        <v>98</v>
      </c>
      <c r="I193" s="7" t="s">
        <v>109</v>
      </c>
      <c r="K193" s="8">
        <v>50000</v>
      </c>
      <c r="M193" s="8">
        <v>9747</v>
      </c>
      <c r="N193" s="11">
        <v>53</v>
      </c>
      <c r="P193" s="7" t="s">
        <v>100</v>
      </c>
      <c r="Q193" s="7" t="s">
        <v>101</v>
      </c>
      <c r="U193" s="7">
        <v>5</v>
      </c>
      <c r="V193" s="7">
        <v>0.45</v>
      </c>
      <c r="Z193" s="7">
        <v>99.5</v>
      </c>
      <c r="AI193" s="9">
        <v>41368</v>
      </c>
      <c r="AJ193" s="9">
        <v>43651</v>
      </c>
      <c r="AK193" s="7" t="s">
        <v>112</v>
      </c>
      <c r="AL193" s="7" t="s">
        <v>718</v>
      </c>
    </row>
    <row r="194" spans="1:38" x14ac:dyDescent="0.2">
      <c r="A194" s="8">
        <v>2224693</v>
      </c>
      <c r="B194" s="7" t="s">
        <v>710</v>
      </c>
      <c r="C194" s="7" t="s">
        <v>711</v>
      </c>
      <c r="D194" s="7" t="s">
        <v>719</v>
      </c>
      <c r="E194" s="7" t="s">
        <v>719</v>
      </c>
      <c r="G194" s="7" t="s">
        <v>108</v>
      </c>
      <c r="H194" s="7" t="s">
        <v>98</v>
      </c>
      <c r="I194" s="7" t="s">
        <v>109</v>
      </c>
      <c r="K194" s="8">
        <v>50000</v>
      </c>
      <c r="M194" s="8">
        <v>9747</v>
      </c>
      <c r="N194" s="11">
        <v>53</v>
      </c>
      <c r="P194" s="7" t="s">
        <v>100</v>
      </c>
      <c r="Q194" s="7" t="s">
        <v>101</v>
      </c>
      <c r="U194" s="7">
        <v>5</v>
      </c>
      <c r="V194" s="7">
        <v>0.45</v>
      </c>
      <c r="Z194" s="7">
        <v>99.5</v>
      </c>
      <c r="AI194" s="9">
        <v>41368</v>
      </c>
      <c r="AJ194" s="9">
        <v>43651</v>
      </c>
      <c r="AK194" s="7" t="s">
        <v>112</v>
      </c>
      <c r="AL194" s="7" t="s">
        <v>720</v>
      </c>
    </row>
    <row r="195" spans="1:38" x14ac:dyDescent="0.2">
      <c r="A195" s="8">
        <v>2224695</v>
      </c>
      <c r="B195" s="7" t="s">
        <v>710</v>
      </c>
      <c r="C195" s="7" t="s">
        <v>711</v>
      </c>
      <c r="D195" s="7" t="s">
        <v>721</v>
      </c>
      <c r="E195" s="7" t="s">
        <v>721</v>
      </c>
      <c r="G195" s="7" t="s">
        <v>108</v>
      </c>
      <c r="H195" s="7" t="s">
        <v>98</v>
      </c>
      <c r="I195" s="7" t="s">
        <v>109</v>
      </c>
      <c r="K195" s="8">
        <v>50000</v>
      </c>
      <c r="M195" s="8">
        <v>9747</v>
      </c>
      <c r="N195" s="11">
        <v>53</v>
      </c>
      <c r="P195" s="7" t="s">
        <v>100</v>
      </c>
      <c r="Q195" s="7" t="s">
        <v>101</v>
      </c>
      <c r="U195" s="7">
        <v>5</v>
      </c>
      <c r="V195" s="7">
        <v>0.45</v>
      </c>
      <c r="Z195" s="7">
        <v>99.5</v>
      </c>
      <c r="AI195" s="9">
        <v>41368</v>
      </c>
      <c r="AJ195" s="9">
        <v>43651</v>
      </c>
      <c r="AK195" s="7" t="s">
        <v>112</v>
      </c>
      <c r="AL195" s="7" t="s">
        <v>722</v>
      </c>
    </row>
    <row r="196" spans="1:38" x14ac:dyDescent="0.2">
      <c r="A196" s="8">
        <v>2224694</v>
      </c>
      <c r="B196" s="7" t="s">
        <v>710</v>
      </c>
      <c r="C196" s="7" t="s">
        <v>711</v>
      </c>
      <c r="D196" s="7" t="s">
        <v>723</v>
      </c>
      <c r="E196" s="7" t="s">
        <v>723</v>
      </c>
      <c r="G196" s="7" t="s">
        <v>108</v>
      </c>
      <c r="H196" s="7" t="s">
        <v>98</v>
      </c>
      <c r="I196" s="7" t="s">
        <v>109</v>
      </c>
      <c r="K196" s="8">
        <v>50000</v>
      </c>
      <c r="M196" s="8">
        <v>9747</v>
      </c>
      <c r="N196" s="11">
        <v>53</v>
      </c>
      <c r="P196" s="7" t="s">
        <v>100</v>
      </c>
      <c r="Q196" s="7" t="s">
        <v>101</v>
      </c>
      <c r="U196" s="7">
        <v>5</v>
      </c>
      <c r="V196" s="7">
        <v>0.45</v>
      </c>
      <c r="Z196" s="7">
        <v>99.5</v>
      </c>
      <c r="AI196" s="9">
        <v>41368</v>
      </c>
      <c r="AJ196" s="9">
        <v>43651</v>
      </c>
      <c r="AK196" s="7" t="s">
        <v>112</v>
      </c>
      <c r="AL196" s="7" t="s">
        <v>724</v>
      </c>
    </row>
    <row r="197" spans="1:38" x14ac:dyDescent="0.2">
      <c r="A197" s="8">
        <v>2331608</v>
      </c>
      <c r="B197" s="7" t="s">
        <v>710</v>
      </c>
      <c r="C197" s="7" t="s">
        <v>725</v>
      </c>
      <c r="D197" s="7" t="s">
        <v>726</v>
      </c>
      <c r="E197" s="7" t="s">
        <v>726</v>
      </c>
      <c r="G197" s="7" t="s">
        <v>108</v>
      </c>
      <c r="H197" s="7" t="s">
        <v>189</v>
      </c>
      <c r="I197" s="7" t="s">
        <v>99</v>
      </c>
      <c r="J197" s="7">
        <v>5.4</v>
      </c>
      <c r="L197" s="7">
        <v>0.98</v>
      </c>
      <c r="O197" s="7">
        <v>76</v>
      </c>
      <c r="P197" s="7" t="s">
        <v>130</v>
      </c>
      <c r="Q197" s="7" t="s">
        <v>101</v>
      </c>
      <c r="T197" s="7">
        <v>5</v>
      </c>
      <c r="Z197" s="7">
        <v>60.5</v>
      </c>
      <c r="AI197" s="9">
        <v>43111</v>
      </c>
      <c r="AJ197" s="9">
        <v>43416</v>
      </c>
      <c r="AK197" s="7" t="s">
        <v>112</v>
      </c>
      <c r="AL197" s="7" t="s">
        <v>727</v>
      </c>
    </row>
    <row r="198" spans="1:38" x14ac:dyDescent="0.2">
      <c r="A198" s="8">
        <v>2224696</v>
      </c>
      <c r="B198" s="7" t="s">
        <v>710</v>
      </c>
      <c r="C198" s="7" t="s">
        <v>725</v>
      </c>
      <c r="D198" s="7" t="s">
        <v>728</v>
      </c>
      <c r="E198" s="7" t="s">
        <v>728</v>
      </c>
      <c r="G198" s="7" t="s">
        <v>108</v>
      </c>
      <c r="H198" s="7" t="s">
        <v>98</v>
      </c>
      <c r="I198" s="7" t="s">
        <v>109</v>
      </c>
      <c r="K198" s="8">
        <v>59897</v>
      </c>
      <c r="M198" s="8">
        <v>9527</v>
      </c>
      <c r="N198" s="11">
        <v>48</v>
      </c>
      <c r="P198" s="7" t="s">
        <v>100</v>
      </c>
      <c r="Q198" s="7" t="s">
        <v>101</v>
      </c>
      <c r="U198" s="7">
        <v>5</v>
      </c>
      <c r="V198" s="7">
        <v>0.59</v>
      </c>
      <c r="Z198" s="7">
        <v>92.1</v>
      </c>
      <c r="AI198" s="9">
        <v>41368</v>
      </c>
      <c r="AJ198" s="9">
        <v>41770</v>
      </c>
      <c r="AK198" s="7" t="s">
        <v>112</v>
      </c>
      <c r="AL198" s="7" t="s">
        <v>729</v>
      </c>
    </row>
    <row r="199" spans="1:38" x14ac:dyDescent="0.2">
      <c r="A199" s="8">
        <v>2224293</v>
      </c>
      <c r="B199" s="7" t="s">
        <v>710</v>
      </c>
      <c r="C199" s="7" t="s">
        <v>725</v>
      </c>
      <c r="D199" s="7" t="s">
        <v>730</v>
      </c>
      <c r="E199" s="7" t="s">
        <v>730</v>
      </c>
      <c r="G199" s="7" t="s">
        <v>108</v>
      </c>
      <c r="H199" s="7" t="s">
        <v>98</v>
      </c>
      <c r="I199" s="7" t="s">
        <v>99</v>
      </c>
      <c r="J199" s="7">
        <v>12.63</v>
      </c>
      <c r="L199" s="7">
        <v>1.48</v>
      </c>
      <c r="O199" s="7">
        <v>73</v>
      </c>
      <c r="P199" s="7" t="s">
        <v>100</v>
      </c>
      <c r="Q199" s="7" t="s">
        <v>101</v>
      </c>
      <c r="U199" s="7">
        <v>5</v>
      </c>
      <c r="Z199" s="7">
        <v>137.69999999999999</v>
      </c>
      <c r="AI199" s="9">
        <v>41368</v>
      </c>
      <c r="AJ199" s="9">
        <v>41770</v>
      </c>
      <c r="AK199" s="7" t="s">
        <v>112</v>
      </c>
      <c r="AL199" s="7" t="s">
        <v>731</v>
      </c>
    </row>
    <row r="200" spans="1:38" x14ac:dyDescent="0.2">
      <c r="A200" s="8">
        <v>2354451</v>
      </c>
      <c r="B200" s="7" t="s">
        <v>710</v>
      </c>
      <c r="C200" s="7" t="s">
        <v>725</v>
      </c>
      <c r="D200" s="7" t="s">
        <v>732</v>
      </c>
      <c r="E200" s="7" t="s">
        <v>732</v>
      </c>
      <c r="G200" s="7" t="s">
        <v>108</v>
      </c>
      <c r="H200" s="7" t="s">
        <v>98</v>
      </c>
      <c r="I200" s="7" t="s">
        <v>99</v>
      </c>
      <c r="J200" s="7">
        <v>12.63</v>
      </c>
      <c r="L200" s="7">
        <v>1.37</v>
      </c>
      <c r="O200" s="7">
        <v>85</v>
      </c>
      <c r="P200" s="7" t="s">
        <v>100</v>
      </c>
      <c r="Q200" s="7" t="s">
        <v>101</v>
      </c>
      <c r="U200" s="7">
        <v>5</v>
      </c>
      <c r="Z200" s="7">
        <v>137.4</v>
      </c>
      <c r="AI200" s="9">
        <v>43739</v>
      </c>
      <c r="AJ200" s="7" t="s">
        <v>733</v>
      </c>
      <c r="AK200" s="7" t="s">
        <v>112</v>
      </c>
      <c r="AL200" s="7" t="s">
        <v>734</v>
      </c>
    </row>
    <row r="201" spans="1:38" x14ac:dyDescent="0.2">
      <c r="A201" s="8">
        <v>2354450</v>
      </c>
      <c r="B201" s="7" t="s">
        <v>710</v>
      </c>
      <c r="C201" s="7" t="s">
        <v>725</v>
      </c>
      <c r="D201" s="7" t="s">
        <v>735</v>
      </c>
      <c r="E201" s="7" t="s">
        <v>735</v>
      </c>
      <c r="G201" s="7" t="s">
        <v>108</v>
      </c>
      <c r="H201" s="7" t="s">
        <v>98</v>
      </c>
      <c r="I201" s="7" t="s">
        <v>99</v>
      </c>
      <c r="J201" s="7">
        <v>12.63</v>
      </c>
      <c r="L201" s="7">
        <v>1.37</v>
      </c>
      <c r="O201" s="7">
        <v>85</v>
      </c>
      <c r="P201" s="7" t="s">
        <v>100</v>
      </c>
      <c r="Q201" s="7" t="s">
        <v>101</v>
      </c>
      <c r="U201" s="7">
        <v>5</v>
      </c>
      <c r="Z201" s="7">
        <v>137.4</v>
      </c>
      <c r="AI201" s="9">
        <v>43739</v>
      </c>
      <c r="AJ201" s="7" t="s">
        <v>736</v>
      </c>
      <c r="AK201" s="7" t="s">
        <v>112</v>
      </c>
      <c r="AL201" s="7" t="s">
        <v>737</v>
      </c>
    </row>
    <row r="202" spans="1:38" x14ac:dyDescent="0.2">
      <c r="A202" s="8">
        <v>2224682</v>
      </c>
      <c r="B202" s="7" t="s">
        <v>710</v>
      </c>
      <c r="C202" s="7" t="s">
        <v>725</v>
      </c>
      <c r="D202" s="7" t="s">
        <v>738</v>
      </c>
      <c r="E202" s="7" t="s">
        <v>738</v>
      </c>
      <c r="F202" s="7" t="s">
        <v>739</v>
      </c>
      <c r="G202" s="7" t="s">
        <v>108</v>
      </c>
      <c r="H202" s="7" t="s">
        <v>98</v>
      </c>
      <c r="I202" s="7" t="s">
        <v>109</v>
      </c>
      <c r="K202" s="8">
        <v>50000</v>
      </c>
      <c r="M202" s="8">
        <v>9747</v>
      </c>
      <c r="N202" s="11">
        <v>53</v>
      </c>
      <c r="P202" s="7" t="s">
        <v>100</v>
      </c>
      <c r="Q202" s="7" t="s">
        <v>101</v>
      </c>
      <c r="U202" s="7">
        <v>5</v>
      </c>
      <c r="V202" s="7">
        <v>0.45</v>
      </c>
      <c r="Z202" s="7">
        <v>99.5</v>
      </c>
      <c r="AI202" s="9">
        <v>41368</v>
      </c>
      <c r="AJ202" s="9">
        <v>43651</v>
      </c>
      <c r="AK202" s="7" t="s">
        <v>112</v>
      </c>
      <c r="AL202" s="7" t="s">
        <v>740</v>
      </c>
    </row>
    <row r="203" spans="1:38" x14ac:dyDescent="0.2">
      <c r="A203" s="8">
        <v>2366732</v>
      </c>
      <c r="B203" s="7" t="s">
        <v>710</v>
      </c>
      <c r="C203" s="7" t="s">
        <v>725</v>
      </c>
      <c r="D203" s="7" t="s">
        <v>741</v>
      </c>
      <c r="E203" s="7" t="s">
        <v>741</v>
      </c>
      <c r="G203" s="7" t="s">
        <v>108</v>
      </c>
      <c r="H203" s="7" t="s">
        <v>98</v>
      </c>
      <c r="I203" s="7" t="s">
        <v>99</v>
      </c>
      <c r="J203" s="7">
        <v>12.63</v>
      </c>
      <c r="L203" s="7">
        <v>1.48</v>
      </c>
      <c r="O203" s="7">
        <v>73</v>
      </c>
      <c r="P203" s="7" t="s">
        <v>100</v>
      </c>
      <c r="Q203" s="7" t="s">
        <v>101</v>
      </c>
      <c r="U203" s="7">
        <v>8</v>
      </c>
      <c r="Z203" s="7">
        <v>137.69999999999999</v>
      </c>
      <c r="AI203" s="9">
        <v>41368</v>
      </c>
      <c r="AJ203" s="9">
        <v>41770</v>
      </c>
      <c r="AK203" s="7" t="s">
        <v>112</v>
      </c>
      <c r="AL203" s="7" t="s">
        <v>742</v>
      </c>
    </row>
    <row r="204" spans="1:38" x14ac:dyDescent="0.2">
      <c r="A204" s="8">
        <v>2366733</v>
      </c>
      <c r="B204" s="7" t="s">
        <v>710</v>
      </c>
      <c r="C204" s="7" t="s">
        <v>725</v>
      </c>
      <c r="D204" s="7" t="s">
        <v>743</v>
      </c>
      <c r="E204" s="7" t="s">
        <v>743</v>
      </c>
      <c r="G204" s="7" t="s">
        <v>108</v>
      </c>
      <c r="H204" s="7" t="s">
        <v>98</v>
      </c>
      <c r="I204" s="7" t="s">
        <v>99</v>
      </c>
      <c r="J204" s="7">
        <v>12.63</v>
      </c>
      <c r="L204" s="7">
        <v>1.48</v>
      </c>
      <c r="O204" s="7">
        <v>73</v>
      </c>
      <c r="P204" s="7" t="s">
        <v>100</v>
      </c>
      <c r="Q204" s="7" t="s">
        <v>101</v>
      </c>
      <c r="U204" s="7">
        <v>9</v>
      </c>
      <c r="Z204" s="7">
        <v>137.69999999999999</v>
      </c>
      <c r="AI204" s="9">
        <v>41368</v>
      </c>
      <c r="AJ204" s="9">
        <v>41770</v>
      </c>
      <c r="AK204" s="7" t="s">
        <v>112</v>
      </c>
      <c r="AL204" s="7" t="s">
        <v>744</v>
      </c>
    </row>
    <row r="205" spans="1:38" x14ac:dyDescent="0.2">
      <c r="A205" s="8">
        <v>2348451</v>
      </c>
      <c r="B205" s="7" t="s">
        <v>710</v>
      </c>
      <c r="C205" s="7" t="s">
        <v>725</v>
      </c>
      <c r="D205" s="7" t="s">
        <v>745</v>
      </c>
      <c r="E205" s="7" t="s">
        <v>745</v>
      </c>
      <c r="G205" s="7" t="s">
        <v>108</v>
      </c>
      <c r="H205" s="7" t="s">
        <v>98</v>
      </c>
      <c r="I205" s="7" t="s">
        <v>109</v>
      </c>
      <c r="K205" s="8">
        <v>50000</v>
      </c>
      <c r="M205" s="8">
        <v>10280</v>
      </c>
      <c r="N205" s="11">
        <v>56</v>
      </c>
      <c r="P205" s="7" t="s">
        <v>100</v>
      </c>
      <c r="Q205" s="7" t="s">
        <v>101</v>
      </c>
      <c r="S205" s="7">
        <v>1</v>
      </c>
      <c r="T205" s="7">
        <v>10</v>
      </c>
      <c r="U205" s="7">
        <v>5</v>
      </c>
      <c r="V205" s="7">
        <v>0.16</v>
      </c>
      <c r="Z205" s="7">
        <v>144.1</v>
      </c>
      <c r="AI205" s="9">
        <v>42373</v>
      </c>
      <c r="AJ205" s="9">
        <v>42649</v>
      </c>
      <c r="AK205" s="7" t="s">
        <v>112</v>
      </c>
      <c r="AL205" s="7" t="s">
        <v>746</v>
      </c>
    </row>
    <row r="206" spans="1:38" x14ac:dyDescent="0.2">
      <c r="A206" s="8">
        <v>2366730</v>
      </c>
      <c r="B206" s="7" t="s">
        <v>710</v>
      </c>
      <c r="C206" s="7" t="s">
        <v>725</v>
      </c>
      <c r="D206" s="7" t="s">
        <v>747</v>
      </c>
      <c r="E206" s="7" t="s">
        <v>747</v>
      </c>
      <c r="G206" s="7" t="s">
        <v>108</v>
      </c>
      <c r="H206" s="7" t="s">
        <v>98</v>
      </c>
      <c r="I206" s="7" t="s">
        <v>99</v>
      </c>
      <c r="J206" s="7">
        <v>12.63</v>
      </c>
      <c r="L206" s="7">
        <v>1.48</v>
      </c>
      <c r="O206" s="7">
        <v>73</v>
      </c>
      <c r="P206" s="7" t="s">
        <v>100</v>
      </c>
      <c r="Q206" s="7" t="s">
        <v>101</v>
      </c>
      <c r="U206" s="7">
        <v>6</v>
      </c>
      <c r="Z206" s="7">
        <v>137.69999999999999</v>
      </c>
      <c r="AI206" s="9">
        <v>41368</v>
      </c>
      <c r="AJ206" s="9">
        <v>41770</v>
      </c>
      <c r="AK206" s="7" t="s">
        <v>112</v>
      </c>
      <c r="AL206" s="7" t="s">
        <v>748</v>
      </c>
    </row>
    <row r="207" spans="1:38" x14ac:dyDescent="0.2">
      <c r="A207" s="8">
        <v>2366731</v>
      </c>
      <c r="B207" s="7" t="s">
        <v>710</v>
      </c>
      <c r="C207" s="7" t="s">
        <v>725</v>
      </c>
      <c r="D207" s="7" t="s">
        <v>749</v>
      </c>
      <c r="E207" s="7" t="s">
        <v>749</v>
      </c>
      <c r="G207" s="7" t="s">
        <v>108</v>
      </c>
      <c r="H207" s="7" t="s">
        <v>98</v>
      </c>
      <c r="I207" s="7" t="s">
        <v>99</v>
      </c>
      <c r="J207" s="7">
        <v>12.63</v>
      </c>
      <c r="L207" s="7">
        <v>1.48</v>
      </c>
      <c r="O207" s="7">
        <v>73</v>
      </c>
      <c r="P207" s="7" t="s">
        <v>100</v>
      </c>
      <c r="Q207" s="7" t="s">
        <v>101</v>
      </c>
      <c r="U207" s="7">
        <v>7</v>
      </c>
      <c r="Z207" s="7">
        <v>137.69999999999999</v>
      </c>
      <c r="AI207" s="9">
        <v>41368</v>
      </c>
      <c r="AJ207" s="9">
        <v>41770</v>
      </c>
      <c r="AK207" s="7" t="s">
        <v>112</v>
      </c>
      <c r="AL207" s="7" t="s">
        <v>750</v>
      </c>
    </row>
    <row r="208" spans="1:38" x14ac:dyDescent="0.2">
      <c r="A208" s="8">
        <v>2270180</v>
      </c>
      <c r="B208" s="7" t="s">
        <v>710</v>
      </c>
      <c r="C208" s="7" t="s">
        <v>725</v>
      </c>
      <c r="D208" s="7" t="s">
        <v>751</v>
      </c>
      <c r="E208" s="7" t="s">
        <v>751</v>
      </c>
      <c r="G208" s="7" t="s">
        <v>108</v>
      </c>
      <c r="H208" s="7" t="s">
        <v>98</v>
      </c>
      <c r="I208" s="7" t="s">
        <v>109</v>
      </c>
      <c r="K208" s="8">
        <v>50000</v>
      </c>
      <c r="M208" s="8">
        <v>10280</v>
      </c>
      <c r="N208" s="11">
        <v>56</v>
      </c>
      <c r="P208" s="7" t="s">
        <v>100</v>
      </c>
      <c r="Q208" s="7" t="s">
        <v>101</v>
      </c>
      <c r="S208" s="7">
        <v>1</v>
      </c>
      <c r="T208" s="7">
        <v>10</v>
      </c>
      <c r="U208" s="7">
        <v>5</v>
      </c>
      <c r="V208" s="7">
        <v>0.16</v>
      </c>
      <c r="Z208" s="7">
        <v>144.1</v>
      </c>
      <c r="AI208" s="9">
        <v>42373</v>
      </c>
      <c r="AJ208" s="9">
        <v>42649</v>
      </c>
      <c r="AK208" s="7" t="s">
        <v>112</v>
      </c>
      <c r="AL208" s="7" t="s">
        <v>752</v>
      </c>
    </row>
    <row r="209" spans="1:38" x14ac:dyDescent="0.2">
      <c r="A209" s="8">
        <v>2354453</v>
      </c>
      <c r="B209" s="7" t="s">
        <v>710</v>
      </c>
      <c r="C209" s="7" t="s">
        <v>725</v>
      </c>
      <c r="D209" s="7" t="s">
        <v>753</v>
      </c>
      <c r="E209" s="7" t="s">
        <v>753</v>
      </c>
      <c r="G209" s="7" t="s">
        <v>108</v>
      </c>
      <c r="H209" s="7" t="s">
        <v>98</v>
      </c>
      <c r="I209" s="7" t="s">
        <v>99</v>
      </c>
      <c r="J209" s="7">
        <v>12.63</v>
      </c>
      <c r="L209" s="7">
        <v>1.37</v>
      </c>
      <c r="O209" s="7">
        <v>85</v>
      </c>
      <c r="P209" s="7" t="s">
        <v>100</v>
      </c>
      <c r="Q209" s="7" t="s">
        <v>101</v>
      </c>
      <c r="U209" s="7">
        <v>5</v>
      </c>
      <c r="Z209" s="7">
        <v>137.4</v>
      </c>
      <c r="AI209" s="9">
        <v>43739</v>
      </c>
      <c r="AJ209" s="7" t="s">
        <v>754</v>
      </c>
      <c r="AK209" s="7" t="s">
        <v>112</v>
      </c>
      <c r="AL209" s="7" t="s">
        <v>755</v>
      </c>
    </row>
    <row r="210" spans="1:38" x14ac:dyDescent="0.2">
      <c r="A210" s="8">
        <v>2354452</v>
      </c>
      <c r="B210" s="7" t="s">
        <v>710</v>
      </c>
      <c r="C210" s="7" t="s">
        <v>725</v>
      </c>
      <c r="D210" s="7" t="s">
        <v>756</v>
      </c>
      <c r="E210" s="7" t="s">
        <v>756</v>
      </c>
      <c r="G210" s="7" t="s">
        <v>108</v>
      </c>
      <c r="H210" s="7" t="s">
        <v>98</v>
      </c>
      <c r="I210" s="7" t="s">
        <v>99</v>
      </c>
      <c r="J210" s="7">
        <v>12.63</v>
      </c>
      <c r="L210" s="7">
        <v>1.37</v>
      </c>
      <c r="O210" s="7">
        <v>85</v>
      </c>
      <c r="P210" s="7" t="s">
        <v>100</v>
      </c>
      <c r="Q210" s="7" t="s">
        <v>101</v>
      </c>
      <c r="U210" s="7">
        <v>5</v>
      </c>
      <c r="Z210" s="7">
        <v>137.4</v>
      </c>
      <c r="AI210" s="9">
        <v>43739</v>
      </c>
      <c r="AJ210" s="7" t="s">
        <v>757</v>
      </c>
      <c r="AK210" s="7" t="s">
        <v>112</v>
      </c>
      <c r="AL210" s="7" t="s">
        <v>758</v>
      </c>
    </row>
    <row r="211" spans="1:38" x14ac:dyDescent="0.2">
      <c r="A211" s="8">
        <v>2200240</v>
      </c>
      <c r="B211" s="7" t="s">
        <v>710</v>
      </c>
      <c r="C211" s="7" t="s">
        <v>759</v>
      </c>
      <c r="D211" s="7" t="s">
        <v>760</v>
      </c>
      <c r="E211" s="7" t="s">
        <v>760</v>
      </c>
      <c r="G211" s="7" t="s">
        <v>108</v>
      </c>
      <c r="H211" s="7" t="s">
        <v>98</v>
      </c>
      <c r="I211" s="7" t="s">
        <v>109</v>
      </c>
      <c r="K211" s="8">
        <v>59897</v>
      </c>
      <c r="M211" s="8">
        <v>9527</v>
      </c>
      <c r="N211" s="11">
        <v>48</v>
      </c>
      <c r="P211" s="7" t="s">
        <v>100</v>
      </c>
      <c r="Q211" s="7" t="s">
        <v>101</v>
      </c>
      <c r="U211" s="7">
        <v>5</v>
      </c>
      <c r="V211" s="7">
        <v>0</v>
      </c>
      <c r="Z211" s="7">
        <v>92.1</v>
      </c>
      <c r="AI211" s="7" t="s">
        <v>761</v>
      </c>
      <c r="AJ211" s="7" t="s">
        <v>762</v>
      </c>
      <c r="AK211" s="7" t="s">
        <v>112</v>
      </c>
      <c r="AL211" s="7" t="s">
        <v>763</v>
      </c>
    </row>
    <row r="212" spans="1:38" x14ac:dyDescent="0.2">
      <c r="A212" s="8">
        <v>2200241</v>
      </c>
      <c r="B212" s="7" t="s">
        <v>710</v>
      </c>
      <c r="C212" s="7" t="s">
        <v>759</v>
      </c>
      <c r="D212" s="7" t="s">
        <v>764</v>
      </c>
      <c r="E212" s="7" t="s">
        <v>764</v>
      </c>
      <c r="G212" s="7" t="s">
        <v>108</v>
      </c>
      <c r="H212" s="7" t="s">
        <v>98</v>
      </c>
      <c r="I212" s="7" t="s">
        <v>109</v>
      </c>
      <c r="K212" s="8">
        <v>59897</v>
      </c>
      <c r="M212" s="8">
        <v>9527</v>
      </c>
      <c r="N212" s="11">
        <v>48</v>
      </c>
      <c r="P212" s="7" t="s">
        <v>100</v>
      </c>
      <c r="Q212" s="7" t="s">
        <v>101</v>
      </c>
      <c r="U212" s="7">
        <v>5</v>
      </c>
      <c r="V212" s="7">
        <v>0</v>
      </c>
      <c r="Z212" s="7">
        <v>92.1</v>
      </c>
      <c r="AI212" s="7" t="s">
        <v>761</v>
      </c>
      <c r="AJ212" s="7" t="s">
        <v>762</v>
      </c>
      <c r="AK212" s="7" t="s">
        <v>112</v>
      </c>
      <c r="AL212" s="7" t="s">
        <v>765</v>
      </c>
    </row>
    <row r="213" spans="1:38" x14ac:dyDescent="0.2">
      <c r="A213" s="8">
        <v>2200242</v>
      </c>
      <c r="B213" s="7" t="s">
        <v>710</v>
      </c>
      <c r="C213" s="7" t="s">
        <v>759</v>
      </c>
      <c r="D213" s="7" t="s">
        <v>738</v>
      </c>
      <c r="E213" s="7" t="s">
        <v>738</v>
      </c>
      <c r="G213" s="7" t="s">
        <v>108</v>
      </c>
      <c r="H213" s="7" t="s">
        <v>98</v>
      </c>
      <c r="I213" s="7" t="s">
        <v>109</v>
      </c>
      <c r="K213" s="8">
        <v>42990</v>
      </c>
      <c r="M213" s="8">
        <v>10200</v>
      </c>
      <c r="N213" s="11">
        <v>52</v>
      </c>
      <c r="P213" s="7" t="s">
        <v>100</v>
      </c>
      <c r="Q213" s="7" t="s">
        <v>101</v>
      </c>
      <c r="U213" s="7">
        <v>5</v>
      </c>
      <c r="V213" s="7">
        <v>1.52</v>
      </c>
      <c r="Z213" s="7">
        <v>136</v>
      </c>
      <c r="AI213" s="9">
        <v>39083</v>
      </c>
      <c r="AJ213" s="7" t="s">
        <v>766</v>
      </c>
      <c r="AK213" s="7" t="s">
        <v>112</v>
      </c>
      <c r="AL213" s="7" t="s">
        <v>767</v>
      </c>
    </row>
    <row r="214" spans="1:38" x14ac:dyDescent="0.2">
      <c r="A214" s="8">
        <v>2200239</v>
      </c>
      <c r="B214" s="7" t="s">
        <v>710</v>
      </c>
      <c r="C214" s="7" t="s">
        <v>759</v>
      </c>
      <c r="D214" s="7" t="s">
        <v>768</v>
      </c>
      <c r="E214" s="7" t="s">
        <v>768</v>
      </c>
      <c r="G214" s="7" t="s">
        <v>108</v>
      </c>
      <c r="H214" s="7" t="s">
        <v>98</v>
      </c>
      <c r="I214" s="7" t="s">
        <v>109</v>
      </c>
      <c r="K214" s="8">
        <v>42990</v>
      </c>
      <c r="M214" s="8">
        <v>10200</v>
      </c>
      <c r="N214" s="11">
        <v>52</v>
      </c>
      <c r="P214" s="7" t="s">
        <v>100</v>
      </c>
      <c r="Q214" s="7" t="s">
        <v>101</v>
      </c>
      <c r="U214" s="7">
        <v>5</v>
      </c>
      <c r="V214" s="7">
        <v>1.52</v>
      </c>
      <c r="Z214" s="7">
        <v>136</v>
      </c>
      <c r="AI214" s="9">
        <v>39083</v>
      </c>
      <c r="AJ214" s="7" t="s">
        <v>766</v>
      </c>
      <c r="AK214" s="7" t="s">
        <v>112</v>
      </c>
      <c r="AL214" s="7" t="s">
        <v>769</v>
      </c>
    </row>
    <row r="215" spans="1:38" x14ac:dyDescent="0.2">
      <c r="A215" s="8">
        <v>2354454</v>
      </c>
      <c r="B215" s="7" t="s">
        <v>710</v>
      </c>
      <c r="C215" s="7" t="s">
        <v>770</v>
      </c>
      <c r="D215" s="7" t="s">
        <v>771</v>
      </c>
      <c r="E215" s="7" t="s">
        <v>771</v>
      </c>
      <c r="G215" s="7" t="s">
        <v>108</v>
      </c>
      <c r="H215" s="7" t="s">
        <v>98</v>
      </c>
      <c r="I215" s="7" t="s">
        <v>99</v>
      </c>
      <c r="J215" s="7">
        <v>12.63</v>
      </c>
      <c r="L215" s="7">
        <v>1.37</v>
      </c>
      <c r="O215" s="7">
        <v>85</v>
      </c>
      <c r="P215" s="7" t="s">
        <v>100</v>
      </c>
      <c r="Q215" s="7" t="s">
        <v>101</v>
      </c>
      <c r="U215" s="7">
        <v>5</v>
      </c>
      <c r="Z215" s="7">
        <v>137.4</v>
      </c>
      <c r="AI215" s="9">
        <v>43739</v>
      </c>
      <c r="AJ215" s="7" t="s">
        <v>772</v>
      </c>
      <c r="AK215" s="7" t="s">
        <v>112</v>
      </c>
      <c r="AL215" s="7" t="s">
        <v>773</v>
      </c>
    </row>
    <row r="216" spans="1:38" x14ac:dyDescent="0.2">
      <c r="A216" s="8">
        <v>2354455</v>
      </c>
      <c r="B216" s="7" t="s">
        <v>710</v>
      </c>
      <c r="C216" s="7" t="s">
        <v>770</v>
      </c>
      <c r="D216" s="7" t="s">
        <v>774</v>
      </c>
      <c r="E216" s="7" t="s">
        <v>774</v>
      </c>
      <c r="G216" s="7" t="s">
        <v>108</v>
      </c>
      <c r="H216" s="7" t="s">
        <v>98</v>
      </c>
      <c r="I216" s="7" t="s">
        <v>99</v>
      </c>
      <c r="J216" s="7">
        <v>12.63</v>
      </c>
      <c r="L216" s="7">
        <v>1.37</v>
      </c>
      <c r="O216" s="7">
        <v>85</v>
      </c>
      <c r="P216" s="7" t="s">
        <v>100</v>
      </c>
      <c r="Q216" s="7" t="s">
        <v>101</v>
      </c>
      <c r="U216" s="7">
        <v>5</v>
      </c>
      <c r="Z216" s="7">
        <v>137.4</v>
      </c>
      <c r="AI216" s="9">
        <v>43739</v>
      </c>
      <c r="AJ216" s="7" t="s">
        <v>775</v>
      </c>
      <c r="AK216" s="7" t="s">
        <v>112</v>
      </c>
      <c r="AL216" s="7" t="s">
        <v>776</v>
      </c>
    </row>
    <row r="217" spans="1:38" x14ac:dyDescent="0.2">
      <c r="A217" s="8">
        <v>2354476</v>
      </c>
      <c r="B217" s="7" t="s">
        <v>710</v>
      </c>
      <c r="C217" s="7" t="s">
        <v>770</v>
      </c>
      <c r="D217" s="7" t="s">
        <v>777</v>
      </c>
      <c r="E217" s="7" t="s">
        <v>777</v>
      </c>
      <c r="G217" s="7" t="s">
        <v>108</v>
      </c>
      <c r="H217" s="7" t="s">
        <v>98</v>
      </c>
      <c r="I217" s="7" t="s">
        <v>109</v>
      </c>
      <c r="K217" s="8">
        <v>50000</v>
      </c>
      <c r="M217" s="8">
        <v>9747</v>
      </c>
      <c r="N217" s="11">
        <v>53</v>
      </c>
      <c r="P217" s="7" t="s">
        <v>100</v>
      </c>
      <c r="Q217" s="7" t="s">
        <v>101</v>
      </c>
      <c r="U217" s="7">
        <v>5</v>
      </c>
      <c r="V217" s="7">
        <v>0.45</v>
      </c>
      <c r="Z217" s="7">
        <v>99.5</v>
      </c>
      <c r="AI217" s="9">
        <v>41368</v>
      </c>
      <c r="AJ217" s="9">
        <v>43651</v>
      </c>
      <c r="AK217" s="7" t="s">
        <v>112</v>
      </c>
      <c r="AL217" s="7" t="s">
        <v>778</v>
      </c>
    </row>
    <row r="218" spans="1:38" x14ac:dyDescent="0.2">
      <c r="A218" s="8">
        <v>2354477</v>
      </c>
      <c r="B218" s="7" t="s">
        <v>710</v>
      </c>
      <c r="C218" s="7" t="s">
        <v>770</v>
      </c>
      <c r="D218" s="7" t="s">
        <v>779</v>
      </c>
      <c r="E218" s="7" t="s">
        <v>779</v>
      </c>
      <c r="G218" s="7" t="s">
        <v>108</v>
      </c>
      <c r="H218" s="7" t="s">
        <v>98</v>
      </c>
      <c r="I218" s="7" t="s">
        <v>109</v>
      </c>
      <c r="K218" s="8">
        <v>50000</v>
      </c>
      <c r="M218" s="8">
        <v>9747</v>
      </c>
      <c r="N218" s="11">
        <v>53</v>
      </c>
      <c r="P218" s="7" t="s">
        <v>100</v>
      </c>
      <c r="Q218" s="7" t="s">
        <v>101</v>
      </c>
      <c r="U218" s="7">
        <v>5</v>
      </c>
      <c r="V218" s="7">
        <v>0.45</v>
      </c>
      <c r="Z218" s="7">
        <v>99.5</v>
      </c>
      <c r="AI218" s="9">
        <v>41368</v>
      </c>
      <c r="AJ218" s="9">
        <v>43651</v>
      </c>
      <c r="AK218" s="7" t="s">
        <v>112</v>
      </c>
      <c r="AL218" s="7" t="s">
        <v>780</v>
      </c>
    </row>
    <row r="219" spans="1:38" x14ac:dyDescent="0.2">
      <c r="A219" s="8">
        <v>2224688</v>
      </c>
      <c r="B219" s="7" t="s">
        <v>710</v>
      </c>
      <c r="C219" s="7" t="s">
        <v>770</v>
      </c>
      <c r="D219" s="7" t="s">
        <v>781</v>
      </c>
      <c r="E219" s="7" t="s">
        <v>781</v>
      </c>
      <c r="G219" s="7" t="s">
        <v>108</v>
      </c>
      <c r="H219" s="7" t="s">
        <v>98</v>
      </c>
      <c r="I219" s="7" t="s">
        <v>109</v>
      </c>
      <c r="K219" s="8">
        <v>50000</v>
      </c>
      <c r="M219" s="8">
        <v>9747</v>
      </c>
      <c r="N219" s="11">
        <v>53</v>
      </c>
      <c r="P219" s="7" t="s">
        <v>100</v>
      </c>
      <c r="Q219" s="7" t="s">
        <v>101</v>
      </c>
      <c r="U219" s="7">
        <v>5</v>
      </c>
      <c r="V219" s="7">
        <v>0.45</v>
      </c>
      <c r="Z219" s="7">
        <v>99.5</v>
      </c>
      <c r="AI219" s="9">
        <v>41368</v>
      </c>
      <c r="AJ219" s="9">
        <v>43651</v>
      </c>
      <c r="AK219" s="7" t="s">
        <v>112</v>
      </c>
      <c r="AL219" s="7" t="s">
        <v>782</v>
      </c>
    </row>
    <row r="220" spans="1:38" x14ac:dyDescent="0.2">
      <c r="A220" s="8">
        <v>2354475</v>
      </c>
      <c r="B220" s="7" t="s">
        <v>710</v>
      </c>
      <c r="C220" s="7" t="s">
        <v>770</v>
      </c>
      <c r="D220" s="7" t="s">
        <v>783</v>
      </c>
      <c r="E220" s="7" t="s">
        <v>783</v>
      </c>
      <c r="G220" s="7" t="s">
        <v>108</v>
      </c>
      <c r="H220" s="7" t="s">
        <v>98</v>
      </c>
      <c r="I220" s="7" t="s">
        <v>109</v>
      </c>
      <c r="K220" s="8">
        <v>50000</v>
      </c>
      <c r="M220" s="8">
        <v>9747</v>
      </c>
      <c r="N220" s="11">
        <v>53</v>
      </c>
      <c r="P220" s="7" t="s">
        <v>100</v>
      </c>
      <c r="Q220" s="7" t="s">
        <v>101</v>
      </c>
      <c r="U220" s="7">
        <v>5</v>
      </c>
      <c r="V220" s="7">
        <v>0.45</v>
      </c>
      <c r="Z220" s="7">
        <v>99.5</v>
      </c>
      <c r="AI220" s="9">
        <v>41368</v>
      </c>
      <c r="AJ220" s="9">
        <v>43651</v>
      </c>
      <c r="AK220" s="7" t="s">
        <v>112</v>
      </c>
      <c r="AL220" s="7" t="s">
        <v>784</v>
      </c>
    </row>
    <row r="221" spans="1:38" x14ac:dyDescent="0.2">
      <c r="A221" s="8">
        <v>2354971</v>
      </c>
      <c r="B221" s="7" t="s">
        <v>785</v>
      </c>
      <c r="C221" s="7" t="s">
        <v>786</v>
      </c>
      <c r="D221" s="7" t="s">
        <v>787</v>
      </c>
      <c r="E221" s="7" t="s">
        <v>787</v>
      </c>
      <c r="F221" s="7" t="s">
        <v>788</v>
      </c>
      <c r="G221" s="7" t="s">
        <v>108</v>
      </c>
      <c r="H221" s="7" t="s">
        <v>98</v>
      </c>
      <c r="I221" s="7" t="s">
        <v>109</v>
      </c>
      <c r="K221" s="8">
        <v>43680</v>
      </c>
      <c r="M221" s="8">
        <v>11145</v>
      </c>
      <c r="N221" s="11">
        <v>54</v>
      </c>
      <c r="P221" s="7" t="s">
        <v>100</v>
      </c>
      <c r="Q221" s="7" t="s">
        <v>101</v>
      </c>
      <c r="R221" s="7" t="s">
        <v>102</v>
      </c>
      <c r="U221" s="7">
        <v>5</v>
      </c>
      <c r="V221" s="7">
        <v>0.48</v>
      </c>
      <c r="Z221" s="7">
        <v>81.5</v>
      </c>
      <c r="AI221" s="7" t="s">
        <v>110</v>
      </c>
      <c r="AJ221" s="7" t="s">
        <v>111</v>
      </c>
      <c r="AK221" s="7" t="s">
        <v>112</v>
      </c>
      <c r="AL221" s="7" t="s">
        <v>789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"/>
  <sheetViews>
    <sheetView topLeftCell="A5" workbookViewId="0">
      <selection activeCell="C20" sqref="C20"/>
    </sheetView>
  </sheetViews>
  <sheetFormatPr defaultColWidth="8.85546875" defaultRowHeight="15" x14ac:dyDescent="0.25"/>
  <cols>
    <col min="2" max="2" width="11.7109375" bestFit="1" customWidth="1"/>
    <col min="3" max="3" width="12.140625" bestFit="1" customWidth="1"/>
  </cols>
  <sheetData>
    <row r="1" spans="1:4" x14ac:dyDescent="0.25">
      <c r="A1" t="s">
        <v>20</v>
      </c>
    </row>
    <row r="2" spans="1:4" x14ac:dyDescent="0.25">
      <c r="A2" s="5" t="s">
        <v>21</v>
      </c>
    </row>
    <row r="5" spans="1:4" x14ac:dyDescent="0.25">
      <c r="A5" s="6" t="s">
        <v>7</v>
      </c>
      <c r="B5" s="6" t="s">
        <v>1</v>
      </c>
      <c r="C5" s="6" t="s">
        <v>8</v>
      </c>
    </row>
    <row r="6" spans="1:4" x14ac:dyDescent="0.25">
      <c r="A6" s="2">
        <v>1984</v>
      </c>
      <c r="B6" s="2" t="s">
        <v>38</v>
      </c>
      <c r="C6" s="3">
        <f>483/548</f>
        <v>0.88138686131386856</v>
      </c>
      <c r="D6" t="s">
        <v>54</v>
      </c>
    </row>
    <row r="7" spans="1:4" x14ac:dyDescent="0.25">
      <c r="C7" s="3">
        <f>495/685</f>
        <v>0.72262773722627738</v>
      </c>
      <c r="D7" t="s">
        <v>55</v>
      </c>
    </row>
    <row r="8" spans="1:4" x14ac:dyDescent="0.25">
      <c r="C8" s="20">
        <f>(495+535)/(685+548)</f>
        <v>0.8353609083536091</v>
      </c>
      <c r="D8" s="21" t="s">
        <v>53</v>
      </c>
    </row>
    <row r="9" spans="1:4" x14ac:dyDescent="0.25">
      <c r="C9" s="3"/>
    </row>
  </sheetData>
  <hyperlinks>
    <hyperlink ref="A2" r:id="rId1" xr:uid="{00000000-0004-0000-0500-000000000000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topLeftCell="A4" workbookViewId="0">
      <selection activeCell="D20" sqref="D20"/>
    </sheetView>
  </sheetViews>
  <sheetFormatPr defaultColWidth="8.85546875" defaultRowHeight="15" x14ac:dyDescent="0.25"/>
  <cols>
    <col min="3" max="3" width="20" bestFit="1" customWidth="1"/>
  </cols>
  <sheetData>
    <row r="1" spans="1:5" x14ac:dyDescent="0.25">
      <c r="A1" t="s">
        <v>45</v>
      </c>
    </row>
    <row r="2" spans="1:5" x14ac:dyDescent="0.25">
      <c r="A2" s="5" t="s">
        <v>46</v>
      </c>
    </row>
    <row r="4" spans="1:5" x14ac:dyDescent="0.25">
      <c r="A4" s="6" t="s">
        <v>7</v>
      </c>
      <c r="B4" s="6" t="s">
        <v>0</v>
      </c>
      <c r="C4" s="6" t="s">
        <v>1</v>
      </c>
      <c r="D4" s="6" t="s">
        <v>47</v>
      </c>
    </row>
    <row r="5" spans="1:5" x14ac:dyDescent="0.25">
      <c r="A5" s="2">
        <v>2012</v>
      </c>
      <c r="B5" s="2"/>
      <c r="C5" s="2" t="s">
        <v>48</v>
      </c>
      <c r="D5" s="17">
        <v>0.9</v>
      </c>
      <c r="E5" t="s">
        <v>791</v>
      </c>
    </row>
    <row r="6" spans="1:5" x14ac:dyDescent="0.25">
      <c r="D6" s="17">
        <v>0.75</v>
      </c>
      <c r="E6" t="s">
        <v>792</v>
      </c>
    </row>
    <row r="7" spans="1:5" x14ac:dyDescent="0.25">
      <c r="D7" s="18">
        <f>D5/2+D6/2</f>
        <v>0.82499999999999996</v>
      </c>
      <c r="E7" s="19" t="s">
        <v>790</v>
      </c>
    </row>
  </sheetData>
  <hyperlinks>
    <hyperlink ref="A2" r:id="rId1" xr:uid="{00000000-0004-0000-06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REFS</vt:lpstr>
      <vt:lpstr>FIN_ETA</vt:lpstr>
      <vt:lpstr>Calcs</vt:lpstr>
      <vt:lpstr>ENERGY_STAR_Certified_Commercia</vt:lpstr>
      <vt:lpstr>Fuhrmann_1984</vt:lpstr>
      <vt:lpstr>Masanet_2012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2022-07-08T09:28:23Z</dcterms:modified>
</cp:coreProperties>
</file>