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6607E104-B16D-4C4C-BBC8-EE7364DE028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FS" sheetId="6" r:id="rId1"/>
    <sheet name="FIN_ETA" sheetId="2" r:id="rId2"/>
    <sheet name="Calcs" sheetId="5" r:id="rId3"/>
    <sheet name="Fan_2019" sheetId="7" r:id="rId4"/>
  </sheets>
  <externalReferences>
    <externalReference r:id="rId5"/>
    <externalReference r:id="rId6"/>
  </externalReferences>
  <definedNames>
    <definedName name="COP_max">'[1]Domestic refrigeration'!$B$12</definedName>
    <definedName name="deltaE_food" localSheetId="2">#REF!</definedName>
    <definedName name="deltaE_food">#REF!</definedName>
    <definedName name="Ep_tot_cap_2000" localSheetId="2">#REF!</definedName>
    <definedName name="Ep_tot_cap_2000">#REF!</definedName>
    <definedName name="eta_charcoal">[2]Afrane_2012!$B$6</definedName>
    <definedName name="N_ml" localSheetId="2">#REF!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2">#REF!</definedName>
    <definedName name="S_food">#REF!</definedName>
    <definedName name="S_food_2000" localSheetId="2">#REF!</definedName>
    <definedName name="S_food_2000">#REF!</definedName>
    <definedName name="S_food_S_food_2000" localSheetId="2">#REF!</definedName>
    <definedName name="S_food_S_food_2000">#REF!</definedName>
    <definedName name="T_0_ref">'[1]Domestic refrigeration'!$B$10</definedName>
    <definedName name="T_ref">'[1]Domestic refrigeration'!$B$11</definedName>
    <definedName name="w" localSheetId="2">#REF!</definedName>
    <definedName name="w">#REF!</definedName>
    <definedName name="Year_Food" localSheetId="2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7" l="1"/>
  <c r="C62" i="5" s="1"/>
  <c r="C3" i="5" l="1"/>
  <c r="C11" i="5"/>
  <c r="C19" i="5"/>
  <c r="C27" i="5"/>
  <c r="C35" i="5"/>
  <c r="C43" i="5"/>
  <c r="C51" i="5"/>
  <c r="C59" i="5"/>
  <c r="C4" i="5"/>
  <c r="C12" i="5"/>
  <c r="C20" i="5"/>
  <c r="C28" i="5"/>
  <c r="C36" i="5"/>
  <c r="C44" i="5"/>
  <c r="C52" i="5"/>
  <c r="C60" i="5"/>
  <c r="C5" i="5"/>
  <c r="C13" i="5"/>
  <c r="C21" i="5"/>
  <c r="C29" i="5"/>
  <c r="C37" i="5"/>
  <c r="C45" i="5"/>
  <c r="C53" i="5"/>
  <c r="C61" i="5"/>
  <c r="C6" i="5"/>
  <c r="C14" i="5"/>
  <c r="C22" i="5"/>
  <c r="C30" i="5"/>
  <c r="C38" i="5"/>
  <c r="C46" i="5"/>
  <c r="C54" i="5"/>
  <c r="C7" i="5"/>
  <c r="C15" i="5"/>
  <c r="C23" i="5"/>
  <c r="C31" i="5"/>
  <c r="C39" i="5"/>
  <c r="C47" i="5"/>
  <c r="C55" i="5"/>
  <c r="C8" i="5"/>
  <c r="C16" i="5"/>
  <c r="C24" i="5"/>
  <c r="C32" i="5"/>
  <c r="C40" i="5"/>
  <c r="C48" i="5"/>
  <c r="C56" i="5"/>
  <c r="C9" i="5"/>
  <c r="C17" i="5"/>
  <c r="C25" i="5"/>
  <c r="C33" i="5"/>
  <c r="C41" i="5"/>
  <c r="C49" i="5"/>
  <c r="C57" i="5"/>
  <c r="C63" i="5"/>
  <c r="C10" i="5"/>
  <c r="C18" i="5"/>
  <c r="C26" i="5"/>
  <c r="C34" i="5"/>
  <c r="C42" i="5"/>
  <c r="C50" i="5"/>
  <c r="C58" i="5"/>
  <c r="H2" i="2" l="1" a="1"/>
  <c r="K2" i="2" l="1"/>
  <c r="K3" i="2" s="1"/>
  <c r="BA2" i="2"/>
  <c r="BA3" i="2" s="1"/>
  <c r="BN2" i="2"/>
  <c r="BN3" i="2" s="1"/>
  <c r="BM2" i="2"/>
  <c r="BM3" i="2" s="1"/>
  <c r="BL2" i="2"/>
  <c r="BL3" i="2" s="1"/>
  <c r="BK2" i="2"/>
  <c r="BK3" i="2" s="1"/>
  <c r="AL2" i="2"/>
  <c r="AL3" i="2" s="1"/>
  <c r="L2" i="2"/>
  <c r="L3" i="2" s="1"/>
  <c r="BB2" i="2"/>
  <c r="BB3" i="2" s="1"/>
  <c r="AX2" i="2"/>
  <c r="AX3" i="2" s="1"/>
  <c r="AV2" i="2"/>
  <c r="AV3" i="2" s="1"/>
  <c r="BH2" i="2"/>
  <c r="BH3" i="2" s="1"/>
  <c r="AQ2" i="2"/>
  <c r="AQ3" i="2" s="1"/>
  <c r="AT2" i="2"/>
  <c r="AT3" i="2" s="1"/>
  <c r="AP2" i="2"/>
  <c r="AP3" i="2" s="1"/>
  <c r="AO2" i="2"/>
  <c r="AO3" i="2" s="1"/>
  <c r="AM2" i="2"/>
  <c r="AM3" i="2" s="1"/>
  <c r="AI2" i="2"/>
  <c r="AI3" i="2" s="1"/>
  <c r="U2" i="2"/>
  <c r="U3" i="2" s="1"/>
  <c r="AG2" i="2"/>
  <c r="AG3" i="2" s="1"/>
  <c r="AF2" i="2"/>
  <c r="AF3" i="2" s="1"/>
  <c r="AE2" i="2"/>
  <c r="AE3" i="2" s="1"/>
  <c r="AR2" i="2"/>
  <c r="AR3" i="2" s="1"/>
  <c r="AA2" i="2"/>
  <c r="AA3" i="2" s="1"/>
  <c r="V2" i="2"/>
  <c r="V3" i="2" s="1"/>
  <c r="M2" i="2"/>
  <c r="M3" i="2" s="1"/>
  <c r="Z2" i="2"/>
  <c r="Z3" i="2" s="1"/>
  <c r="Y2" i="2"/>
  <c r="Y3" i="2" s="1"/>
  <c r="X2" i="2"/>
  <c r="X3" i="2" s="1"/>
  <c r="W2" i="2"/>
  <c r="W3" i="2" s="1"/>
  <c r="AJ2" i="2"/>
  <c r="AJ3" i="2" s="1"/>
  <c r="S2" i="2"/>
  <c r="S3" i="2" s="1"/>
  <c r="N2" i="2"/>
  <c r="N3" i="2" s="1"/>
  <c r="BO2" i="2"/>
  <c r="BO3" i="2" s="1"/>
  <c r="R2" i="2"/>
  <c r="R3" i="2" s="1"/>
  <c r="Q2" i="2"/>
  <c r="Q3" i="2" s="1"/>
  <c r="P2" i="2"/>
  <c r="P3" i="2" s="1"/>
  <c r="O2" i="2"/>
  <c r="O3" i="2" s="1"/>
  <c r="AB2" i="2"/>
  <c r="AB3" i="2" s="1"/>
  <c r="BI2" i="2"/>
  <c r="BI3" i="2" s="1"/>
  <c r="AY2" i="2"/>
  <c r="AY3" i="2" s="1"/>
  <c r="J2" i="2"/>
  <c r="J3" i="2" s="1"/>
  <c r="I2" i="2"/>
  <c r="I3" i="2" s="1"/>
  <c r="H2" i="2"/>
  <c r="H3" i="2" s="1"/>
  <c r="BJ2" i="2"/>
  <c r="BJ3" i="2" s="1"/>
  <c r="T2" i="2"/>
  <c r="T3" i="2" s="1"/>
  <c r="AS2" i="2"/>
  <c r="AS3" i="2" s="1"/>
  <c r="BF2" i="2"/>
  <c r="BF3" i="2" s="1"/>
  <c r="BE2" i="2"/>
  <c r="BE3" i="2" s="1"/>
  <c r="BD2" i="2"/>
  <c r="BD3" i="2" s="1"/>
  <c r="BC2" i="2"/>
  <c r="BC3" i="2" s="1"/>
  <c r="BP2" i="2"/>
  <c r="BP3" i="2" s="1"/>
  <c r="BG2" i="2"/>
  <c r="BG3" i="2" s="1"/>
  <c r="AK2" i="2"/>
  <c r="AK3" i="2" s="1"/>
  <c r="AW2" i="2"/>
  <c r="AW3" i="2" s="1"/>
  <c r="AU2" i="2"/>
  <c r="AU3" i="2" s="1"/>
  <c r="AC2" i="2"/>
  <c r="AC3" i="2" s="1"/>
  <c r="AN2" i="2"/>
  <c r="AN3" i="2" s="1"/>
  <c r="AZ2" i="2"/>
  <c r="AZ3" i="2" s="1"/>
  <c r="AD2" i="2"/>
  <c r="AD3" i="2" s="1"/>
  <c r="AH2" i="2"/>
  <c r="AH3" i="2" s="1"/>
</calcChain>
</file>

<file path=xl/sharedStrings.xml><?xml version="1.0" encoding="utf-8"?>
<sst xmlns="http://schemas.openxmlformats.org/spreadsheetml/2006/main" count="127" uniqueCount="50">
  <si>
    <t>Country</t>
  </si>
  <si>
    <t>Machine</t>
  </si>
  <si>
    <t>Eu.product</t>
  </si>
  <si>
    <t>Quantity</t>
  </si>
  <si>
    <t>Energy.type</t>
  </si>
  <si>
    <t>Last.stage</t>
  </si>
  <si>
    <t>Method</t>
  </si>
  <si>
    <t>Year</t>
  </si>
  <si>
    <t>Efficiency [-]</t>
  </si>
  <si>
    <t>Source/Method</t>
  </si>
  <si>
    <t>Type of Efficiency Data</t>
  </si>
  <si>
    <t>@article{fan2019pipeline,</t>
  </si>
  <si>
    <t xml:space="preserve">  title = {Comprehensive method of natural gas pipeline efficiency evaluation based on energy and big data analysis},</t>
  </si>
  <si>
    <t xml:space="preserve">  journal = {Energy},</t>
  </si>
  <si>
    <t xml:space="preserve">  volume = {188},</t>
  </si>
  <si>
    <t xml:space="preserve">  pages = {116069},</t>
  </si>
  <si>
    <t xml:space="preserve">  year = {2019},</t>
  </si>
  <si>
    <t xml:space="preserve">  issn = {0360-5442},</t>
  </si>
  <si>
    <t xml:space="preserve">  doi = {https://doi.org/10.1016/j.energy.2019.116069},</t>
  </si>
  <si>
    <t xml:space="preserve">  author = {Mu-wei Fan and Chu-chu Ao and Xiao-rong Wang}</t>
  </si>
  <si>
    <t>}</t>
  </si>
  <si>
    <t>https://doi.org/10.1016/j.energy.2019.116069</t>
  </si>
  <si>
    <t>Fan et al (2019) - Comprehensive method of natural gas pipeline efficiency evaluation based on energy and big data analysis</t>
  </si>
  <si>
    <t>Month</t>
  </si>
  <si>
    <t>Pipeline efficiency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</si>
  <si>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</si>
  <si>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</si>
  <si>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</si>
  <si>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</si>
  <si>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</si>
  <si>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</si>
  <si>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</si>
  <si>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</si>
  <si>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</si>
  <si>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</si>
  <si>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</si>
  <si>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</si>
  <si>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Mean</t>
  </si>
  <si>
    <t>CHN</t>
  </si>
  <si>
    <t>Held constant at 2019 value</t>
  </si>
  <si>
    <t>Actual operating system efficiency</t>
  </si>
  <si>
    <t>Fan et al (2019)</t>
  </si>
  <si>
    <t>E</t>
  </si>
  <si>
    <t>Final</t>
  </si>
  <si>
    <t>PCM</t>
  </si>
  <si>
    <t>Pipeline gas compressors</t>
  </si>
  <si>
    <t>eta.fu</t>
  </si>
  <si>
    <t>HPNG</t>
  </si>
  <si>
    <t>CHNM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</si>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</sst>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2" applyAlignment="1">
      <alignment horizontal="center"/>
    </xf>
    <xf numFmtId="0" fontId="4" fillId="2" borderId="0" xfId="2" applyFont="1" applyFill="1" applyAlignment="1">
      <alignment horizontal="left"/>
    </xf>
    <xf numFmtId="0" fontId="3" fillId="2" borderId="0" xfId="2" applyFill="1" applyAlignment="1">
      <alignment horizontal="center"/>
    </xf>
    <xf numFmtId="0" fontId="4" fillId="3" borderId="0" xfId="2" applyFont="1" applyFill="1" applyAlignment="1">
      <alignment horizontal="left"/>
    </xf>
    <xf numFmtId="0" fontId="3" fillId="3" borderId="0" xfId="2" applyFill="1" applyAlignment="1">
      <alignment horizontal="center"/>
    </xf>
    <xf numFmtId="0" fontId="4" fillId="4" borderId="0" xfId="2" applyFont="1" applyFill="1" applyAlignment="1">
      <alignment horizontal="left"/>
    </xf>
    <xf numFmtId="0" fontId="3" fillId="4" borderId="0" xfId="2" applyFill="1" applyAlignment="1">
      <alignment horizontal="center"/>
    </xf>
    <xf numFmtId="0" fontId="4" fillId="5" borderId="0" xfId="2" applyFont="1" applyFill="1" applyAlignment="1">
      <alignment horizontal="left"/>
    </xf>
    <xf numFmtId="0" fontId="3" fillId="5" borderId="0" xfId="2" applyFill="1" applyAlignment="1">
      <alignment horizontal="center"/>
    </xf>
    <xf numFmtId="0" fontId="4" fillId="6" borderId="0" xfId="2" applyFont="1" applyFill="1" applyAlignment="1">
      <alignment horizontal="left"/>
    </xf>
    <xf numFmtId="0" fontId="3" fillId="6" borderId="0" xfId="2" applyFill="1" applyAlignment="1">
      <alignment horizontal="center"/>
    </xf>
    <xf numFmtId="0" fontId="4" fillId="0" borderId="1" xfId="2" applyFont="1" applyBorder="1" applyAlignment="1">
      <alignment horizontal="center"/>
    </xf>
    <xf numFmtId="10" fontId="3" fillId="0" borderId="0" xfId="2" applyNumberFormat="1" applyAlignment="1">
      <alignment horizontal="center"/>
    </xf>
    <xf numFmtId="10" fontId="5" fillId="0" borderId="0" xfId="2" applyNumberFormat="1" applyFont="1" applyAlignment="1">
      <alignment horizontal="center"/>
    </xf>
    <xf numFmtId="0" fontId="5" fillId="0" borderId="0" xfId="2" applyFont="1" applyAlignment="1">
      <alignment horizontal="center"/>
    </xf>
    <xf numFmtId="0" fontId="0" fillId="7" borderId="0" xfId="0" applyFill="1"/>
    <xf numFmtId="0" fontId="6" fillId="0" borderId="0" xfId="3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7" borderId="0" xfId="0" applyFont="1" applyFill="1"/>
  </cellXfs>
  <cellStyles count="4">
    <cellStyle name="Hyperlink" xfId="3" builtinId="8"/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175914</xdr:colOff>
      <xdr:row>3</xdr:row>
      <xdr:rowOff>76200</xdr:rowOff>
    </xdr:from>
    <xdr:to>
      <xdr:col>16</xdr:col>
      <xdr:colOff>380036</xdr:colOff>
      <xdr:row>38</xdr:row>
      <xdr:rowOff>113274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0739" y="647700"/>
          <a:ext cx="6300122" cy="6704574"/>
        </a:xfrm>
        <a:prstGeom prst="rect">
          <a:avLst/>
        </a:prstGeom>
      </xdr:spPr>
    </xdr:pic>
    <xdr:clientData/>
  </xdr:twoCellAnchor>
  <xdr:twoCellAnchor editAs="oneCell">
    <xdr:from>
      <xdr:col>16</xdr:col>
      <xdr:colOff>561975</xdr:colOff>
      <xdr:row>3</xdr:row>
      <xdr:rowOff>171450</xdr:rowOff>
    </xdr:from>
    <xdr:to>
      <xdr:col>28</xdr:col>
      <xdr:colOff>599082</xdr:colOff>
      <xdr:row>31</xdr:row>
      <xdr:rowOff>126880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742950"/>
          <a:ext cx="7352307" cy="528943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energy.2019.116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"/>
    </sheetView>
  </sheetViews>
  <sheetFormatPr defaultColWidth="9.140625" defaultRowHeight="15" x14ac:dyDescent="0.25"/>
  <cols>
    <col min="1" max="16384" width="9.140625" style="19"/>
  </cols>
  <sheetData>
    <row r="1" spans="1:1" x14ac:dyDescent="0.25">
      <c r="A1" s="23" t="s">
        <v>11</v>
      </c>
    </row>
    <row r="2" spans="1:1" x14ac:dyDescent="0.25">
      <c r="A2" s="23" t="s">
        <v>12</v>
      </c>
    </row>
    <row r="3" spans="1:1" x14ac:dyDescent="0.25">
      <c r="A3" s="23" t="s">
        <v>13</v>
      </c>
    </row>
    <row r="4" spans="1:1" x14ac:dyDescent="0.25">
      <c r="A4" s="23" t="s">
        <v>14</v>
      </c>
    </row>
    <row r="5" spans="1:1" x14ac:dyDescent="0.25">
      <c r="A5" s="23" t="s">
        <v>15</v>
      </c>
    </row>
    <row r="6" spans="1:1" x14ac:dyDescent="0.25">
      <c r="A6" s="23" t="s">
        <v>16</v>
      </c>
    </row>
    <row r="7" spans="1:1" x14ac:dyDescent="0.25">
      <c r="A7" s="23" t="s">
        <v>17</v>
      </c>
    </row>
    <row r="8" spans="1:1" x14ac:dyDescent="0.25">
      <c r="A8" s="23" t="s">
        <v>18</v>
      </c>
    </row>
    <row r="9" spans="1:1" x14ac:dyDescent="0.25">
      <c r="A9" s="23" t="s">
        <v>19</v>
      </c>
    </row>
    <row r="10" spans="1:1" x14ac:dyDescent="0.25">
      <c r="A10" s="2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1"/>
  <sheetViews>
    <sheetView zoomScale="80" zoomScaleNormal="80" workbookViewId="0">
      <selection activeCell="F8" sqref="F8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48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47</v>
      </c>
      <c r="G2" s="2" t="s">
        <v>46</v>
      </c>
      <c r="H2" s="3">
        <f t="array" ref="H2:BP2">TRANSPOSE(Calcs!C3:C63)</f>
        <v>0.79641666666666666</v>
      </c>
      <c r="I2" s="3">
        <v>0.79641666666666666</v>
      </c>
      <c r="J2" s="3">
        <v>0.79641666666666666</v>
      </c>
      <c r="K2" s="3">
        <v>0.79641666666666666</v>
      </c>
      <c r="L2" s="3">
        <v>0.79641666666666666</v>
      </c>
      <c r="M2" s="3">
        <v>0.79641666666666666</v>
      </c>
      <c r="N2" s="3">
        <v>0.79641666666666666</v>
      </c>
      <c r="O2" s="3">
        <v>0.79641666666666666</v>
      </c>
      <c r="P2" s="3">
        <v>0.79641666666666666</v>
      </c>
      <c r="Q2" s="3">
        <v>0.79641666666666666</v>
      </c>
      <c r="R2" s="3">
        <v>0.79641666666666666</v>
      </c>
      <c r="S2" s="3">
        <v>0.79641666666666666</v>
      </c>
      <c r="T2" s="3">
        <v>0.79641666666666666</v>
      </c>
      <c r="U2" s="3">
        <v>0.79641666666666666</v>
      </c>
      <c r="V2" s="3">
        <v>0.79641666666666666</v>
      </c>
      <c r="W2" s="3">
        <v>0.79641666666666666</v>
      </c>
      <c r="X2" s="3">
        <v>0.79641666666666666</v>
      </c>
      <c r="Y2" s="3">
        <v>0.79641666666666666</v>
      </c>
      <c r="Z2" s="3">
        <v>0.79641666666666666</v>
      </c>
      <c r="AA2" s="3">
        <v>0.79641666666666666</v>
      </c>
      <c r="AB2" s="3">
        <v>0.79641666666666666</v>
      </c>
      <c r="AC2" s="3">
        <v>0.79641666666666666</v>
      </c>
      <c r="AD2" s="3">
        <v>0.79641666666666666</v>
      </c>
      <c r="AE2" s="3">
        <v>0.79641666666666666</v>
      </c>
      <c r="AF2" s="3">
        <v>0.79641666666666666</v>
      </c>
      <c r="AG2" s="3">
        <v>0.79641666666666666</v>
      </c>
      <c r="AH2" s="3">
        <v>0.79641666666666666</v>
      </c>
      <c r="AI2" s="3">
        <v>0.79641666666666666</v>
      </c>
      <c r="AJ2" s="3">
        <v>0.79641666666666666</v>
      </c>
      <c r="AK2" s="3">
        <v>0.79641666666666666</v>
      </c>
      <c r="AL2" s="3">
        <v>0.79641666666666666</v>
      </c>
      <c r="AM2" s="3">
        <v>0.79641666666666666</v>
      </c>
      <c r="AN2" s="3">
        <v>0.79641666666666666</v>
      </c>
      <c r="AO2" s="3">
        <v>0.79641666666666666</v>
      </c>
      <c r="AP2" s="3">
        <v>0.79641666666666666</v>
      </c>
      <c r="AQ2" s="3">
        <v>0.79641666666666666</v>
      </c>
      <c r="AR2" s="3">
        <v>0.79641666666666666</v>
      </c>
      <c r="AS2" s="3">
        <v>0.79641666666666666</v>
      </c>
      <c r="AT2" s="3">
        <v>0.79641666666666666</v>
      </c>
      <c r="AU2" s="3">
        <v>0.79641666666666666</v>
      </c>
      <c r="AV2" s="3">
        <v>0.79641666666666666</v>
      </c>
      <c r="AW2" s="3">
        <v>0.79641666666666666</v>
      </c>
      <c r="AX2" s="3">
        <v>0.79641666666666666</v>
      </c>
      <c r="AY2" s="3">
        <v>0.79641666666666666</v>
      </c>
      <c r="AZ2" s="3">
        <v>0.79641666666666666</v>
      </c>
      <c r="BA2" s="3">
        <v>0.79641666666666666</v>
      </c>
      <c r="BB2" s="3">
        <v>0.79641666666666666</v>
      </c>
      <c r="BC2" s="3">
        <v>0.79641666666666666</v>
      </c>
      <c r="BD2" s="3">
        <v>0.79641666666666666</v>
      </c>
      <c r="BE2" s="3">
        <v>0.79641666666666666</v>
      </c>
      <c r="BF2" s="3">
        <v>0.79641666666666666</v>
      </c>
      <c r="BG2" s="3">
        <v>0.79641666666666666</v>
      </c>
      <c r="BH2" s="3">
        <v>0.79641666666666666</v>
      </c>
      <c r="BI2" s="3">
        <v>0.79641666666666666</v>
      </c>
      <c r="BJ2" s="3">
        <v>0.79641666666666666</v>
      </c>
      <c r="BK2" s="3">
        <v>0.79641666666666666</v>
      </c>
      <c r="BL2" s="3">
        <v>0.79641666666666666</v>
      </c>
      <c r="BM2" s="3">
        <v>0.79641666666666666</v>
      </c>
      <c r="BN2" s="3">
        <v>0.79641666666666666</v>
      </c>
      <c r="BO2" s="3">
        <v>0.79641666666666666</v>
      </c>
      <c r="BP2" s="3">
        <v>0.79641666666666666</v>
      </c>
    </row>
    <row r="3" spans="1:68" s="2" customFormat="1" x14ac:dyDescent="0.25">
      <c r="A3" s="2" t="s">
        <v>49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47</v>
      </c>
      <c r="G3" s="2" t="s">
        <v>46</v>
      </c>
      <c r="H3" s="3">
        <f>H2</f>
        <v>0.79641666666666666</v>
      </c>
      <c r="I3" s="3">
        <f t="shared" ref="I3:BP3" si="0">I2</f>
        <v>0.79641666666666666</v>
      </c>
      <c r="J3" s="3">
        <f t="shared" si="0"/>
        <v>0.79641666666666666</v>
      </c>
      <c r="K3" s="3">
        <f t="shared" si="0"/>
        <v>0.79641666666666666</v>
      </c>
      <c r="L3" s="3">
        <f t="shared" si="0"/>
        <v>0.79641666666666666</v>
      </c>
      <c r="M3" s="3">
        <f t="shared" si="0"/>
        <v>0.79641666666666666</v>
      </c>
      <c r="N3" s="3">
        <f t="shared" si="0"/>
        <v>0.79641666666666666</v>
      </c>
      <c r="O3" s="3">
        <f t="shared" si="0"/>
        <v>0.79641666666666666</v>
      </c>
      <c r="P3" s="3">
        <f t="shared" si="0"/>
        <v>0.79641666666666666</v>
      </c>
      <c r="Q3" s="3">
        <f t="shared" si="0"/>
        <v>0.79641666666666666</v>
      </c>
      <c r="R3" s="3">
        <f t="shared" si="0"/>
        <v>0.79641666666666666</v>
      </c>
      <c r="S3" s="3">
        <f t="shared" si="0"/>
        <v>0.79641666666666666</v>
      </c>
      <c r="T3" s="3">
        <f t="shared" si="0"/>
        <v>0.79641666666666666</v>
      </c>
      <c r="U3" s="3">
        <f t="shared" si="0"/>
        <v>0.79641666666666666</v>
      </c>
      <c r="V3" s="3">
        <f t="shared" si="0"/>
        <v>0.79641666666666666</v>
      </c>
      <c r="W3" s="3">
        <f t="shared" si="0"/>
        <v>0.79641666666666666</v>
      </c>
      <c r="X3" s="3">
        <f t="shared" si="0"/>
        <v>0.79641666666666666</v>
      </c>
      <c r="Y3" s="3">
        <f t="shared" si="0"/>
        <v>0.79641666666666666</v>
      </c>
      <c r="Z3" s="3">
        <f t="shared" si="0"/>
        <v>0.79641666666666666</v>
      </c>
      <c r="AA3" s="3">
        <f t="shared" si="0"/>
        <v>0.79641666666666666</v>
      </c>
      <c r="AB3" s="3">
        <f t="shared" si="0"/>
        <v>0.79641666666666666</v>
      </c>
      <c r="AC3" s="3">
        <f t="shared" si="0"/>
        <v>0.79641666666666666</v>
      </c>
      <c r="AD3" s="3">
        <f t="shared" si="0"/>
        <v>0.79641666666666666</v>
      </c>
      <c r="AE3" s="3">
        <f t="shared" si="0"/>
        <v>0.79641666666666666</v>
      </c>
      <c r="AF3" s="3">
        <f t="shared" si="0"/>
        <v>0.79641666666666666</v>
      </c>
      <c r="AG3" s="3">
        <f t="shared" si="0"/>
        <v>0.79641666666666666</v>
      </c>
      <c r="AH3" s="3">
        <f t="shared" si="0"/>
        <v>0.79641666666666666</v>
      </c>
      <c r="AI3" s="3">
        <f t="shared" si="0"/>
        <v>0.79641666666666666</v>
      </c>
      <c r="AJ3" s="3">
        <f t="shared" si="0"/>
        <v>0.79641666666666666</v>
      </c>
      <c r="AK3" s="3">
        <f t="shared" si="0"/>
        <v>0.79641666666666666</v>
      </c>
      <c r="AL3" s="3">
        <f t="shared" si="0"/>
        <v>0.79641666666666666</v>
      </c>
      <c r="AM3" s="3">
        <f t="shared" si="0"/>
        <v>0.79641666666666666</v>
      </c>
      <c r="AN3" s="3">
        <f t="shared" si="0"/>
        <v>0.79641666666666666</v>
      </c>
      <c r="AO3" s="3">
        <f t="shared" si="0"/>
        <v>0.79641666666666666</v>
      </c>
      <c r="AP3" s="3">
        <f t="shared" si="0"/>
        <v>0.79641666666666666</v>
      </c>
      <c r="AQ3" s="3">
        <f t="shared" si="0"/>
        <v>0.79641666666666666</v>
      </c>
      <c r="AR3" s="3">
        <f t="shared" si="0"/>
        <v>0.79641666666666666</v>
      </c>
      <c r="AS3" s="3">
        <f t="shared" si="0"/>
        <v>0.79641666666666666</v>
      </c>
      <c r="AT3" s="3">
        <f t="shared" si="0"/>
        <v>0.79641666666666666</v>
      </c>
      <c r="AU3" s="3">
        <f t="shared" si="0"/>
        <v>0.79641666666666666</v>
      </c>
      <c r="AV3" s="3">
        <f t="shared" si="0"/>
        <v>0.79641666666666666</v>
      </c>
      <c r="AW3" s="3">
        <f t="shared" si="0"/>
        <v>0.79641666666666666</v>
      </c>
      <c r="AX3" s="3">
        <f t="shared" si="0"/>
        <v>0.79641666666666666</v>
      </c>
      <c r="AY3" s="3">
        <f t="shared" si="0"/>
        <v>0.79641666666666666</v>
      </c>
      <c r="AZ3" s="3">
        <f t="shared" si="0"/>
        <v>0.79641666666666666</v>
      </c>
      <c r="BA3" s="3">
        <f t="shared" si="0"/>
        <v>0.79641666666666666</v>
      </c>
      <c r="BB3" s="3">
        <f t="shared" si="0"/>
        <v>0.79641666666666666</v>
      </c>
      <c r="BC3" s="3">
        <f t="shared" si="0"/>
        <v>0.79641666666666666</v>
      </c>
      <c r="BD3" s="3">
        <f t="shared" si="0"/>
        <v>0.79641666666666666</v>
      </c>
      <c r="BE3" s="3">
        <f t="shared" si="0"/>
        <v>0.79641666666666666</v>
      </c>
      <c r="BF3" s="3">
        <f t="shared" si="0"/>
        <v>0.79641666666666666</v>
      </c>
      <c r="BG3" s="3">
        <f t="shared" si="0"/>
        <v>0.79641666666666666</v>
      </c>
      <c r="BH3" s="3">
        <f t="shared" si="0"/>
        <v>0.79641666666666666</v>
      </c>
      <c r="BI3" s="3">
        <f t="shared" si="0"/>
        <v>0.79641666666666666</v>
      </c>
      <c r="BJ3" s="3">
        <f t="shared" si="0"/>
        <v>0.79641666666666666</v>
      </c>
      <c r="BK3" s="3">
        <f t="shared" si="0"/>
        <v>0.79641666666666666</v>
      </c>
      <c r="BL3" s="3">
        <f t="shared" si="0"/>
        <v>0.79641666666666666</v>
      </c>
      <c r="BM3" s="3">
        <f t="shared" si="0"/>
        <v>0.79641666666666666</v>
      </c>
      <c r="BN3" s="3">
        <f t="shared" si="0"/>
        <v>0.79641666666666666</v>
      </c>
      <c r="BO3" s="3">
        <f t="shared" si="0"/>
        <v>0.79641666666666666</v>
      </c>
      <c r="BP3" s="3">
        <f t="shared" si="0"/>
        <v>0.79641666666666666</v>
      </c>
    </row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3"/>
  <sheetViews>
    <sheetView topLeftCell="A16" zoomScale="70" zoomScaleNormal="70" workbookViewId="0">
      <selection activeCell="O33" sqref="O33"/>
    </sheetView>
  </sheetViews>
  <sheetFormatPr defaultColWidth="9.140625" defaultRowHeight="15.75" x14ac:dyDescent="0.25"/>
  <cols>
    <col min="1" max="2" width="9.140625" style="4"/>
    <col min="3" max="3" width="13" style="4" bestFit="1" customWidth="1"/>
    <col min="4" max="4" width="35" style="4" bestFit="1" customWidth="1"/>
    <col min="5" max="5" width="28.85546875" style="4" bestFit="1" customWidth="1"/>
    <col min="6" max="6" width="9.140625" style="4"/>
    <col min="7" max="7" width="13" style="4" bestFit="1" customWidth="1"/>
    <col min="8" max="8" width="23.7109375" style="4" bestFit="1" customWidth="1"/>
    <col min="9" max="9" width="22.140625" style="4" bestFit="1" customWidth="1"/>
    <col min="10" max="10" width="9.140625" style="4"/>
    <col min="11" max="11" width="13" style="4" bestFit="1" customWidth="1"/>
    <col min="12" max="12" width="23.7109375" style="4" bestFit="1" customWidth="1"/>
    <col min="13" max="13" width="19.140625" style="4" bestFit="1" customWidth="1"/>
    <col min="14" max="14" width="9.140625" style="4"/>
    <col min="15" max="15" width="13" style="4" bestFit="1" customWidth="1"/>
    <col min="16" max="16" width="23.7109375" style="4" bestFit="1" customWidth="1"/>
    <col min="17" max="17" width="19.140625" style="4" bestFit="1" customWidth="1"/>
    <col min="18" max="18" width="9.140625" style="4"/>
    <col min="19" max="19" width="13" style="4" bestFit="1" customWidth="1"/>
    <col min="20" max="20" width="23.7109375" style="4" bestFit="1" customWidth="1"/>
    <col min="21" max="21" width="19.140625" style="4" bestFit="1" customWidth="1"/>
    <col min="22" max="16384" width="9.140625" style="4"/>
  </cols>
  <sheetData>
    <row r="1" spans="1:21" x14ac:dyDescent="0.25">
      <c r="C1" s="5" t="s">
        <v>38</v>
      </c>
      <c r="D1" s="5"/>
      <c r="E1" s="6"/>
      <c r="G1" s="7"/>
      <c r="H1" s="7"/>
      <c r="I1" s="8"/>
      <c r="K1" s="9"/>
      <c r="L1" s="9"/>
      <c r="M1" s="10"/>
      <c r="O1" s="11"/>
      <c r="P1" s="11"/>
      <c r="Q1" s="12"/>
      <c r="S1" s="13"/>
      <c r="T1" s="13"/>
      <c r="U1" s="14"/>
    </row>
    <row r="2" spans="1:21" s="15" customFormat="1" x14ac:dyDescent="0.25">
      <c r="A2" s="15" t="s">
        <v>7</v>
      </c>
      <c r="C2" s="15" t="s">
        <v>8</v>
      </c>
      <c r="D2" s="15" t="s">
        <v>10</v>
      </c>
      <c r="E2" s="15" t="s">
        <v>9</v>
      </c>
      <c r="G2" s="15" t="s">
        <v>8</v>
      </c>
      <c r="H2" s="15" t="s">
        <v>10</v>
      </c>
      <c r="I2" s="15" t="s">
        <v>9</v>
      </c>
      <c r="K2" s="15" t="s">
        <v>8</v>
      </c>
      <c r="L2" s="15" t="s">
        <v>10</v>
      </c>
      <c r="M2" s="15" t="s">
        <v>9</v>
      </c>
      <c r="O2" s="15" t="s">
        <v>8</v>
      </c>
      <c r="P2" s="15" t="s">
        <v>10</v>
      </c>
      <c r="Q2" s="15" t="s">
        <v>9</v>
      </c>
      <c r="S2" s="15" t="s">
        <v>8</v>
      </c>
      <c r="T2" s="15" t="s">
        <v>10</v>
      </c>
      <c r="U2" s="15" t="s">
        <v>9</v>
      </c>
    </row>
    <row r="3" spans="1:21" x14ac:dyDescent="0.25">
      <c r="A3" s="4">
        <v>1960</v>
      </c>
      <c r="C3" s="17">
        <f t="shared" ref="C3:C60" si="0">$C$62</f>
        <v>0.79641666666666666</v>
      </c>
      <c r="E3" s="18" t="s">
        <v>39</v>
      </c>
      <c r="G3" s="16"/>
      <c r="H3" s="16"/>
    </row>
    <row r="4" spans="1:21" x14ac:dyDescent="0.25">
      <c r="A4" s="4">
        <v>1961</v>
      </c>
      <c r="C4" s="17">
        <f t="shared" si="0"/>
        <v>0.79641666666666666</v>
      </c>
      <c r="E4" s="18" t="s">
        <v>39</v>
      </c>
      <c r="G4" s="17"/>
      <c r="H4" s="17"/>
      <c r="I4" s="18"/>
    </row>
    <row r="5" spans="1:21" x14ac:dyDescent="0.25">
      <c r="A5" s="4">
        <v>1962</v>
      </c>
      <c r="C5" s="17">
        <f t="shared" si="0"/>
        <v>0.79641666666666666</v>
      </c>
      <c r="E5" s="18" t="s">
        <v>39</v>
      </c>
      <c r="G5" s="17"/>
      <c r="H5" s="17"/>
      <c r="I5" s="18"/>
    </row>
    <row r="6" spans="1:21" x14ac:dyDescent="0.25">
      <c r="A6" s="4">
        <v>1963</v>
      </c>
      <c r="C6" s="17">
        <f t="shared" si="0"/>
        <v>0.79641666666666666</v>
      </c>
      <c r="E6" s="18" t="s">
        <v>39</v>
      </c>
      <c r="G6" s="17"/>
      <c r="H6" s="17"/>
      <c r="I6" s="18"/>
    </row>
    <row r="7" spans="1:21" x14ac:dyDescent="0.25">
      <c r="A7" s="4">
        <v>1964</v>
      </c>
      <c r="C7" s="17">
        <f t="shared" si="0"/>
        <v>0.79641666666666666</v>
      </c>
      <c r="E7" s="18" t="s">
        <v>39</v>
      </c>
      <c r="G7" s="17"/>
      <c r="H7" s="17"/>
      <c r="I7" s="18"/>
    </row>
    <row r="8" spans="1:21" x14ac:dyDescent="0.25">
      <c r="A8" s="4">
        <v>1965</v>
      </c>
      <c r="C8" s="17">
        <f t="shared" si="0"/>
        <v>0.79641666666666666</v>
      </c>
      <c r="E8" s="18" t="s">
        <v>39</v>
      </c>
      <c r="G8" s="17"/>
      <c r="H8" s="17"/>
      <c r="I8" s="18"/>
    </row>
    <row r="9" spans="1:21" x14ac:dyDescent="0.25">
      <c r="A9" s="4">
        <v>1966</v>
      </c>
      <c r="C9" s="17">
        <f t="shared" si="0"/>
        <v>0.79641666666666666</v>
      </c>
      <c r="E9" s="18" t="s">
        <v>39</v>
      </c>
      <c r="G9" s="17"/>
      <c r="H9" s="17"/>
      <c r="I9" s="18"/>
    </row>
    <row r="10" spans="1:21" x14ac:dyDescent="0.25">
      <c r="A10" s="4">
        <v>1967</v>
      </c>
      <c r="C10" s="17">
        <f t="shared" si="0"/>
        <v>0.79641666666666666</v>
      </c>
      <c r="E10" s="18" t="s">
        <v>39</v>
      </c>
      <c r="G10" s="17"/>
      <c r="H10" s="17"/>
      <c r="I10" s="18"/>
    </row>
    <row r="11" spans="1:21" x14ac:dyDescent="0.25">
      <c r="A11" s="4">
        <v>1968</v>
      </c>
      <c r="C11" s="17">
        <f t="shared" si="0"/>
        <v>0.79641666666666666</v>
      </c>
      <c r="E11" s="18" t="s">
        <v>39</v>
      </c>
      <c r="G11" s="17"/>
      <c r="H11" s="17"/>
      <c r="I11" s="18"/>
    </row>
    <row r="12" spans="1:21" x14ac:dyDescent="0.25">
      <c r="A12" s="4">
        <v>1969</v>
      </c>
      <c r="C12" s="17">
        <f t="shared" si="0"/>
        <v>0.79641666666666666</v>
      </c>
      <c r="E12" s="18" t="s">
        <v>39</v>
      </c>
      <c r="G12" s="17"/>
      <c r="H12" s="17"/>
      <c r="I12" s="18"/>
    </row>
    <row r="13" spans="1:21" x14ac:dyDescent="0.25">
      <c r="A13" s="4">
        <v>1970</v>
      </c>
      <c r="C13" s="17">
        <f t="shared" si="0"/>
        <v>0.79641666666666666</v>
      </c>
      <c r="E13" s="18" t="s">
        <v>39</v>
      </c>
      <c r="G13" s="17"/>
      <c r="H13" s="17"/>
      <c r="I13" s="18"/>
    </row>
    <row r="14" spans="1:21" x14ac:dyDescent="0.25">
      <c r="A14" s="4">
        <v>1971</v>
      </c>
      <c r="C14" s="17">
        <f t="shared" si="0"/>
        <v>0.79641666666666666</v>
      </c>
      <c r="E14" s="18" t="s">
        <v>39</v>
      </c>
      <c r="G14" s="17"/>
      <c r="H14" s="17"/>
      <c r="I14" s="18"/>
    </row>
    <row r="15" spans="1:21" x14ac:dyDescent="0.25">
      <c r="A15" s="4">
        <v>1972</v>
      </c>
      <c r="C15" s="17">
        <f t="shared" si="0"/>
        <v>0.79641666666666666</v>
      </c>
      <c r="E15" s="18" t="s">
        <v>39</v>
      </c>
      <c r="G15" s="17"/>
      <c r="H15" s="17"/>
      <c r="I15" s="18"/>
    </row>
    <row r="16" spans="1:21" x14ac:dyDescent="0.25">
      <c r="A16" s="4">
        <v>1973</v>
      </c>
      <c r="C16" s="17">
        <f t="shared" si="0"/>
        <v>0.79641666666666666</v>
      </c>
      <c r="E16" s="18" t="s">
        <v>39</v>
      </c>
      <c r="G16" s="17"/>
      <c r="H16" s="17"/>
      <c r="I16" s="18"/>
    </row>
    <row r="17" spans="1:12" x14ac:dyDescent="0.25">
      <c r="A17" s="4">
        <v>1974</v>
      </c>
      <c r="C17" s="17">
        <f t="shared" si="0"/>
        <v>0.79641666666666666</v>
      </c>
      <c r="E17" s="18" t="s">
        <v>39</v>
      </c>
      <c r="G17" s="17"/>
      <c r="H17" s="17"/>
      <c r="I17" s="18"/>
    </row>
    <row r="18" spans="1:12" x14ac:dyDescent="0.25">
      <c r="A18" s="4">
        <v>1975</v>
      </c>
      <c r="C18" s="17">
        <f t="shared" si="0"/>
        <v>0.79641666666666666</v>
      </c>
      <c r="E18" s="18" t="s">
        <v>39</v>
      </c>
      <c r="G18" s="17"/>
      <c r="H18" s="17"/>
      <c r="I18" s="18"/>
    </row>
    <row r="19" spans="1:12" x14ac:dyDescent="0.25">
      <c r="A19" s="4">
        <v>1976</v>
      </c>
      <c r="C19" s="17">
        <f t="shared" si="0"/>
        <v>0.79641666666666666</v>
      </c>
      <c r="E19" s="18" t="s">
        <v>39</v>
      </c>
      <c r="G19" s="17"/>
      <c r="H19" s="17"/>
      <c r="I19" s="18"/>
    </row>
    <row r="20" spans="1:12" x14ac:dyDescent="0.25">
      <c r="A20" s="4">
        <v>1977</v>
      </c>
      <c r="C20" s="17">
        <f t="shared" si="0"/>
        <v>0.79641666666666666</v>
      </c>
      <c r="E20" s="18" t="s">
        <v>39</v>
      </c>
      <c r="G20" s="17"/>
      <c r="H20" s="17"/>
      <c r="I20" s="18"/>
    </row>
    <row r="21" spans="1:12" x14ac:dyDescent="0.25">
      <c r="A21" s="4">
        <v>1978</v>
      </c>
      <c r="C21" s="17">
        <f t="shared" si="0"/>
        <v>0.79641666666666666</v>
      </c>
      <c r="E21" s="18" t="s">
        <v>39</v>
      </c>
      <c r="G21" s="17"/>
      <c r="H21" s="17"/>
      <c r="I21" s="18"/>
    </row>
    <row r="22" spans="1:12" x14ac:dyDescent="0.25">
      <c r="A22" s="4">
        <v>1979</v>
      </c>
      <c r="C22" s="17">
        <f t="shared" si="0"/>
        <v>0.79641666666666666</v>
      </c>
      <c r="E22" s="18" t="s">
        <v>39</v>
      </c>
      <c r="G22" s="17"/>
      <c r="H22" s="17"/>
      <c r="I22" s="18"/>
    </row>
    <row r="23" spans="1:12" x14ac:dyDescent="0.25">
      <c r="A23" s="4">
        <v>1980</v>
      </c>
      <c r="C23" s="17">
        <f t="shared" si="0"/>
        <v>0.79641666666666666</v>
      </c>
      <c r="E23" s="18" t="s">
        <v>39</v>
      </c>
      <c r="G23" s="17"/>
      <c r="H23" s="17"/>
      <c r="I23" s="18"/>
    </row>
    <row r="24" spans="1:12" x14ac:dyDescent="0.25">
      <c r="A24" s="4">
        <v>1981</v>
      </c>
      <c r="C24" s="17">
        <f t="shared" si="0"/>
        <v>0.79641666666666666</v>
      </c>
      <c r="E24" s="18" t="s">
        <v>39</v>
      </c>
      <c r="G24" s="17"/>
      <c r="H24" s="17"/>
      <c r="I24" s="18"/>
    </row>
    <row r="25" spans="1:12" x14ac:dyDescent="0.25">
      <c r="A25" s="4">
        <v>1982</v>
      </c>
      <c r="C25" s="17">
        <f t="shared" si="0"/>
        <v>0.79641666666666666</v>
      </c>
      <c r="E25" s="18" t="s">
        <v>39</v>
      </c>
      <c r="G25" s="17"/>
      <c r="H25" s="17"/>
      <c r="I25" s="18"/>
    </row>
    <row r="26" spans="1:12" x14ac:dyDescent="0.25">
      <c r="A26" s="4">
        <v>1983</v>
      </c>
      <c r="C26" s="17">
        <f t="shared" si="0"/>
        <v>0.79641666666666666</v>
      </c>
      <c r="E26" s="18" t="s">
        <v>39</v>
      </c>
      <c r="G26" s="17"/>
      <c r="H26" s="17"/>
      <c r="I26" s="18"/>
    </row>
    <row r="27" spans="1:12" x14ac:dyDescent="0.25">
      <c r="A27" s="4">
        <v>1984</v>
      </c>
      <c r="C27" s="17">
        <f t="shared" si="0"/>
        <v>0.79641666666666666</v>
      </c>
      <c r="E27" s="18" t="s">
        <v>39</v>
      </c>
      <c r="G27" s="17"/>
      <c r="H27" s="17"/>
      <c r="I27" s="18"/>
    </row>
    <row r="28" spans="1:12" x14ac:dyDescent="0.25">
      <c r="A28" s="4">
        <v>1985</v>
      </c>
      <c r="C28" s="17">
        <f t="shared" si="0"/>
        <v>0.79641666666666666</v>
      </c>
      <c r="E28" s="18" t="s">
        <v>39</v>
      </c>
      <c r="G28" s="17"/>
      <c r="H28" s="17"/>
      <c r="I28" s="18"/>
      <c r="K28" s="16"/>
      <c r="L28" s="16"/>
    </row>
    <row r="29" spans="1:12" x14ac:dyDescent="0.25">
      <c r="A29" s="4">
        <v>1986</v>
      </c>
      <c r="C29" s="17">
        <f t="shared" si="0"/>
        <v>0.79641666666666666</v>
      </c>
      <c r="E29" s="18" t="s">
        <v>39</v>
      </c>
      <c r="G29" s="17"/>
      <c r="H29" s="17"/>
      <c r="I29" s="18"/>
    </row>
    <row r="30" spans="1:12" x14ac:dyDescent="0.25">
      <c r="A30" s="4">
        <v>1987</v>
      </c>
      <c r="C30" s="17">
        <f t="shared" si="0"/>
        <v>0.79641666666666666</v>
      </c>
      <c r="E30" s="18" t="s">
        <v>39</v>
      </c>
      <c r="G30" s="17"/>
      <c r="H30" s="17"/>
      <c r="I30" s="18"/>
    </row>
    <row r="31" spans="1:12" x14ac:dyDescent="0.25">
      <c r="A31" s="4">
        <v>1988</v>
      </c>
      <c r="C31" s="17">
        <f t="shared" si="0"/>
        <v>0.79641666666666666</v>
      </c>
      <c r="E31" s="18" t="s">
        <v>39</v>
      </c>
      <c r="G31" s="17"/>
      <c r="H31" s="17"/>
      <c r="I31" s="18"/>
    </row>
    <row r="32" spans="1:12" x14ac:dyDescent="0.25">
      <c r="A32" s="4">
        <v>1989</v>
      </c>
      <c r="C32" s="17">
        <f t="shared" si="0"/>
        <v>0.79641666666666666</v>
      </c>
      <c r="E32" s="18" t="s">
        <v>39</v>
      </c>
      <c r="G32" s="17"/>
      <c r="H32" s="17"/>
      <c r="I32" s="18"/>
    </row>
    <row r="33" spans="1:9" x14ac:dyDescent="0.25">
      <c r="A33" s="4">
        <v>1990</v>
      </c>
      <c r="C33" s="17">
        <f t="shared" si="0"/>
        <v>0.79641666666666666</v>
      </c>
      <c r="E33" s="18" t="s">
        <v>39</v>
      </c>
      <c r="G33" s="17"/>
      <c r="H33" s="17"/>
      <c r="I33" s="18"/>
    </row>
    <row r="34" spans="1:9" x14ac:dyDescent="0.25">
      <c r="A34" s="4">
        <v>1991</v>
      </c>
      <c r="C34" s="17">
        <f t="shared" si="0"/>
        <v>0.79641666666666666</v>
      </c>
      <c r="E34" s="18" t="s">
        <v>39</v>
      </c>
      <c r="G34" s="17"/>
      <c r="H34" s="17"/>
      <c r="I34" s="18"/>
    </row>
    <row r="35" spans="1:9" x14ac:dyDescent="0.25">
      <c r="A35" s="4">
        <v>1992</v>
      </c>
      <c r="C35" s="17">
        <f t="shared" si="0"/>
        <v>0.79641666666666666</v>
      </c>
      <c r="E35" s="18" t="s">
        <v>39</v>
      </c>
      <c r="G35" s="17"/>
      <c r="H35" s="17"/>
      <c r="I35" s="18"/>
    </row>
    <row r="36" spans="1:9" x14ac:dyDescent="0.25">
      <c r="A36" s="4">
        <v>1993</v>
      </c>
      <c r="C36" s="17">
        <f t="shared" si="0"/>
        <v>0.79641666666666666</v>
      </c>
      <c r="E36" s="18" t="s">
        <v>39</v>
      </c>
      <c r="G36" s="17"/>
      <c r="H36" s="17"/>
      <c r="I36" s="18"/>
    </row>
    <row r="37" spans="1:9" x14ac:dyDescent="0.25">
      <c r="A37" s="4">
        <v>1994</v>
      </c>
      <c r="C37" s="17">
        <f t="shared" si="0"/>
        <v>0.79641666666666666</v>
      </c>
      <c r="E37" s="18" t="s">
        <v>39</v>
      </c>
      <c r="G37" s="17"/>
      <c r="H37" s="17"/>
      <c r="I37" s="18"/>
    </row>
    <row r="38" spans="1:9" x14ac:dyDescent="0.25">
      <c r="A38" s="4">
        <v>1995</v>
      </c>
      <c r="C38" s="17">
        <f t="shared" si="0"/>
        <v>0.79641666666666666</v>
      </c>
      <c r="E38" s="18" t="s">
        <v>39</v>
      </c>
      <c r="G38" s="17"/>
      <c r="H38" s="17"/>
      <c r="I38" s="18"/>
    </row>
    <row r="39" spans="1:9" x14ac:dyDescent="0.25">
      <c r="A39" s="4">
        <v>1996</v>
      </c>
      <c r="C39" s="17">
        <f t="shared" si="0"/>
        <v>0.79641666666666666</v>
      </c>
      <c r="E39" s="18" t="s">
        <v>39</v>
      </c>
      <c r="G39" s="17"/>
      <c r="H39" s="17"/>
      <c r="I39" s="18"/>
    </row>
    <row r="40" spans="1:9" x14ac:dyDescent="0.25">
      <c r="A40" s="4">
        <v>1997</v>
      </c>
      <c r="C40" s="17">
        <f t="shared" si="0"/>
        <v>0.79641666666666666</v>
      </c>
      <c r="E40" s="18" t="s">
        <v>39</v>
      </c>
      <c r="G40" s="17"/>
      <c r="H40" s="17"/>
      <c r="I40" s="18"/>
    </row>
    <row r="41" spans="1:9" x14ac:dyDescent="0.25">
      <c r="A41" s="4">
        <v>1998</v>
      </c>
      <c r="C41" s="17">
        <f t="shared" si="0"/>
        <v>0.79641666666666666</v>
      </c>
      <c r="E41" s="18" t="s">
        <v>39</v>
      </c>
      <c r="G41" s="17"/>
      <c r="H41" s="17"/>
      <c r="I41" s="18"/>
    </row>
    <row r="42" spans="1:9" x14ac:dyDescent="0.25">
      <c r="A42" s="4">
        <v>1999</v>
      </c>
      <c r="C42" s="17">
        <f t="shared" si="0"/>
        <v>0.79641666666666666</v>
      </c>
      <c r="E42" s="18" t="s">
        <v>39</v>
      </c>
      <c r="G42" s="17"/>
      <c r="H42" s="17"/>
      <c r="I42" s="18"/>
    </row>
    <row r="43" spans="1:9" x14ac:dyDescent="0.25">
      <c r="A43" s="4">
        <v>2000</v>
      </c>
      <c r="C43" s="17">
        <f t="shared" si="0"/>
        <v>0.79641666666666666</v>
      </c>
      <c r="E43" s="18" t="s">
        <v>39</v>
      </c>
      <c r="G43" s="17"/>
      <c r="H43" s="17"/>
      <c r="I43" s="18"/>
    </row>
    <row r="44" spans="1:9" x14ac:dyDescent="0.25">
      <c r="A44" s="4">
        <v>2001</v>
      </c>
      <c r="C44" s="17">
        <f t="shared" si="0"/>
        <v>0.79641666666666666</v>
      </c>
      <c r="E44" s="18" t="s">
        <v>39</v>
      </c>
      <c r="G44" s="17"/>
      <c r="H44" s="17"/>
      <c r="I44" s="18"/>
    </row>
    <row r="45" spans="1:9" x14ac:dyDescent="0.25">
      <c r="A45" s="4">
        <v>2002</v>
      </c>
      <c r="C45" s="17">
        <f t="shared" si="0"/>
        <v>0.79641666666666666</v>
      </c>
      <c r="E45" s="18" t="s">
        <v>39</v>
      </c>
      <c r="G45" s="17"/>
      <c r="H45" s="17"/>
      <c r="I45" s="18"/>
    </row>
    <row r="46" spans="1:9" x14ac:dyDescent="0.25">
      <c r="A46" s="4">
        <v>2003</v>
      </c>
      <c r="C46" s="17">
        <f t="shared" si="0"/>
        <v>0.79641666666666666</v>
      </c>
      <c r="E46" s="18" t="s">
        <v>39</v>
      </c>
      <c r="G46" s="17"/>
      <c r="H46" s="17"/>
      <c r="I46" s="18"/>
    </row>
    <row r="47" spans="1:9" x14ac:dyDescent="0.25">
      <c r="A47" s="4">
        <v>2004</v>
      </c>
      <c r="C47" s="17">
        <f t="shared" si="0"/>
        <v>0.79641666666666666</v>
      </c>
      <c r="E47" s="18" t="s">
        <v>39</v>
      </c>
      <c r="G47" s="17"/>
      <c r="H47" s="17"/>
      <c r="I47" s="18"/>
    </row>
    <row r="48" spans="1:9" x14ac:dyDescent="0.25">
      <c r="A48" s="4">
        <v>2005</v>
      </c>
      <c r="C48" s="17">
        <f t="shared" si="0"/>
        <v>0.79641666666666666</v>
      </c>
      <c r="E48" s="18" t="s">
        <v>39</v>
      </c>
      <c r="G48" s="17"/>
      <c r="H48" s="17"/>
      <c r="I48" s="18"/>
    </row>
    <row r="49" spans="1:20" x14ac:dyDescent="0.25">
      <c r="A49" s="4">
        <v>2006</v>
      </c>
      <c r="C49" s="17">
        <f t="shared" si="0"/>
        <v>0.79641666666666666</v>
      </c>
      <c r="E49" s="18" t="s">
        <v>39</v>
      </c>
      <c r="G49" s="17"/>
      <c r="H49" s="17"/>
      <c r="I49" s="18"/>
    </row>
    <row r="50" spans="1:20" x14ac:dyDescent="0.25">
      <c r="A50" s="4">
        <v>2007</v>
      </c>
      <c r="C50" s="17">
        <f t="shared" si="0"/>
        <v>0.79641666666666666</v>
      </c>
      <c r="E50" s="18" t="s">
        <v>39</v>
      </c>
      <c r="G50" s="16"/>
      <c r="H50" s="16"/>
    </row>
    <row r="51" spans="1:20" x14ac:dyDescent="0.25">
      <c r="A51" s="4">
        <v>2008</v>
      </c>
      <c r="C51" s="17">
        <f t="shared" si="0"/>
        <v>0.79641666666666666</v>
      </c>
      <c r="E51" s="18" t="s">
        <v>39</v>
      </c>
      <c r="G51" s="17"/>
      <c r="H51" s="17"/>
      <c r="I51" s="18"/>
    </row>
    <row r="52" spans="1:20" x14ac:dyDescent="0.25">
      <c r="A52" s="4">
        <v>2009</v>
      </c>
      <c r="C52" s="17">
        <f t="shared" si="0"/>
        <v>0.79641666666666666</v>
      </c>
      <c r="E52" s="18" t="s">
        <v>39</v>
      </c>
      <c r="G52" s="17"/>
      <c r="H52" s="17"/>
      <c r="I52" s="18"/>
    </row>
    <row r="53" spans="1:20" x14ac:dyDescent="0.25">
      <c r="A53" s="4">
        <v>2010</v>
      </c>
      <c r="C53" s="17">
        <f t="shared" si="0"/>
        <v>0.79641666666666666</v>
      </c>
      <c r="E53" s="18" t="s">
        <v>39</v>
      </c>
      <c r="G53" s="17"/>
      <c r="H53" s="17"/>
      <c r="I53" s="18"/>
    </row>
    <row r="54" spans="1:20" x14ac:dyDescent="0.25">
      <c r="A54" s="4">
        <v>2011</v>
      </c>
      <c r="C54" s="17">
        <f t="shared" si="0"/>
        <v>0.79641666666666666</v>
      </c>
      <c r="E54" s="18" t="s">
        <v>39</v>
      </c>
      <c r="G54" s="17"/>
      <c r="H54" s="17"/>
      <c r="I54" s="18"/>
    </row>
    <row r="55" spans="1:20" x14ac:dyDescent="0.25">
      <c r="A55" s="4">
        <v>2012</v>
      </c>
      <c r="C55" s="17">
        <f t="shared" si="0"/>
        <v>0.79641666666666666</v>
      </c>
      <c r="E55" s="18" t="s">
        <v>39</v>
      </c>
      <c r="G55" s="17"/>
      <c r="H55" s="17"/>
      <c r="I55" s="18"/>
    </row>
    <row r="56" spans="1:20" x14ac:dyDescent="0.25">
      <c r="A56" s="4">
        <v>2013</v>
      </c>
      <c r="C56" s="17">
        <f t="shared" si="0"/>
        <v>0.79641666666666666</v>
      </c>
      <c r="E56" s="18" t="s">
        <v>39</v>
      </c>
      <c r="G56" s="17"/>
      <c r="H56" s="17"/>
      <c r="I56" s="18"/>
    </row>
    <row r="57" spans="1:20" x14ac:dyDescent="0.25">
      <c r="A57" s="4">
        <v>2014</v>
      </c>
      <c r="C57" s="17">
        <f t="shared" si="0"/>
        <v>0.79641666666666666</v>
      </c>
      <c r="E57" s="18" t="s">
        <v>39</v>
      </c>
      <c r="G57" s="17"/>
      <c r="H57" s="17"/>
      <c r="I57" s="18"/>
    </row>
    <row r="58" spans="1:20" x14ac:dyDescent="0.25">
      <c r="A58" s="4">
        <v>2015</v>
      </c>
      <c r="C58" s="17">
        <f t="shared" si="0"/>
        <v>0.79641666666666666</v>
      </c>
      <c r="E58" s="18" t="s">
        <v>39</v>
      </c>
      <c r="G58" s="17"/>
      <c r="H58" s="17"/>
      <c r="I58" s="18"/>
    </row>
    <row r="59" spans="1:20" x14ac:dyDescent="0.25">
      <c r="A59" s="4">
        <v>2016</v>
      </c>
      <c r="C59" s="17">
        <f t="shared" si="0"/>
        <v>0.79641666666666666</v>
      </c>
      <c r="E59" s="18" t="s">
        <v>39</v>
      </c>
      <c r="G59" s="17"/>
      <c r="H59" s="17"/>
      <c r="I59" s="18"/>
    </row>
    <row r="60" spans="1:20" x14ac:dyDescent="0.25">
      <c r="A60" s="4">
        <v>2017</v>
      </c>
      <c r="C60" s="17">
        <f t="shared" si="0"/>
        <v>0.79641666666666666</v>
      </c>
      <c r="E60" s="18" t="s">
        <v>39</v>
      </c>
      <c r="G60" s="17"/>
      <c r="H60" s="17"/>
      <c r="I60" s="18"/>
    </row>
    <row r="61" spans="1:20" x14ac:dyDescent="0.25">
      <c r="A61" s="4">
        <v>2018</v>
      </c>
      <c r="C61" s="17">
        <f>$C$62</f>
        <v>0.79641666666666666</v>
      </c>
      <c r="D61" s="16"/>
      <c r="E61" s="18" t="s">
        <v>39</v>
      </c>
      <c r="G61" s="17"/>
      <c r="H61" s="17"/>
      <c r="I61" s="18"/>
      <c r="K61" s="16"/>
      <c r="L61" s="16"/>
      <c r="O61" s="16"/>
      <c r="P61" s="16"/>
      <c r="S61" s="16"/>
      <c r="T61" s="16"/>
    </row>
    <row r="62" spans="1:20" x14ac:dyDescent="0.25">
      <c r="A62" s="4">
        <v>2019</v>
      </c>
      <c r="C62" s="16">
        <f>Fan_2019!B17</f>
        <v>0.79641666666666666</v>
      </c>
      <c r="D62" s="4" t="s">
        <v>40</v>
      </c>
      <c r="E62" s="4" t="s">
        <v>41</v>
      </c>
      <c r="G62" s="17"/>
      <c r="H62" s="17"/>
      <c r="I62" s="18"/>
    </row>
    <row r="63" spans="1:20" x14ac:dyDescent="0.25">
      <c r="A63" s="4">
        <v>2020</v>
      </c>
      <c r="C63" s="17">
        <f>$C$62</f>
        <v>0.79641666666666666</v>
      </c>
      <c r="D63" s="16"/>
      <c r="E63" s="18" t="s">
        <v>39</v>
      </c>
      <c r="G63" s="17"/>
      <c r="H63" s="17"/>
      <c r="I63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17"/>
  <sheetViews>
    <sheetView workbookViewId="0">
      <selection activeCell="C40" sqref="C40"/>
    </sheetView>
  </sheetViews>
  <sheetFormatPr defaultRowHeight="15" x14ac:dyDescent="0.25"/>
  <cols>
    <col min="2" max="2" width="19" customWidth="1"/>
  </cols>
  <sheetData>
    <row r="1" spans="1:2" x14ac:dyDescent="0.25">
      <c r="A1" t="s">
        <v>22</v>
      </c>
    </row>
    <row r="2" spans="1:2" x14ac:dyDescent="0.25">
      <c r="A2" s="20" t="s">
        <v>21</v>
      </c>
    </row>
    <row r="4" spans="1:2" x14ac:dyDescent="0.25">
      <c r="A4" s="22" t="s">
        <v>23</v>
      </c>
      <c r="B4" s="22" t="s">
        <v>24</v>
      </c>
    </row>
    <row r="5" spans="1:2" x14ac:dyDescent="0.25">
      <c r="A5" s="2" t="s">
        <v>25</v>
      </c>
      <c r="B5" s="3">
        <v>0.77700000000000002</v>
      </c>
    </row>
    <row r="6" spans="1:2" x14ac:dyDescent="0.25">
      <c r="A6" s="2" t="s">
        <v>26</v>
      </c>
      <c r="B6" s="3">
        <v>0.77900000000000003</v>
      </c>
    </row>
    <row r="7" spans="1:2" x14ac:dyDescent="0.25">
      <c r="A7" s="2" t="s">
        <v>27</v>
      </c>
      <c r="B7" s="3">
        <v>0.83499999999999996</v>
      </c>
    </row>
    <row r="8" spans="1:2" x14ac:dyDescent="0.25">
      <c r="A8" s="2" t="s">
        <v>28</v>
      </c>
      <c r="B8" s="3">
        <v>0.80700000000000005</v>
      </c>
    </row>
    <row r="9" spans="1:2" x14ac:dyDescent="0.25">
      <c r="A9" s="2" t="s">
        <v>29</v>
      </c>
      <c r="B9" s="3">
        <v>0.81499999999999995</v>
      </c>
    </row>
    <row r="10" spans="1:2" x14ac:dyDescent="0.25">
      <c r="A10" s="2" t="s">
        <v>30</v>
      </c>
      <c r="B10" s="3">
        <v>0.84299999999999997</v>
      </c>
    </row>
    <row r="11" spans="1:2" x14ac:dyDescent="0.25">
      <c r="A11" s="2" t="s">
        <v>31</v>
      </c>
      <c r="B11" s="3">
        <v>0.79100000000000004</v>
      </c>
    </row>
    <row r="12" spans="1:2" x14ac:dyDescent="0.25">
      <c r="A12" s="2" t="s">
        <v>32</v>
      </c>
      <c r="B12" s="3">
        <v>0.78100000000000003</v>
      </c>
    </row>
    <row r="13" spans="1:2" x14ac:dyDescent="0.25">
      <c r="A13" s="2" t="s">
        <v>33</v>
      </c>
      <c r="B13" s="3">
        <v>0.78700000000000003</v>
      </c>
    </row>
    <row r="14" spans="1:2" x14ac:dyDescent="0.25">
      <c r="A14" s="2" t="s">
        <v>34</v>
      </c>
      <c r="B14" s="3">
        <v>0.78700000000000003</v>
      </c>
    </row>
    <row r="15" spans="1:2" x14ac:dyDescent="0.25">
      <c r="A15" s="2" t="s">
        <v>35</v>
      </c>
      <c r="B15" s="3">
        <v>0.76900000000000002</v>
      </c>
    </row>
    <row r="16" spans="1:2" x14ac:dyDescent="0.25">
      <c r="A16" s="2" t="s">
        <v>36</v>
      </c>
      <c r="B16" s="3">
        <v>0.78600000000000003</v>
      </c>
    </row>
    <row r="17" spans="1:2" x14ac:dyDescent="0.25">
      <c r="A17" s="21" t="s">
        <v>37</v>
      </c>
      <c r="B17" s="3">
        <f>AVERAGE(B5:B16)</f>
        <v>0.79641666666666666</v>
      </c>
    </row>
  </sheetData>
  <hyperlinks>
    <hyperlink ref="A2" r:id="rId1" xr:uid="{00000000-0004-0000-03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REFS</vt:lpstr>
      <vt:lpstr>FIN_ETA</vt:lpstr>
      <vt:lpstr>Calcs</vt:lpstr>
      <vt:lpstr>Fan_2019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2022-07-07T10:03:25Z</dcterms:modified>
</cp:coreProperties>
</file>