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0" documentId="13_ncr:1_{B8AD685A-A096-4649-B189-8B7712693AE7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REFS" sheetId="6" r:id="rId1"/>
    <sheet name="FIN_ETA" sheetId="2" r:id="rId2"/>
    <sheet name="Calcs" sheetId="5" r:id="rId3"/>
    <sheet name="Howse_1981" sheetId="7" r:id="rId4"/>
    <sheet name="Kennedy_1898" sheetId="8" r:id="rId5"/>
    <sheet name="Thurston_1902" sheetId="9" r:id="rId6"/>
    <sheet name="Kaneff_1991" sheetId="10" r:id="rId7"/>
    <sheet name="Main_1865" sheetId="11" r:id="rId8"/>
  </sheets>
  <externalReferences>
    <externalReference r:id="rId9"/>
    <externalReference r:id="rId10"/>
  </externalReferences>
  <definedNames>
    <definedName name="COP_max">'[1]Domestic refrigeration'!$B$12</definedName>
    <definedName name="deltaE_food" localSheetId="2">#REF!</definedName>
    <definedName name="deltaE_food">#REF!</definedName>
    <definedName name="Ep_tot_cap_2000" localSheetId="2">#REF!</definedName>
    <definedName name="Ep_tot_cap_2000">#REF!</definedName>
    <definedName name="eta_charcoal">[2]Afrane_2012!$B$6</definedName>
    <definedName name="N_ml" localSheetId="2">#REF!</definedName>
    <definedName name="N_ml">#REF!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LTH.neg20.C">[1]phi_heat!$C$6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>#REF!</definedName>
    <definedName name="S_food_2000" localSheetId="2">#REF!</definedName>
    <definedName name="S_food_2000">#REF!</definedName>
    <definedName name="S_food_S_food_2000" localSheetId="2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>#REF!</definedName>
    <definedName name="Year_Food" localSheetId="2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2" l="1" a="1"/>
  <c r="H2" i="2" s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3" i="5"/>
  <c r="C6" i="8"/>
  <c r="BK2" i="2" l="1"/>
  <c r="O2" i="2"/>
  <c r="BJ2" i="2"/>
  <c r="BB2" i="2"/>
  <c r="AT2" i="2"/>
  <c r="AL2" i="2"/>
  <c r="AD2" i="2"/>
  <c r="V2" i="2"/>
  <c r="N2" i="2"/>
  <c r="AU2" i="2"/>
  <c r="AK2" i="2"/>
  <c r="AC2" i="2"/>
  <c r="U2" i="2"/>
  <c r="M2" i="2"/>
  <c r="BC2" i="2"/>
  <c r="W2" i="2"/>
  <c r="BI2" i="2"/>
  <c r="AZ2" i="2"/>
  <c r="L2" i="2"/>
  <c r="BO2" i="2"/>
  <c r="BG2" i="2"/>
  <c r="AY2" i="2"/>
  <c r="AQ2" i="2"/>
  <c r="AI2" i="2"/>
  <c r="AA2" i="2"/>
  <c r="S2" i="2"/>
  <c r="K2" i="2"/>
  <c r="AM2" i="2"/>
  <c r="AS2" i="2"/>
  <c r="BP2" i="2"/>
  <c r="AR2" i="2"/>
  <c r="AB2" i="2"/>
  <c r="T2" i="2"/>
  <c r="BN2" i="2"/>
  <c r="BF2" i="2"/>
  <c r="AX2" i="2"/>
  <c r="AP2" i="2"/>
  <c r="AH2" i="2"/>
  <c r="Z2" i="2"/>
  <c r="R2" i="2"/>
  <c r="J2" i="2"/>
  <c r="AE2" i="2"/>
  <c r="BA2" i="2"/>
  <c r="BH2" i="2"/>
  <c r="AJ2" i="2"/>
  <c r="BM2" i="2"/>
  <c r="BE2" i="2"/>
  <c r="AW2" i="2"/>
  <c r="AO2" i="2"/>
  <c r="AG2" i="2"/>
  <c r="Y2" i="2"/>
  <c r="Q2" i="2"/>
  <c r="I2" i="2"/>
  <c r="BL2" i="2"/>
  <c r="BD2" i="2"/>
  <c r="AV2" i="2"/>
  <c r="AN2" i="2"/>
  <c r="AF2" i="2"/>
  <c r="X2" i="2"/>
  <c r="P2" i="2"/>
</calcChain>
</file>

<file path=xl/sharedStrings.xml><?xml version="1.0" encoding="utf-8"?>
<sst xmlns="http://schemas.openxmlformats.org/spreadsheetml/2006/main" count="211" uniqueCount="72">
  <si>
    <t>Country</t>
  </si>
  <si>
    <t>Machine</t>
  </si>
  <si>
    <t>Eu.product</t>
  </si>
  <si>
    <t>Quantity</t>
  </si>
  <si>
    <t>Energy.type</t>
  </si>
  <si>
    <t>Last.stage</t>
  </si>
  <si>
    <t>Method</t>
  </si>
  <si>
    <t>Year</t>
  </si>
  <si>
    <t>Efficiency [-]</t>
  </si>
  <si>
    <t>Source/Method</t>
  </si>
  <si>
    <t>Type of Efficiency Data</t>
  </si>
  <si>
    <t>https://d1wqtxts1xzle7.cloudfront.net/37360438/III_JACKSON.pdf?1429543833=&amp;response-content-disposition=inline%3B+filename%3DIII_JACKSON_Melvin_H_The_Philadelphia_S.pdf&amp;Expires=1628518150&amp;Signature=UJBaXQKxghn65DTHwmOzz561L~t5lsduFDYRkF2UbddmJrt8uV53m09c0vTer9tv~-dQRM6qbheg7fsSHQOWE4mX56yhEa1BdJQYs2MJRwXouRgepw4uwhQH7bXv~QXDqUJ~bXiSZ4NhvH3VPsIKWuAEu6TuT2khFGSJTavL62iGjb8NUPvnsHdWJGzJGh~tpSnKJoK~4MXVgze~CC7PK8ZBd9U6CQZXzj0UPOs4hNj3gye3NNSqSnbjGLpaZH81UjMiuYBi2VsVY80InVHkEqUN8vW8NSVTN1tAXlhOANAKAnhOeleAIZ0xx~bEggVfEG7IA2B8YpeUO50fqLr9aw__&amp;Key-Pair-Id=APKAJLOHF5GGSLRBV4ZA</t>
  </si>
  <si>
    <t>Howse (1981) - Five Hundred Years of Nautical Science 1400 - 1900</t>
  </si>
  <si>
    <t>@book{howse1981five,</t>
  </si>
  <si>
    <t xml:space="preserve">  title={Five Hundred Years of Nautical Science, 1400-1900: Proceedings of the Third International Reunion for the History of Nautical Science and Hydrography Held at the National Maritime Museum, Greenwich, 24-28 September 1979},</t>
  </si>
  <si>
    <t xml:space="preserve">  author={Howse, Derek},</t>
  </si>
  <si>
    <t xml:space="preserve">  year={1981},</t>
  </si>
  <si>
    <t xml:space="preserve">  publisher={Museum},</t>
  </si>
  <si>
    <t xml:space="preserve">  url={https://d1wqtxts1xzle7.cloudfront.net/37360438/III_JACKSON.pdf?1429543833=&amp;response-content-disposition=inline%3B+filename%3DIII_JACKSON_Melvin_H_The_Philadelphia_S.pdf&amp;Expires=1628518150&amp;Signature=UJBaXQKxghn65DTHwmOzz561L~t5lsduFDYRkF2UbddmJrt8uV53m09c0vTer9tv~-dQRM6qbheg7fsSHQOWE4mX56yhEa1BdJQYs2MJRwXouRgepw4uwhQH7bXv~QXDqUJ~bXiSZ4NhvH3VPsIKWuAEu6TuT2khFGSJTavL62iGjb8NUPvnsHdWJGzJGh~tpSnKJoK~4MXVgze~CC7PK8ZBd9U6CQZXzj0UPOs4hNj3gye3NNSqSnbjGLpaZH81UjMiuYBi2VsVY80InVHkEqUN8vW8NSVTN1tAXlhOANAKAnhOeleAIZ0xx~bEggVfEG7IA2B8YpeUO50fqLr9aw__&amp;Key-Pair-Id=APKAJLOHF5GGSLRBV4ZA}</t>
  </si>
  <si>
    <t>}</t>
  </si>
  <si>
    <t>@inproceedings{kennedy1898thermal,</t>
  </si>
  <si>
    <t xml:space="preserve">  title={THE THERMAL EFFICIENCY OF STEAM ENGINES. REPORT OF THE COMMITTEE APPOINTED TO THE COUNCIL UPON THE SUBJECT OF THE DEFINITION OF A STANDARD OR STANDARDS OF THERMAL EFFICIENCY FOR STEAM ENGINES: WITH AN INTRODUCTORY NOTE.(INCLUDING APPENDIXES AND PLATE AT BACK OF VOLUME).},</t>
  </si>
  <si>
    <t xml:space="preserve">  author={Kennedy, Alex BW and Sankey, H Riall},</t>
  </si>
  <si>
    <t xml:space="preserve">  booktitle={Minutes of the Proceedings of the Institution of Civil Engineers},</t>
  </si>
  <si>
    <t xml:space="preserve">  volume={134},</t>
  </si>
  <si>
    <t xml:space="preserve">  number={1898},</t>
  </si>
  <si>
    <t xml:space="preserve">  pages={278--312},</t>
  </si>
  <si>
    <t xml:space="preserve">  year={1898},</t>
  </si>
  <si>
    <t xml:space="preserve">  organization={Thomas Telford-ICE Virtual Library},</t>
  </si>
  <si>
    <t xml:space="preserve">  url={https://www.icevirtuallibrary.com/doi/pdf/10.1680/imotp.1898.19100?casa_token=ldz8zou_o5EAAAAA:V2qgNGJmhWwyVXVgP1Pwi9OIlcfhjbp1MC2z-81NrjAnrhPZgyB_mirWSKDuFxAd2B1CUAw1ExSz}</t>
  </si>
  <si>
    <t>Kennedy et al (1898) - The Thermal Efficiency of Steam-Engines</t>
  </si>
  <si>
    <t>https://www.icevirtuallibrary.com/doi/pdf/10.1680/imotp.1898.19100?casa_token=ldz8zou_o5EAAAAA:V2qgNGJmhWwyVXVgP1Pwi9OIlcfhjbp1MC2z-81NrjAnrhPZgyB_mirWSKDuFxAd2B1CUAw1ExSz</t>
  </si>
  <si>
    <t>Thurston (1899) - Stationary Stem Engines Simple and Compound Especially as Adapted to Light and Power Plants</t>
  </si>
  <si>
    <t>https://archive.org/details/stationarysteame02thur</t>
  </si>
  <si>
    <t>@book{thurston1899stationary,</t>
  </si>
  <si>
    <t xml:space="preserve">  title={Stationary Steam Engines, Simple and Compound: Especially as Adapted to Light and Power Plants},</t>
  </si>
  <si>
    <t xml:space="preserve">  author={Thurston, R.H.},</t>
  </si>
  <si>
    <t xml:space="preserve">  year={1899},</t>
  </si>
  <si>
    <t xml:space="preserve">  publisher={J. Wiley \&amp; Sons}</t>
  </si>
  <si>
    <t xml:space="preserve">  author = {Kaneff, S. and New South Wales.},</t>
  </si>
  <si>
    <t xml:space="preserve">  title = {The White Cliffs project : overview for the period 1979-89 / prepared by S. Kaneff},</t>
  </si>
  <si>
    <t xml:space="preserve">  isbn = {0730569543},</t>
  </si>
  <si>
    <t xml:space="preserve">  publisher = {Office of Energy Sydney},</t>
  </si>
  <si>
    <t xml:space="preserve">  year = {1991},</t>
  </si>
  <si>
    <t xml:space="preserve">  type = {Book},</t>
  </si>
  <si>
    <t xml:space="preserve">  language = {English},</t>
  </si>
  <si>
    <t xml:space="preserve">  subjects = {White Cliffs Solar Power Station (N.S.W.); Solar power plants -- New South Wales -- White Cliffs.; Solar thermal energy -- New South Wales -- White Cliffs.; Electric power production -- New South Wales -- White Cliffs.},</t>
  </si>
  <si>
    <t>@book{kaneff1991whitecliffs,</t>
  </si>
  <si>
    <t xml:space="preserve">  catalogue-url = {https://nla.gov.au/nla.cat-vn2947726}</t>
  </si>
  <si>
    <t>Kaneff (1991) - The White Cliffs Project Overview for the period 1979-89</t>
  </si>
  <si>
    <t>@book{main1864marine,</t>
  </si>
  <si>
    <t xml:space="preserve">  title={The Marine Steam-Engine},</t>
  </si>
  <si>
    <t xml:space="preserve">  author={Main, Thomas and Brown, Thomas},</t>
  </si>
  <si>
    <t xml:space="preserve">  year={1864},</t>
  </si>
  <si>
    <t xml:space="preserve">  publisher={HC Baird}</t>
  </si>
  <si>
    <t>Main &amp; Brown (1865) - The Marine Steam-Engine</t>
  </si>
  <si>
    <t>https://archive.org/details/marinesteamengin00main</t>
  </si>
  <si>
    <t>Marine steam engine</t>
  </si>
  <si>
    <t>Stationary steam engine</t>
  </si>
  <si>
    <t>Steam plant</t>
  </si>
  <si>
    <t>Steam engine</t>
  </si>
  <si>
    <t>Theoretcial Efficiency [-]</t>
  </si>
  <si>
    <t>1865 Data Point</t>
  </si>
  <si>
    <t>see Main_1865</t>
  </si>
  <si>
    <t>World</t>
  </si>
  <si>
    <t>PCM</t>
  </si>
  <si>
    <t>Final</t>
  </si>
  <si>
    <t>E</t>
  </si>
  <si>
    <t>Steam boats</t>
  </si>
  <si>
    <t>eta.fu</t>
  </si>
  <si>
    <t>WRLD</t>
  </si>
  <si>
    <t>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</si>
</sst>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3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3" fillId="0" borderId="0" xfId="2" applyAlignment="1">
      <alignment horizontal="center"/>
    </xf>
    <xf numFmtId="0" fontId="4" fillId="2" borderId="0" xfId="2" applyFont="1" applyFill="1" applyAlignment="1">
      <alignment horizontal="left"/>
    </xf>
    <xf numFmtId="0" fontId="3" fillId="2" borderId="0" xfId="2" applyFill="1" applyAlignment="1">
      <alignment horizontal="center"/>
    </xf>
    <xf numFmtId="0" fontId="4" fillId="0" borderId="1" xfId="2" applyFont="1" applyBorder="1" applyAlignment="1">
      <alignment horizontal="center"/>
    </xf>
    <xf numFmtId="10" fontId="3" fillId="0" borderId="0" xfId="2" applyNumberFormat="1" applyAlignment="1">
      <alignment horizontal="center"/>
    </xf>
    <xf numFmtId="0" fontId="0" fillId="3" borderId="0" xfId="0" applyFill="1"/>
    <xf numFmtId="0" fontId="5" fillId="0" borderId="0" xfId="3"/>
    <xf numFmtId="0" fontId="6" fillId="0" borderId="0" xfId="0" applyFont="1" applyAlignment="1">
      <alignment horizontal="center"/>
    </xf>
    <xf numFmtId="0" fontId="7" fillId="3" borderId="0" xfId="0" applyFont="1" applyFill="1"/>
    <xf numFmtId="0" fontId="7" fillId="3" borderId="0" xfId="0" quotePrefix="1" applyFont="1" applyFill="1"/>
  </cellXfs>
  <cellStyles count="4">
    <cellStyle name="Hyperlink" xfId="3" builtinId="8"/>
    <cellStyle name="Normal" xfId="0" builtinId="0"/>
    <cellStyle name="Normal 2" xfId="2" xr:uid="{00000000-0005-0000-0000-000002000000}"/>
    <cellStyle name="Normal 2 2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25</xdr:row>
      <xdr:rowOff>180975</xdr:rowOff>
    </xdr:from>
    <xdr:to>
      <xdr:col>19</xdr:col>
      <xdr:colOff>342174</xdr:colOff>
      <xdr:row>28</xdr:row>
      <xdr:rowOff>57094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5050" y="4943475"/>
          <a:ext cx="5809524" cy="4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171450</xdr:rowOff>
    </xdr:from>
    <xdr:to>
      <xdr:col>19</xdr:col>
      <xdr:colOff>265981</xdr:colOff>
      <xdr:row>25</xdr:row>
      <xdr:rowOff>189974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42950"/>
          <a:ext cx="5752381" cy="4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331219</xdr:colOff>
      <xdr:row>3</xdr:row>
      <xdr:rowOff>12989</xdr:rowOff>
    </xdr:from>
    <xdr:to>
      <xdr:col>23</xdr:col>
      <xdr:colOff>69273</xdr:colOff>
      <xdr:row>59</xdr:row>
      <xdr:rowOff>77871</xdr:rowOff>
    </xdr:to>
    <xdr:pic>
      <xdr:nvPicPr>
        <xdr:cNvPr id="2" name="Picture 1" descr="https://upload.wikimedia.org/wikipedia/commons/1/10/JIE_Sankey_V5_Fig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492" y="584489"/>
          <a:ext cx="10042372" cy="10732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320356</xdr:colOff>
      <xdr:row>2</xdr:row>
      <xdr:rowOff>19050</xdr:rowOff>
    </xdr:from>
    <xdr:to>
      <xdr:col>19</xdr:col>
      <xdr:colOff>104775</xdr:colOff>
      <xdr:row>38</xdr:row>
      <xdr:rowOff>0</xdr:rowOff>
    </xdr:to>
    <xdr:pic>
      <xdr:nvPicPr>
        <xdr:cNvPr id="2" name="Picture 1" descr="https://www.sankey-diagrams.com/wp-content/gallery/x_sankey_221/Thurston_1902_crop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956" y="400050"/>
          <a:ext cx="4661219" cy="683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506259</xdr:colOff>
      <xdr:row>2</xdr:row>
      <xdr:rowOff>66675</xdr:rowOff>
    </xdr:from>
    <xdr:to>
      <xdr:col>15</xdr:col>
      <xdr:colOff>218512</xdr:colOff>
      <xdr:row>31</xdr:row>
      <xdr:rowOff>132418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2659" y="447675"/>
          <a:ext cx="3369853" cy="5590243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485775</xdr:colOff>
      <xdr:row>2</xdr:row>
      <xdr:rowOff>8163</xdr:rowOff>
    </xdr:from>
    <xdr:to>
      <xdr:col>22</xdr:col>
      <xdr:colOff>388521</xdr:colOff>
      <xdr:row>31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9775" y="389163"/>
          <a:ext cx="4169946" cy="565921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31</xdr:col>
      <xdr:colOff>218438</xdr:colOff>
      <xdr:row>22</xdr:row>
      <xdr:rowOff>75714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381000"/>
          <a:ext cx="5095238" cy="38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476250</xdr:colOff>
      <xdr:row>2</xdr:row>
      <xdr:rowOff>76200</xdr:rowOff>
    </xdr:from>
    <xdr:to>
      <xdr:col>15</xdr:col>
      <xdr:colOff>247145</xdr:colOff>
      <xdr:row>37</xdr:row>
      <xdr:rowOff>122986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3050" y="457200"/>
          <a:ext cx="4038095" cy="67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Boafo-Mensah_2013"/>
      <sheetName val="Hyman_1986"/>
      <sheetName val="Zhang_2013"/>
      <sheetName val="Coffey_2017"/>
      <sheetName val="Adeyemi_2017"/>
      <sheetName val="Afrane_2012"/>
      <sheetName val="Edwards_2004"/>
      <sheetName val="FAO_2017"/>
      <sheetName val="CleanCookingCatalog_2021"/>
      <sheetName val="Barnes_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B6">
            <v>0.18</v>
          </cell>
        </row>
      </sheetData>
      <sheetData sheetId="9" refreshError="1"/>
      <sheetData sheetId="10"/>
      <sheetData sheetId="1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icevirtuallibrary.com/doi/pdf/10.1680/imotp.1898.19100?casa_token=ldz8zou_o5EAAAAA:V2qgNGJmhWwyVXVgP1Pwi9OIlcfhjbp1MC2z-81NrjAnrhPZgyB_mirWSKDuFxAd2B1CUAw1ExSz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archive.org/details/stationarysteame02thur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rchive.org/details/marinesteamengin00ma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5"/>
  <sheetViews>
    <sheetView workbookViewId="0">
      <selection activeCell="A45" sqref="A1:A45"/>
    </sheetView>
  </sheetViews>
  <sheetFormatPr defaultColWidth="9.109375" defaultRowHeight="14.4" x14ac:dyDescent="0.3"/>
  <cols>
    <col min="1" max="16384" width="9.109375" style="9"/>
  </cols>
  <sheetData>
    <row r="1" spans="1:1" x14ac:dyDescent="0.3">
      <c r="A1" s="12" t="s">
        <v>13</v>
      </c>
    </row>
    <row r="2" spans="1:1" x14ac:dyDescent="0.3">
      <c r="A2" s="12" t="s">
        <v>14</v>
      </c>
    </row>
    <row r="3" spans="1:1" x14ac:dyDescent="0.3">
      <c r="A3" s="12" t="s">
        <v>15</v>
      </c>
    </row>
    <row r="4" spans="1:1" x14ac:dyDescent="0.3">
      <c r="A4" s="12" t="s">
        <v>16</v>
      </c>
    </row>
    <row r="5" spans="1:1" x14ac:dyDescent="0.3">
      <c r="A5" s="12" t="s">
        <v>17</v>
      </c>
    </row>
    <row r="6" spans="1:1" x14ac:dyDescent="0.3">
      <c r="A6" s="12" t="s">
        <v>18</v>
      </c>
    </row>
    <row r="7" spans="1:1" x14ac:dyDescent="0.3">
      <c r="A7" s="12" t="s">
        <v>19</v>
      </c>
    </row>
    <row r="8" spans="1:1" x14ac:dyDescent="0.3">
      <c r="A8" s="12"/>
    </row>
    <row r="9" spans="1:1" x14ac:dyDescent="0.3">
      <c r="A9" s="12" t="s">
        <v>20</v>
      </c>
    </row>
    <row r="10" spans="1:1" x14ac:dyDescent="0.3">
      <c r="A10" s="12" t="s">
        <v>21</v>
      </c>
    </row>
    <row r="11" spans="1:1" x14ac:dyDescent="0.3">
      <c r="A11" s="12" t="s">
        <v>22</v>
      </c>
    </row>
    <row r="12" spans="1:1" x14ac:dyDescent="0.3">
      <c r="A12" s="12" t="s">
        <v>23</v>
      </c>
    </row>
    <row r="13" spans="1:1" x14ac:dyDescent="0.3">
      <c r="A13" s="12" t="s">
        <v>24</v>
      </c>
    </row>
    <row r="14" spans="1:1" x14ac:dyDescent="0.3">
      <c r="A14" s="12" t="s">
        <v>25</v>
      </c>
    </row>
    <row r="15" spans="1:1" x14ac:dyDescent="0.3">
      <c r="A15" s="12" t="s">
        <v>26</v>
      </c>
    </row>
    <row r="16" spans="1:1" x14ac:dyDescent="0.3">
      <c r="A16" s="12" t="s">
        <v>27</v>
      </c>
    </row>
    <row r="17" spans="1:1" x14ac:dyDescent="0.3">
      <c r="A17" s="12" t="s">
        <v>28</v>
      </c>
    </row>
    <row r="18" spans="1:1" x14ac:dyDescent="0.3">
      <c r="A18" s="12" t="s">
        <v>29</v>
      </c>
    </row>
    <row r="19" spans="1:1" x14ac:dyDescent="0.3">
      <c r="A19" s="12" t="s">
        <v>19</v>
      </c>
    </row>
    <row r="20" spans="1:1" x14ac:dyDescent="0.3">
      <c r="A20" s="12"/>
    </row>
    <row r="21" spans="1:1" x14ac:dyDescent="0.3">
      <c r="A21" s="12" t="s">
        <v>34</v>
      </c>
    </row>
    <row r="22" spans="1:1" x14ac:dyDescent="0.3">
      <c r="A22" s="12" t="s">
        <v>35</v>
      </c>
    </row>
    <row r="23" spans="1:1" x14ac:dyDescent="0.3">
      <c r="A23" s="12" t="s">
        <v>36</v>
      </c>
    </row>
    <row r="24" spans="1:1" x14ac:dyDescent="0.3">
      <c r="A24" s="12" t="s">
        <v>37</v>
      </c>
    </row>
    <row r="25" spans="1:1" x14ac:dyDescent="0.3">
      <c r="A25" s="12" t="s">
        <v>38</v>
      </c>
    </row>
    <row r="26" spans="1:1" x14ac:dyDescent="0.3">
      <c r="A26" s="12" t="s">
        <v>19</v>
      </c>
    </row>
    <row r="27" spans="1:1" x14ac:dyDescent="0.3">
      <c r="A27" s="12"/>
    </row>
    <row r="28" spans="1:1" x14ac:dyDescent="0.3">
      <c r="A28" s="13" t="s">
        <v>47</v>
      </c>
    </row>
    <row r="29" spans="1:1" x14ac:dyDescent="0.3">
      <c r="A29" s="12" t="s">
        <v>39</v>
      </c>
    </row>
    <row r="30" spans="1:1" x14ac:dyDescent="0.3">
      <c r="A30" s="12" t="s">
        <v>40</v>
      </c>
    </row>
    <row r="31" spans="1:1" x14ac:dyDescent="0.3">
      <c r="A31" s="12" t="s">
        <v>41</v>
      </c>
    </row>
    <row r="32" spans="1:1" x14ac:dyDescent="0.3">
      <c r="A32" s="12" t="s">
        <v>42</v>
      </c>
    </row>
    <row r="33" spans="1:1" x14ac:dyDescent="0.3">
      <c r="A33" s="12" t="s">
        <v>43</v>
      </c>
    </row>
    <row r="34" spans="1:1" x14ac:dyDescent="0.3">
      <c r="A34" s="12" t="s">
        <v>44</v>
      </c>
    </row>
    <row r="35" spans="1:1" x14ac:dyDescent="0.3">
      <c r="A35" s="12" t="s">
        <v>45</v>
      </c>
    </row>
    <row r="36" spans="1:1" x14ac:dyDescent="0.3">
      <c r="A36" s="12" t="s">
        <v>46</v>
      </c>
    </row>
    <row r="37" spans="1:1" x14ac:dyDescent="0.3">
      <c r="A37" s="12" t="s">
        <v>48</v>
      </c>
    </row>
    <row r="38" spans="1:1" x14ac:dyDescent="0.3">
      <c r="A38" s="12" t="s">
        <v>19</v>
      </c>
    </row>
    <row r="39" spans="1:1" x14ac:dyDescent="0.3">
      <c r="A39" s="12"/>
    </row>
    <row r="40" spans="1:1" x14ac:dyDescent="0.3">
      <c r="A40" s="12" t="s">
        <v>50</v>
      </c>
    </row>
    <row r="41" spans="1:1" x14ac:dyDescent="0.3">
      <c r="A41" s="12" t="s">
        <v>51</v>
      </c>
    </row>
    <row r="42" spans="1:1" x14ac:dyDescent="0.3">
      <c r="A42" s="12" t="s">
        <v>52</v>
      </c>
    </row>
    <row r="43" spans="1:1" x14ac:dyDescent="0.3">
      <c r="A43" s="12" t="s">
        <v>53</v>
      </c>
    </row>
    <row r="44" spans="1:1" x14ac:dyDescent="0.3">
      <c r="A44" s="12" t="s">
        <v>54</v>
      </c>
    </row>
    <row r="45" spans="1:1" x14ac:dyDescent="0.3">
      <c r="A45" s="1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9"/>
  <sheetViews>
    <sheetView zoomScale="80" zoomScaleNormal="80" workbookViewId="0">
      <selection activeCell="E9" sqref="E9"/>
    </sheetView>
  </sheetViews>
  <sheetFormatPr defaultRowHeight="14.4" x14ac:dyDescent="0.3"/>
  <cols>
    <col min="2" max="2" width="11.6640625" bestFit="1" customWidth="1"/>
    <col min="3" max="3" width="10.109375" bestFit="1" customWidth="1"/>
    <col min="4" max="4" width="8.109375" bestFit="1" customWidth="1"/>
    <col min="5" max="5" width="26.44140625" bestFit="1" customWidth="1"/>
    <col min="6" max="6" width="12.5546875" customWidth="1"/>
    <col min="7" max="7" width="11.44140625" customWidth="1"/>
  </cols>
  <sheetData>
    <row r="1" spans="1:68" s="1" customFormat="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1</v>
      </c>
      <c r="F1" s="1" t="s">
        <v>2</v>
      </c>
      <c r="G1" s="1" t="s">
        <v>3</v>
      </c>
      <c r="H1" s="1">
        <v>1960</v>
      </c>
      <c r="I1" s="1">
        <v>1961</v>
      </c>
      <c r="J1" s="1">
        <v>1962</v>
      </c>
      <c r="K1" s="1">
        <v>1963</v>
      </c>
      <c r="L1" s="1">
        <v>1964</v>
      </c>
      <c r="M1" s="1">
        <v>1965</v>
      </c>
      <c r="N1" s="1">
        <v>1966</v>
      </c>
      <c r="O1" s="1">
        <v>1967</v>
      </c>
      <c r="P1" s="1">
        <v>1968</v>
      </c>
      <c r="Q1" s="1">
        <v>1969</v>
      </c>
      <c r="R1" s="1">
        <v>1970</v>
      </c>
      <c r="S1" s="1">
        <v>1971</v>
      </c>
      <c r="T1" s="1">
        <v>1972</v>
      </c>
      <c r="U1" s="1">
        <v>1973</v>
      </c>
      <c r="V1" s="1">
        <v>1974</v>
      </c>
      <c r="W1" s="1">
        <v>1975</v>
      </c>
      <c r="X1" s="1">
        <v>1976</v>
      </c>
      <c r="Y1" s="1">
        <v>1977</v>
      </c>
      <c r="Z1" s="1">
        <v>1978</v>
      </c>
      <c r="AA1" s="1">
        <v>1979</v>
      </c>
      <c r="AB1" s="1">
        <v>1980</v>
      </c>
      <c r="AC1" s="1">
        <v>1981</v>
      </c>
      <c r="AD1" s="1">
        <v>1982</v>
      </c>
      <c r="AE1" s="1">
        <v>1983</v>
      </c>
      <c r="AF1" s="1">
        <v>1984</v>
      </c>
      <c r="AG1" s="1">
        <v>1985</v>
      </c>
      <c r="AH1" s="1">
        <v>1986</v>
      </c>
      <c r="AI1" s="1">
        <v>1987</v>
      </c>
      <c r="AJ1" s="1">
        <v>1988</v>
      </c>
      <c r="AK1" s="1">
        <v>1989</v>
      </c>
      <c r="AL1" s="1">
        <v>1990</v>
      </c>
      <c r="AM1" s="1">
        <v>1991</v>
      </c>
      <c r="AN1" s="1">
        <v>1992</v>
      </c>
      <c r="AO1" s="1">
        <v>1993</v>
      </c>
      <c r="AP1" s="1">
        <v>1994</v>
      </c>
      <c r="AQ1" s="1">
        <v>1995</v>
      </c>
      <c r="AR1" s="1">
        <v>1996</v>
      </c>
      <c r="AS1" s="1">
        <v>1997</v>
      </c>
      <c r="AT1" s="1">
        <v>1998</v>
      </c>
      <c r="AU1" s="1">
        <v>1999</v>
      </c>
      <c r="AV1" s="1">
        <v>2000</v>
      </c>
      <c r="AW1" s="1">
        <v>2001</v>
      </c>
      <c r="AX1" s="1">
        <v>2002</v>
      </c>
      <c r="AY1" s="1">
        <v>2003</v>
      </c>
      <c r="AZ1" s="1">
        <v>2004</v>
      </c>
      <c r="BA1" s="1">
        <v>2005</v>
      </c>
      <c r="BB1" s="1">
        <v>2006</v>
      </c>
      <c r="BC1" s="1">
        <v>2007</v>
      </c>
      <c r="BD1" s="1">
        <v>2008</v>
      </c>
      <c r="BE1" s="1">
        <v>2009</v>
      </c>
      <c r="BF1" s="1">
        <v>2010</v>
      </c>
      <c r="BG1" s="1">
        <v>2011</v>
      </c>
      <c r="BH1" s="1">
        <v>2012</v>
      </c>
      <c r="BI1" s="1">
        <v>2013</v>
      </c>
      <c r="BJ1" s="1">
        <v>2014</v>
      </c>
      <c r="BK1" s="1">
        <v>2015</v>
      </c>
      <c r="BL1" s="1">
        <v>2016</v>
      </c>
      <c r="BM1" s="1">
        <v>2017</v>
      </c>
      <c r="BN1" s="1">
        <v>2018</v>
      </c>
      <c r="BO1" s="1">
        <v>2019</v>
      </c>
      <c r="BP1" s="1">
        <v>2020</v>
      </c>
    </row>
    <row r="2" spans="1:68" s="2" customFormat="1" x14ac:dyDescent="0.3">
      <c r="A2" s="2" t="s">
        <v>70</v>
      </c>
      <c r="B2" s="2" t="s">
        <v>67</v>
      </c>
      <c r="C2" s="2" t="s">
        <v>66</v>
      </c>
      <c r="D2" s="2" t="s">
        <v>65</v>
      </c>
      <c r="E2" s="2" t="s">
        <v>68</v>
      </c>
      <c r="F2" s="2" t="s">
        <v>71</v>
      </c>
      <c r="G2" s="2" t="s">
        <v>69</v>
      </c>
      <c r="H2" s="3">
        <f t="array" ref="H2:BP2">TRANSPOSE(Calcs!C3:C63)</f>
        <v>0.14000000000000001</v>
      </c>
      <c r="I2" s="3">
        <v>0.14000000000000001</v>
      </c>
      <c r="J2" s="3">
        <v>0.14000000000000001</v>
      </c>
      <c r="K2" s="3">
        <v>0.14000000000000001</v>
      </c>
      <c r="L2" s="3">
        <v>0.14000000000000001</v>
      </c>
      <c r="M2" s="3">
        <v>0.14000000000000001</v>
      </c>
      <c r="N2" s="3">
        <v>0.14000000000000001</v>
      </c>
      <c r="O2" s="3">
        <v>0.14000000000000001</v>
      </c>
      <c r="P2" s="3">
        <v>0.14000000000000001</v>
      </c>
      <c r="Q2" s="3">
        <v>0.14000000000000001</v>
      </c>
      <c r="R2" s="3">
        <v>0.14000000000000001</v>
      </c>
      <c r="S2" s="3">
        <v>0.14000000000000001</v>
      </c>
      <c r="T2" s="3">
        <v>0.14000000000000001</v>
      </c>
      <c r="U2" s="3">
        <v>0.14000000000000001</v>
      </c>
      <c r="V2" s="3">
        <v>0.14000000000000001</v>
      </c>
      <c r="W2" s="3">
        <v>0.14000000000000001</v>
      </c>
      <c r="X2" s="3">
        <v>0.14000000000000001</v>
      </c>
      <c r="Y2" s="3">
        <v>0.14000000000000001</v>
      </c>
      <c r="Z2" s="3">
        <v>0.14000000000000001</v>
      </c>
      <c r="AA2" s="3">
        <v>0.14000000000000001</v>
      </c>
      <c r="AB2" s="3">
        <v>0.14000000000000001</v>
      </c>
      <c r="AC2" s="3">
        <v>0.14000000000000001</v>
      </c>
      <c r="AD2" s="3">
        <v>0.14000000000000001</v>
      </c>
      <c r="AE2" s="3">
        <v>0.14000000000000001</v>
      </c>
      <c r="AF2" s="3">
        <v>0.14000000000000001</v>
      </c>
      <c r="AG2" s="3">
        <v>0.14000000000000001</v>
      </c>
      <c r="AH2" s="3">
        <v>0.14000000000000001</v>
      </c>
      <c r="AI2" s="3">
        <v>0.14000000000000001</v>
      </c>
      <c r="AJ2" s="3">
        <v>0.14000000000000001</v>
      </c>
      <c r="AK2" s="3">
        <v>0.14000000000000001</v>
      </c>
      <c r="AL2" s="3">
        <v>0.14000000000000001</v>
      </c>
      <c r="AM2" s="3">
        <v>0.14000000000000001</v>
      </c>
      <c r="AN2" s="3">
        <v>0.14000000000000001</v>
      </c>
      <c r="AO2" s="3">
        <v>0.14000000000000001</v>
      </c>
      <c r="AP2" s="3">
        <v>0.14000000000000001</v>
      </c>
      <c r="AQ2" s="3">
        <v>0.14000000000000001</v>
      </c>
      <c r="AR2" s="3">
        <v>0.14000000000000001</v>
      </c>
      <c r="AS2" s="3">
        <v>0.14000000000000001</v>
      </c>
      <c r="AT2" s="3">
        <v>0.14000000000000001</v>
      </c>
      <c r="AU2" s="3">
        <v>0.14000000000000001</v>
      </c>
      <c r="AV2" s="3">
        <v>0.14000000000000001</v>
      </c>
      <c r="AW2" s="3">
        <v>0.14000000000000001</v>
      </c>
      <c r="AX2" s="3">
        <v>0.14000000000000001</v>
      </c>
      <c r="AY2" s="3">
        <v>0.14000000000000001</v>
      </c>
      <c r="AZ2" s="3">
        <v>0.14000000000000001</v>
      </c>
      <c r="BA2" s="3">
        <v>0.14000000000000001</v>
      </c>
      <c r="BB2" s="3">
        <v>0.14000000000000001</v>
      </c>
      <c r="BC2" s="3">
        <v>0.14000000000000001</v>
      </c>
      <c r="BD2" s="3">
        <v>0.14000000000000001</v>
      </c>
      <c r="BE2" s="3">
        <v>0.14000000000000001</v>
      </c>
      <c r="BF2" s="3">
        <v>0.14000000000000001</v>
      </c>
      <c r="BG2" s="3">
        <v>0.14000000000000001</v>
      </c>
      <c r="BH2" s="3">
        <v>0.14000000000000001</v>
      </c>
      <c r="BI2" s="3">
        <v>0.14000000000000001</v>
      </c>
      <c r="BJ2" s="3">
        <v>0.14000000000000001</v>
      </c>
      <c r="BK2" s="3">
        <v>0.14000000000000001</v>
      </c>
      <c r="BL2" s="3">
        <v>0.14000000000000001</v>
      </c>
      <c r="BM2" s="3">
        <v>0.14000000000000001</v>
      </c>
      <c r="BN2" s="3">
        <v>0.14000000000000001</v>
      </c>
      <c r="BO2" s="3">
        <v>0.14000000000000001</v>
      </c>
      <c r="BP2" s="3">
        <v>0.14000000000000001</v>
      </c>
    </row>
    <row r="3" spans="1:68" s="2" customFormat="1" x14ac:dyDescent="0.3"/>
    <row r="4" spans="1:68" s="2" customFormat="1" x14ac:dyDescent="0.3"/>
    <row r="5" spans="1:68" s="2" customFormat="1" x14ac:dyDescent="0.3"/>
    <row r="6" spans="1:68" s="2" customFormat="1" x14ac:dyDescent="0.3"/>
    <row r="7" spans="1:68" s="2" customFormat="1" x14ac:dyDescent="0.3"/>
    <row r="8" spans="1:68" s="2" customFormat="1" x14ac:dyDescent="0.3"/>
    <row r="9" spans="1:68" s="2" customFormat="1" x14ac:dyDescent="0.3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zoomScale="70" zoomScaleNormal="70" workbookViewId="0">
      <selection activeCell="C13" sqref="C13"/>
    </sheetView>
  </sheetViews>
  <sheetFormatPr defaultColWidth="9.109375" defaultRowHeight="15.6" x14ac:dyDescent="0.3"/>
  <cols>
    <col min="1" max="2" width="9.109375" style="4"/>
    <col min="3" max="3" width="13" style="4" bestFit="1" customWidth="1"/>
    <col min="4" max="4" width="34" style="4" bestFit="1" customWidth="1"/>
    <col min="5" max="5" width="19.109375" style="4" bestFit="1" customWidth="1"/>
    <col min="6" max="16384" width="9.109375" style="4"/>
  </cols>
  <sheetData>
    <row r="1" spans="1:5" x14ac:dyDescent="0.3">
      <c r="C1" s="5" t="s">
        <v>64</v>
      </c>
      <c r="D1" s="5"/>
      <c r="E1" s="6"/>
    </row>
    <row r="2" spans="1:5" s="7" customFormat="1" x14ac:dyDescent="0.3">
      <c r="A2" s="7" t="s">
        <v>7</v>
      </c>
      <c r="C2" s="7" t="s">
        <v>8</v>
      </c>
      <c r="D2" s="7" t="s">
        <v>10</v>
      </c>
      <c r="E2" s="7" t="s">
        <v>9</v>
      </c>
    </row>
    <row r="3" spans="1:5" x14ac:dyDescent="0.3">
      <c r="A3" s="4">
        <v>1960</v>
      </c>
      <c r="C3" s="8">
        <f>Main_1865!$C$6</f>
        <v>0.14000000000000001</v>
      </c>
      <c r="D3" s="4" t="s">
        <v>62</v>
      </c>
      <c r="E3" s="4" t="s">
        <v>63</v>
      </c>
    </row>
    <row r="4" spans="1:5" x14ac:dyDescent="0.3">
      <c r="A4" s="4">
        <v>1961</v>
      </c>
      <c r="C4" s="8">
        <f>Main_1865!$C$6</f>
        <v>0.14000000000000001</v>
      </c>
      <c r="D4" s="4" t="s">
        <v>62</v>
      </c>
      <c r="E4" s="4" t="s">
        <v>63</v>
      </c>
    </row>
    <row r="5" spans="1:5" x14ac:dyDescent="0.3">
      <c r="A5" s="4">
        <v>1962</v>
      </c>
      <c r="C5" s="8">
        <f>Main_1865!$C$6</f>
        <v>0.14000000000000001</v>
      </c>
      <c r="D5" s="4" t="s">
        <v>62</v>
      </c>
      <c r="E5" s="4" t="s">
        <v>63</v>
      </c>
    </row>
    <row r="6" spans="1:5" x14ac:dyDescent="0.3">
      <c r="A6" s="4">
        <v>1963</v>
      </c>
      <c r="C6" s="8">
        <f>Main_1865!$C$6</f>
        <v>0.14000000000000001</v>
      </c>
      <c r="D6" s="4" t="s">
        <v>62</v>
      </c>
      <c r="E6" s="4" t="s">
        <v>63</v>
      </c>
    </row>
    <row r="7" spans="1:5" x14ac:dyDescent="0.3">
      <c r="A7" s="4">
        <v>1964</v>
      </c>
      <c r="C7" s="8">
        <f>Main_1865!$C$6</f>
        <v>0.14000000000000001</v>
      </c>
      <c r="D7" s="4" t="s">
        <v>62</v>
      </c>
      <c r="E7" s="4" t="s">
        <v>63</v>
      </c>
    </row>
    <row r="8" spans="1:5" x14ac:dyDescent="0.3">
      <c r="A8" s="4">
        <v>1965</v>
      </c>
      <c r="C8" s="8">
        <f>Main_1865!$C$6</f>
        <v>0.14000000000000001</v>
      </c>
      <c r="D8" s="4" t="s">
        <v>62</v>
      </c>
      <c r="E8" s="4" t="s">
        <v>63</v>
      </c>
    </row>
    <row r="9" spans="1:5" x14ac:dyDescent="0.3">
      <c r="A9" s="4">
        <v>1966</v>
      </c>
      <c r="C9" s="8">
        <f>Main_1865!$C$6</f>
        <v>0.14000000000000001</v>
      </c>
      <c r="D9" s="4" t="s">
        <v>62</v>
      </c>
      <c r="E9" s="4" t="s">
        <v>63</v>
      </c>
    </row>
    <row r="10" spans="1:5" x14ac:dyDescent="0.3">
      <c r="A10" s="4">
        <v>1967</v>
      </c>
      <c r="C10" s="8">
        <f>Main_1865!$C$6</f>
        <v>0.14000000000000001</v>
      </c>
      <c r="D10" s="4" t="s">
        <v>62</v>
      </c>
      <c r="E10" s="4" t="s">
        <v>63</v>
      </c>
    </row>
    <row r="11" spans="1:5" x14ac:dyDescent="0.3">
      <c r="A11" s="4">
        <v>1968</v>
      </c>
      <c r="C11" s="8">
        <f>Main_1865!$C$6</f>
        <v>0.14000000000000001</v>
      </c>
      <c r="D11" s="4" t="s">
        <v>62</v>
      </c>
      <c r="E11" s="4" t="s">
        <v>63</v>
      </c>
    </row>
    <row r="12" spans="1:5" x14ac:dyDescent="0.3">
      <c r="A12" s="4">
        <v>1969</v>
      </c>
      <c r="C12" s="8">
        <f>Main_1865!$C$6</f>
        <v>0.14000000000000001</v>
      </c>
      <c r="D12" s="4" t="s">
        <v>62</v>
      </c>
      <c r="E12" s="4" t="s">
        <v>63</v>
      </c>
    </row>
    <row r="13" spans="1:5" x14ac:dyDescent="0.3">
      <c r="A13" s="4">
        <v>1970</v>
      </c>
      <c r="C13" s="8">
        <f>Main_1865!$C$6</f>
        <v>0.14000000000000001</v>
      </c>
      <c r="D13" s="4" t="s">
        <v>62</v>
      </c>
      <c r="E13" s="4" t="s">
        <v>63</v>
      </c>
    </row>
    <row r="14" spans="1:5" x14ac:dyDescent="0.3">
      <c r="A14" s="4">
        <v>1971</v>
      </c>
      <c r="C14" s="8">
        <f>Main_1865!$C$6</f>
        <v>0.14000000000000001</v>
      </c>
      <c r="D14" s="4" t="s">
        <v>62</v>
      </c>
      <c r="E14" s="4" t="s">
        <v>63</v>
      </c>
    </row>
    <row r="15" spans="1:5" x14ac:dyDescent="0.3">
      <c r="A15" s="4">
        <v>1972</v>
      </c>
      <c r="C15" s="8">
        <f>Main_1865!$C$6</f>
        <v>0.14000000000000001</v>
      </c>
      <c r="D15" s="4" t="s">
        <v>62</v>
      </c>
      <c r="E15" s="4" t="s">
        <v>63</v>
      </c>
    </row>
    <row r="16" spans="1:5" x14ac:dyDescent="0.3">
      <c r="A16" s="4">
        <v>1973</v>
      </c>
      <c r="C16" s="8">
        <f>Main_1865!$C$6</f>
        <v>0.14000000000000001</v>
      </c>
      <c r="D16" s="4" t="s">
        <v>62</v>
      </c>
      <c r="E16" s="4" t="s">
        <v>63</v>
      </c>
    </row>
    <row r="17" spans="1:5" x14ac:dyDescent="0.3">
      <c r="A17" s="4">
        <v>1974</v>
      </c>
      <c r="C17" s="8">
        <f>Main_1865!$C$6</f>
        <v>0.14000000000000001</v>
      </c>
      <c r="D17" s="4" t="s">
        <v>62</v>
      </c>
      <c r="E17" s="4" t="s">
        <v>63</v>
      </c>
    </row>
    <row r="18" spans="1:5" x14ac:dyDescent="0.3">
      <c r="A18" s="4">
        <v>1975</v>
      </c>
      <c r="C18" s="8">
        <f>Main_1865!$C$6</f>
        <v>0.14000000000000001</v>
      </c>
      <c r="D18" s="4" t="s">
        <v>62</v>
      </c>
      <c r="E18" s="4" t="s">
        <v>63</v>
      </c>
    </row>
    <row r="19" spans="1:5" x14ac:dyDescent="0.3">
      <c r="A19" s="4">
        <v>1976</v>
      </c>
      <c r="C19" s="8">
        <f>Main_1865!$C$6</f>
        <v>0.14000000000000001</v>
      </c>
      <c r="D19" s="4" t="s">
        <v>62</v>
      </c>
      <c r="E19" s="4" t="s">
        <v>63</v>
      </c>
    </row>
    <row r="20" spans="1:5" x14ac:dyDescent="0.3">
      <c r="A20" s="4">
        <v>1977</v>
      </c>
      <c r="C20" s="8">
        <f>Main_1865!$C$6</f>
        <v>0.14000000000000001</v>
      </c>
      <c r="D20" s="4" t="s">
        <v>62</v>
      </c>
      <c r="E20" s="4" t="s">
        <v>63</v>
      </c>
    </row>
    <row r="21" spans="1:5" x14ac:dyDescent="0.3">
      <c r="A21" s="4">
        <v>1978</v>
      </c>
      <c r="C21" s="8">
        <f>Main_1865!$C$6</f>
        <v>0.14000000000000001</v>
      </c>
      <c r="D21" s="4" t="s">
        <v>62</v>
      </c>
      <c r="E21" s="4" t="s">
        <v>63</v>
      </c>
    </row>
    <row r="22" spans="1:5" x14ac:dyDescent="0.3">
      <c r="A22" s="4">
        <v>1979</v>
      </c>
      <c r="C22" s="8">
        <f>Main_1865!$C$6</f>
        <v>0.14000000000000001</v>
      </c>
      <c r="D22" s="4" t="s">
        <v>62</v>
      </c>
      <c r="E22" s="4" t="s">
        <v>63</v>
      </c>
    </row>
    <row r="23" spans="1:5" x14ac:dyDescent="0.3">
      <c r="A23" s="4">
        <v>1980</v>
      </c>
      <c r="C23" s="8">
        <f>Main_1865!$C$6</f>
        <v>0.14000000000000001</v>
      </c>
      <c r="D23" s="4" t="s">
        <v>62</v>
      </c>
      <c r="E23" s="4" t="s">
        <v>63</v>
      </c>
    </row>
    <row r="24" spans="1:5" x14ac:dyDescent="0.3">
      <c r="A24" s="4">
        <v>1981</v>
      </c>
      <c r="C24" s="8">
        <f>Main_1865!$C$6</f>
        <v>0.14000000000000001</v>
      </c>
      <c r="D24" s="4" t="s">
        <v>62</v>
      </c>
      <c r="E24" s="4" t="s">
        <v>63</v>
      </c>
    </row>
    <row r="25" spans="1:5" x14ac:dyDescent="0.3">
      <c r="A25" s="4">
        <v>1982</v>
      </c>
      <c r="C25" s="8">
        <f>Main_1865!$C$6</f>
        <v>0.14000000000000001</v>
      </c>
      <c r="D25" s="4" t="s">
        <v>62</v>
      </c>
      <c r="E25" s="4" t="s">
        <v>63</v>
      </c>
    </row>
    <row r="26" spans="1:5" x14ac:dyDescent="0.3">
      <c r="A26" s="4">
        <v>1983</v>
      </c>
      <c r="C26" s="8">
        <f>Main_1865!$C$6</f>
        <v>0.14000000000000001</v>
      </c>
      <c r="D26" s="4" t="s">
        <v>62</v>
      </c>
      <c r="E26" s="4" t="s">
        <v>63</v>
      </c>
    </row>
    <row r="27" spans="1:5" x14ac:dyDescent="0.3">
      <c r="A27" s="4">
        <v>1984</v>
      </c>
      <c r="C27" s="8">
        <f>Main_1865!$C$6</f>
        <v>0.14000000000000001</v>
      </c>
      <c r="D27" s="4" t="s">
        <v>62</v>
      </c>
      <c r="E27" s="4" t="s">
        <v>63</v>
      </c>
    </row>
    <row r="28" spans="1:5" x14ac:dyDescent="0.3">
      <c r="A28" s="4">
        <v>1985</v>
      </c>
      <c r="C28" s="8">
        <f>Main_1865!$C$6</f>
        <v>0.14000000000000001</v>
      </c>
      <c r="D28" s="4" t="s">
        <v>62</v>
      </c>
      <c r="E28" s="4" t="s">
        <v>63</v>
      </c>
    </row>
    <row r="29" spans="1:5" x14ac:dyDescent="0.3">
      <c r="A29" s="4">
        <v>1986</v>
      </c>
      <c r="C29" s="8">
        <f>Main_1865!$C$6</f>
        <v>0.14000000000000001</v>
      </c>
      <c r="D29" s="4" t="s">
        <v>62</v>
      </c>
      <c r="E29" s="4" t="s">
        <v>63</v>
      </c>
    </row>
    <row r="30" spans="1:5" x14ac:dyDescent="0.3">
      <c r="A30" s="4">
        <v>1987</v>
      </c>
      <c r="C30" s="8">
        <f>Main_1865!$C$6</f>
        <v>0.14000000000000001</v>
      </c>
      <c r="D30" s="4" t="s">
        <v>62</v>
      </c>
      <c r="E30" s="4" t="s">
        <v>63</v>
      </c>
    </row>
    <row r="31" spans="1:5" x14ac:dyDescent="0.3">
      <c r="A31" s="4">
        <v>1988</v>
      </c>
      <c r="C31" s="8">
        <f>Main_1865!$C$6</f>
        <v>0.14000000000000001</v>
      </c>
      <c r="D31" s="4" t="s">
        <v>62</v>
      </c>
      <c r="E31" s="4" t="s">
        <v>63</v>
      </c>
    </row>
    <row r="32" spans="1:5" x14ac:dyDescent="0.3">
      <c r="A32" s="4">
        <v>1989</v>
      </c>
      <c r="C32" s="8">
        <f>Main_1865!$C$6</f>
        <v>0.14000000000000001</v>
      </c>
      <c r="D32" s="4" t="s">
        <v>62</v>
      </c>
      <c r="E32" s="4" t="s">
        <v>63</v>
      </c>
    </row>
    <row r="33" spans="1:5" x14ac:dyDescent="0.3">
      <c r="A33" s="4">
        <v>1990</v>
      </c>
      <c r="C33" s="8">
        <f>Main_1865!$C$6</f>
        <v>0.14000000000000001</v>
      </c>
      <c r="D33" s="4" t="s">
        <v>62</v>
      </c>
      <c r="E33" s="4" t="s">
        <v>63</v>
      </c>
    </row>
    <row r="34" spans="1:5" x14ac:dyDescent="0.3">
      <c r="A34" s="4">
        <v>1991</v>
      </c>
      <c r="C34" s="8">
        <f>Main_1865!$C$6</f>
        <v>0.14000000000000001</v>
      </c>
      <c r="D34" s="4" t="s">
        <v>62</v>
      </c>
      <c r="E34" s="4" t="s">
        <v>63</v>
      </c>
    </row>
    <row r="35" spans="1:5" x14ac:dyDescent="0.3">
      <c r="A35" s="4">
        <v>1992</v>
      </c>
      <c r="C35" s="8">
        <f>Main_1865!$C$6</f>
        <v>0.14000000000000001</v>
      </c>
      <c r="D35" s="4" t="s">
        <v>62</v>
      </c>
      <c r="E35" s="4" t="s">
        <v>63</v>
      </c>
    </row>
    <row r="36" spans="1:5" x14ac:dyDescent="0.3">
      <c r="A36" s="4">
        <v>1993</v>
      </c>
      <c r="C36" s="8">
        <f>Main_1865!$C$6</f>
        <v>0.14000000000000001</v>
      </c>
      <c r="D36" s="4" t="s">
        <v>62</v>
      </c>
      <c r="E36" s="4" t="s">
        <v>63</v>
      </c>
    </row>
    <row r="37" spans="1:5" x14ac:dyDescent="0.3">
      <c r="A37" s="4">
        <v>1994</v>
      </c>
      <c r="C37" s="8">
        <f>Main_1865!$C$6</f>
        <v>0.14000000000000001</v>
      </c>
      <c r="D37" s="4" t="s">
        <v>62</v>
      </c>
      <c r="E37" s="4" t="s">
        <v>63</v>
      </c>
    </row>
    <row r="38" spans="1:5" x14ac:dyDescent="0.3">
      <c r="A38" s="4">
        <v>1995</v>
      </c>
      <c r="C38" s="8">
        <f>Main_1865!$C$6</f>
        <v>0.14000000000000001</v>
      </c>
      <c r="D38" s="4" t="s">
        <v>62</v>
      </c>
      <c r="E38" s="4" t="s">
        <v>63</v>
      </c>
    </row>
    <row r="39" spans="1:5" x14ac:dyDescent="0.3">
      <c r="A39" s="4">
        <v>1996</v>
      </c>
      <c r="C39" s="8">
        <f>Main_1865!$C$6</f>
        <v>0.14000000000000001</v>
      </c>
      <c r="D39" s="4" t="s">
        <v>62</v>
      </c>
      <c r="E39" s="4" t="s">
        <v>63</v>
      </c>
    </row>
    <row r="40" spans="1:5" x14ac:dyDescent="0.3">
      <c r="A40" s="4">
        <v>1997</v>
      </c>
      <c r="C40" s="8">
        <f>Main_1865!$C$6</f>
        <v>0.14000000000000001</v>
      </c>
      <c r="D40" s="4" t="s">
        <v>62</v>
      </c>
      <c r="E40" s="4" t="s">
        <v>63</v>
      </c>
    </row>
    <row r="41" spans="1:5" x14ac:dyDescent="0.3">
      <c r="A41" s="4">
        <v>1998</v>
      </c>
      <c r="C41" s="8">
        <f>Main_1865!$C$6</f>
        <v>0.14000000000000001</v>
      </c>
      <c r="D41" s="4" t="s">
        <v>62</v>
      </c>
      <c r="E41" s="4" t="s">
        <v>63</v>
      </c>
    </row>
    <row r="42" spans="1:5" x14ac:dyDescent="0.3">
      <c r="A42" s="4">
        <v>1999</v>
      </c>
      <c r="C42" s="8">
        <f>Main_1865!$C$6</f>
        <v>0.14000000000000001</v>
      </c>
      <c r="D42" s="4" t="s">
        <v>62</v>
      </c>
      <c r="E42" s="4" t="s">
        <v>63</v>
      </c>
    </row>
    <row r="43" spans="1:5" x14ac:dyDescent="0.3">
      <c r="A43" s="4">
        <v>2000</v>
      </c>
      <c r="C43" s="8">
        <f>Main_1865!$C$6</f>
        <v>0.14000000000000001</v>
      </c>
      <c r="D43" s="4" t="s">
        <v>62</v>
      </c>
      <c r="E43" s="4" t="s">
        <v>63</v>
      </c>
    </row>
    <row r="44" spans="1:5" x14ac:dyDescent="0.3">
      <c r="A44" s="4">
        <v>2001</v>
      </c>
      <c r="C44" s="8">
        <f>Main_1865!$C$6</f>
        <v>0.14000000000000001</v>
      </c>
      <c r="D44" s="4" t="s">
        <v>62</v>
      </c>
      <c r="E44" s="4" t="s">
        <v>63</v>
      </c>
    </row>
    <row r="45" spans="1:5" x14ac:dyDescent="0.3">
      <c r="A45" s="4">
        <v>2002</v>
      </c>
      <c r="C45" s="8">
        <f>Main_1865!$C$6</f>
        <v>0.14000000000000001</v>
      </c>
      <c r="D45" s="4" t="s">
        <v>62</v>
      </c>
      <c r="E45" s="4" t="s">
        <v>63</v>
      </c>
    </row>
    <row r="46" spans="1:5" x14ac:dyDescent="0.3">
      <c r="A46" s="4">
        <v>2003</v>
      </c>
      <c r="C46" s="8">
        <f>Main_1865!$C$6</f>
        <v>0.14000000000000001</v>
      </c>
      <c r="D46" s="4" t="s">
        <v>62</v>
      </c>
      <c r="E46" s="4" t="s">
        <v>63</v>
      </c>
    </row>
    <row r="47" spans="1:5" x14ac:dyDescent="0.3">
      <c r="A47" s="4">
        <v>2004</v>
      </c>
      <c r="C47" s="8">
        <f>Main_1865!$C$6</f>
        <v>0.14000000000000001</v>
      </c>
      <c r="D47" s="4" t="s">
        <v>62</v>
      </c>
      <c r="E47" s="4" t="s">
        <v>63</v>
      </c>
    </row>
    <row r="48" spans="1:5" x14ac:dyDescent="0.3">
      <c r="A48" s="4">
        <v>2005</v>
      </c>
      <c r="C48" s="8">
        <f>Main_1865!$C$6</f>
        <v>0.14000000000000001</v>
      </c>
      <c r="D48" s="4" t="s">
        <v>62</v>
      </c>
      <c r="E48" s="4" t="s">
        <v>63</v>
      </c>
    </row>
    <row r="49" spans="1:5" x14ac:dyDescent="0.3">
      <c r="A49" s="4">
        <v>2006</v>
      </c>
      <c r="C49" s="8">
        <f>Main_1865!$C$6</f>
        <v>0.14000000000000001</v>
      </c>
      <c r="D49" s="4" t="s">
        <v>62</v>
      </c>
      <c r="E49" s="4" t="s">
        <v>63</v>
      </c>
    </row>
    <row r="50" spans="1:5" x14ac:dyDescent="0.3">
      <c r="A50" s="4">
        <v>2007</v>
      </c>
      <c r="C50" s="8">
        <f>Main_1865!$C$6</f>
        <v>0.14000000000000001</v>
      </c>
      <c r="D50" s="4" t="s">
        <v>62</v>
      </c>
      <c r="E50" s="4" t="s">
        <v>63</v>
      </c>
    </row>
    <row r="51" spans="1:5" x14ac:dyDescent="0.3">
      <c r="A51" s="4">
        <v>2008</v>
      </c>
      <c r="C51" s="8">
        <f>Main_1865!$C$6</f>
        <v>0.14000000000000001</v>
      </c>
      <c r="D51" s="4" t="s">
        <v>62</v>
      </c>
      <c r="E51" s="4" t="s">
        <v>63</v>
      </c>
    </row>
    <row r="52" spans="1:5" x14ac:dyDescent="0.3">
      <c r="A52" s="4">
        <v>2009</v>
      </c>
      <c r="C52" s="8">
        <f>Main_1865!$C$6</f>
        <v>0.14000000000000001</v>
      </c>
      <c r="D52" s="4" t="s">
        <v>62</v>
      </c>
      <c r="E52" s="4" t="s">
        <v>63</v>
      </c>
    </row>
    <row r="53" spans="1:5" x14ac:dyDescent="0.3">
      <c r="A53" s="4">
        <v>2010</v>
      </c>
      <c r="C53" s="8">
        <f>Main_1865!$C$6</f>
        <v>0.14000000000000001</v>
      </c>
      <c r="D53" s="4" t="s">
        <v>62</v>
      </c>
      <c r="E53" s="4" t="s">
        <v>63</v>
      </c>
    </row>
    <row r="54" spans="1:5" x14ac:dyDescent="0.3">
      <c r="A54" s="4">
        <v>2011</v>
      </c>
      <c r="C54" s="8">
        <f>Main_1865!$C$6</f>
        <v>0.14000000000000001</v>
      </c>
      <c r="D54" s="4" t="s">
        <v>62</v>
      </c>
      <c r="E54" s="4" t="s">
        <v>63</v>
      </c>
    </row>
    <row r="55" spans="1:5" x14ac:dyDescent="0.3">
      <c r="A55" s="4">
        <v>2012</v>
      </c>
      <c r="C55" s="8">
        <f>Main_1865!$C$6</f>
        <v>0.14000000000000001</v>
      </c>
      <c r="D55" s="4" t="s">
        <v>62</v>
      </c>
      <c r="E55" s="4" t="s">
        <v>63</v>
      </c>
    </row>
    <row r="56" spans="1:5" x14ac:dyDescent="0.3">
      <c r="A56" s="4">
        <v>2013</v>
      </c>
      <c r="C56" s="8">
        <f>Main_1865!$C$6</f>
        <v>0.14000000000000001</v>
      </c>
      <c r="D56" s="4" t="s">
        <v>62</v>
      </c>
      <c r="E56" s="4" t="s">
        <v>63</v>
      </c>
    </row>
    <row r="57" spans="1:5" x14ac:dyDescent="0.3">
      <c r="A57" s="4">
        <v>2014</v>
      </c>
      <c r="C57" s="8">
        <f>Main_1865!$C$6</f>
        <v>0.14000000000000001</v>
      </c>
      <c r="D57" s="4" t="s">
        <v>62</v>
      </c>
      <c r="E57" s="4" t="s">
        <v>63</v>
      </c>
    </row>
    <row r="58" spans="1:5" x14ac:dyDescent="0.3">
      <c r="A58" s="4">
        <v>2015</v>
      </c>
      <c r="C58" s="8">
        <f>Main_1865!$C$6</f>
        <v>0.14000000000000001</v>
      </c>
      <c r="D58" s="4" t="s">
        <v>62</v>
      </c>
      <c r="E58" s="4" t="s">
        <v>63</v>
      </c>
    </row>
    <row r="59" spans="1:5" x14ac:dyDescent="0.3">
      <c r="A59" s="4">
        <v>2016</v>
      </c>
      <c r="C59" s="8">
        <f>Main_1865!$C$6</f>
        <v>0.14000000000000001</v>
      </c>
      <c r="D59" s="4" t="s">
        <v>62</v>
      </c>
      <c r="E59" s="4" t="s">
        <v>63</v>
      </c>
    </row>
    <row r="60" spans="1:5" x14ac:dyDescent="0.3">
      <c r="A60" s="4">
        <v>2017</v>
      </c>
      <c r="C60" s="8">
        <f>Main_1865!$C$6</f>
        <v>0.14000000000000001</v>
      </c>
      <c r="D60" s="4" t="s">
        <v>62</v>
      </c>
      <c r="E60" s="4" t="s">
        <v>63</v>
      </c>
    </row>
    <row r="61" spans="1:5" x14ac:dyDescent="0.3">
      <c r="A61" s="4">
        <v>2018</v>
      </c>
      <c r="C61" s="8">
        <f>Main_1865!$C$6</f>
        <v>0.14000000000000001</v>
      </c>
      <c r="D61" s="4" t="s">
        <v>62</v>
      </c>
      <c r="E61" s="4" t="s">
        <v>63</v>
      </c>
    </row>
    <row r="62" spans="1:5" x14ac:dyDescent="0.3">
      <c r="A62" s="4">
        <v>2019</v>
      </c>
      <c r="C62" s="8">
        <f>Main_1865!$C$6</f>
        <v>0.14000000000000001</v>
      </c>
      <c r="D62" s="4" t="s">
        <v>62</v>
      </c>
      <c r="E62" s="4" t="s">
        <v>63</v>
      </c>
    </row>
    <row r="63" spans="1:5" x14ac:dyDescent="0.3">
      <c r="A63" s="4">
        <v>2020</v>
      </c>
      <c r="C63" s="8">
        <f>Main_1865!$C$6</f>
        <v>0.14000000000000001</v>
      </c>
      <c r="D63" s="4" t="s">
        <v>62</v>
      </c>
      <c r="E63" s="4" t="s"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C6"/>
  <sheetViews>
    <sheetView tabSelected="1" workbookViewId="0">
      <selection activeCell="A6" sqref="A6"/>
    </sheetView>
  </sheetViews>
  <sheetFormatPr defaultRowHeight="14.4" x14ac:dyDescent="0.3"/>
  <cols>
    <col min="2" max="2" width="18.44140625" customWidth="1"/>
    <col min="3" max="3" width="23" bestFit="1" customWidth="1"/>
  </cols>
  <sheetData>
    <row r="1" spans="1:3" x14ac:dyDescent="0.3">
      <c r="A1" t="s">
        <v>12</v>
      </c>
    </row>
    <row r="2" spans="1:3" x14ac:dyDescent="0.3">
      <c r="A2" s="10" t="s">
        <v>11</v>
      </c>
    </row>
    <row r="5" spans="1:3" x14ac:dyDescent="0.3">
      <c r="A5" s="11" t="s">
        <v>7</v>
      </c>
      <c r="B5" s="11" t="s">
        <v>1</v>
      </c>
      <c r="C5" s="11" t="s">
        <v>61</v>
      </c>
    </row>
    <row r="6" spans="1:3" x14ac:dyDescent="0.3">
      <c r="A6" s="2">
        <v>1967</v>
      </c>
      <c r="B6" s="2" t="s">
        <v>60</v>
      </c>
      <c r="C6" s="3">
        <v>0.25</v>
      </c>
    </row>
  </sheetData>
  <hyperlinks>
    <hyperlink ref="A2" display="https://d1wqtxts1xzle7.cloudfront.net/37360438/III_JACKSON.pdf?1429543833=&amp;response-content-disposition=inline%3B+filename%3DIII_JACKSON_Melvin_H_The_Philadelphia_S.pdf&amp;Expires=1628518150&amp;Signature=UJBaXQKxghn65DTHwmOzz561L~t5lsduFDYRkF2UbddmJrt8uV53m09c0" xr:uid="{00000000-0004-0000-04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C6"/>
  <sheetViews>
    <sheetView topLeftCell="A4" zoomScale="110" zoomScaleNormal="110" workbookViewId="0">
      <selection activeCell="A5" sqref="A5:C5"/>
    </sheetView>
  </sheetViews>
  <sheetFormatPr defaultRowHeight="14.4" x14ac:dyDescent="0.3"/>
  <cols>
    <col min="2" max="2" width="12.33203125" customWidth="1"/>
    <col min="3" max="3" width="20.88671875" customWidth="1"/>
  </cols>
  <sheetData>
    <row r="1" spans="1:3" x14ac:dyDescent="0.3">
      <c r="A1" t="s">
        <v>30</v>
      </c>
    </row>
    <row r="2" spans="1:3" x14ac:dyDescent="0.3">
      <c r="A2" s="10" t="s">
        <v>31</v>
      </c>
    </row>
    <row r="5" spans="1:3" x14ac:dyDescent="0.3">
      <c r="A5" s="11" t="s">
        <v>7</v>
      </c>
      <c r="B5" s="11" t="s">
        <v>1</v>
      </c>
      <c r="C5" s="11" t="s">
        <v>8</v>
      </c>
    </row>
    <row r="6" spans="1:3" x14ac:dyDescent="0.3">
      <c r="A6" s="2">
        <v>1898</v>
      </c>
      <c r="B6" s="2" t="s">
        <v>59</v>
      </c>
      <c r="C6" s="3">
        <f>25390/183600</f>
        <v>0.13828976034858387</v>
      </c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C6"/>
  <sheetViews>
    <sheetView workbookViewId="0">
      <selection activeCell="A5" sqref="A5:C5"/>
    </sheetView>
  </sheetViews>
  <sheetFormatPr defaultRowHeight="14.4" x14ac:dyDescent="0.3"/>
  <cols>
    <col min="1" max="1" width="9.6640625" customWidth="1"/>
    <col min="2" max="2" width="22.88671875" bestFit="1" customWidth="1"/>
    <col min="3" max="3" width="12.109375" customWidth="1"/>
  </cols>
  <sheetData>
    <row r="1" spans="1:3" x14ac:dyDescent="0.3">
      <c r="A1" t="s">
        <v>32</v>
      </c>
    </row>
    <row r="2" spans="1:3" x14ac:dyDescent="0.3">
      <c r="A2" s="10" t="s">
        <v>33</v>
      </c>
    </row>
    <row r="5" spans="1:3" x14ac:dyDescent="0.3">
      <c r="A5" s="11" t="s">
        <v>7</v>
      </c>
      <c r="B5" s="11" t="s">
        <v>1</v>
      </c>
      <c r="C5" s="11" t="s">
        <v>8</v>
      </c>
    </row>
    <row r="6" spans="1:3" x14ac:dyDescent="0.3">
      <c r="A6" s="2">
        <v>1899</v>
      </c>
      <c r="B6" s="2" t="s">
        <v>58</v>
      </c>
      <c r="C6" s="3">
        <v>0.22</v>
      </c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C6"/>
  <sheetViews>
    <sheetView topLeftCell="A2" workbookViewId="0">
      <selection activeCell="C16" sqref="C16"/>
    </sheetView>
  </sheetViews>
  <sheetFormatPr defaultRowHeight="14.4" x14ac:dyDescent="0.3"/>
  <cols>
    <col min="2" max="2" width="22.88671875" bestFit="1" customWidth="1"/>
    <col min="3" max="3" width="12.109375" bestFit="1" customWidth="1"/>
  </cols>
  <sheetData>
    <row r="1" spans="1:3" x14ac:dyDescent="0.3">
      <c r="A1" t="s">
        <v>49</v>
      </c>
    </row>
    <row r="5" spans="1:3" x14ac:dyDescent="0.3">
      <c r="A5" s="11" t="s">
        <v>7</v>
      </c>
      <c r="B5" s="11" t="s">
        <v>1</v>
      </c>
      <c r="C5" s="11" t="s">
        <v>8</v>
      </c>
    </row>
    <row r="6" spans="1:3" x14ac:dyDescent="0.3">
      <c r="A6" s="2">
        <v>1982</v>
      </c>
      <c r="B6" s="2" t="s">
        <v>58</v>
      </c>
      <c r="C6" s="2">
        <v>0.219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C6"/>
  <sheetViews>
    <sheetView workbookViewId="0">
      <selection activeCell="C6" sqref="C6"/>
    </sheetView>
  </sheetViews>
  <sheetFormatPr defaultRowHeight="14.4" x14ac:dyDescent="0.3"/>
  <cols>
    <col min="2" max="2" width="20" bestFit="1" customWidth="1"/>
    <col min="3" max="3" width="12.109375" bestFit="1" customWidth="1"/>
  </cols>
  <sheetData>
    <row r="1" spans="1:3" x14ac:dyDescent="0.3">
      <c r="A1" t="s">
        <v>55</v>
      </c>
    </row>
    <row r="2" spans="1:3" x14ac:dyDescent="0.3">
      <c r="A2" s="10" t="s">
        <v>56</v>
      </c>
    </row>
    <row r="5" spans="1:3" x14ac:dyDescent="0.3">
      <c r="A5" s="11" t="s">
        <v>7</v>
      </c>
      <c r="B5" s="11" t="s">
        <v>1</v>
      </c>
      <c r="C5" s="11" t="s">
        <v>8</v>
      </c>
    </row>
    <row r="6" spans="1:3" x14ac:dyDescent="0.3">
      <c r="A6" s="2">
        <v>1865</v>
      </c>
      <c r="B6" s="2" t="s">
        <v>57</v>
      </c>
      <c r="C6" s="2">
        <v>0.14000000000000001</v>
      </c>
    </row>
  </sheetData>
  <hyperlinks>
    <hyperlink ref="A2" r:id="rId1" xr:uid="{00000000-0004-0000-0800-00000000000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REFS</vt:lpstr>
      <vt:lpstr>FIN_ETA</vt:lpstr>
      <vt:lpstr>Calcs</vt:lpstr>
      <vt:lpstr>Howse_1981</vt:lpstr>
      <vt:lpstr>Kennedy_1898</vt:lpstr>
      <vt:lpstr>Thurston_1902</vt:lpstr>
      <vt:lpstr>Kaneff_1991</vt:lpstr>
      <vt:lpstr>Main_1865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2022-07-07T13:07:23Z</dcterms:modified>
</cp:coreProperties>
</file>