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F130CA0-C1C0-43B1-96EE-80DDC60134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6" r:id="rId1"/>
    <sheet name="FIN_ETA" sheetId="2" r:id="rId2"/>
    <sheet name="Calcs" sheetId="5" r:id="rId3"/>
    <sheet name="Fouquet_2006" sheetId="4" r:id="rId4"/>
    <sheet name="Heun_2020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 localSheetId="2">'[3]Domestic refrigeration'!$B$12</definedName>
    <definedName name="COP_max" localSheetId="0">'[3]Domestic refrigeration'!$B$12</definedName>
    <definedName name="COP_max">'[4]Domestic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 localSheetId="2">#REF!</definedName>
    <definedName name="deltaE_food" localSheetId="3">#REF!</definedName>
    <definedName name="deltaE_food" localSheetId="0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'[5]5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 localSheetId="2">#REF!</definedName>
    <definedName name="Ep_tot_cap_2000" localSheetId="3">#REF!</definedName>
    <definedName name="Ep_tot_cap_2000" localSheetId="0">#REF!</definedName>
    <definedName name="Ep_tot_cap_2000">#REF!</definedName>
    <definedName name="eta_charcoal" localSheetId="2">[6]Afrane_2012!$B$6</definedName>
    <definedName name="eta_charcoal" localSheetId="0">[6]Afrane_2012!$B$6</definedName>
    <definedName name="eta_charcoal">'[4]Stove efficiencies'!$B$6</definedName>
    <definedName name="eta_firewood">'[4]Stove efficiencies'!$B$5</definedName>
    <definedName name="eta_kerosene">'[4]Stove efficiencies'!$B$7</definedName>
    <definedName name="eta_LPG">'[4]Stove efficiencies'!$B$8</definedName>
    <definedName name="Eu_feed">'[2]GH Feed'!$E$6:$AU$6</definedName>
    <definedName name="Eu_ME">'[5]5 GB Food'!$B$48</definedName>
    <definedName name="exchange_rate">!#REF!</definedName>
    <definedName name="fbegyear">#REF!</definedName>
    <definedName name="fendyear">[7]Year!$B$3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'[5]5 GB Food'!$G$28</definedName>
    <definedName name="GEOG9703">!#REF!</definedName>
    <definedName name="GERMANY">#REF!</definedName>
    <definedName name="GraphData">'[8]TIS-INDEX'!$B$13:$Q$44,'[8]TIS-INDEX'!$E$9:$R$9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'[5]5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 localSheetId="2">#REF!</definedName>
    <definedName name="N_ml" localSheetId="3">#REF!</definedName>
    <definedName name="N_ml" localSheetId="0">#REF!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 localSheetId="2">[3]phi_heat!$C$17</definedName>
    <definedName name="phi_Combustible_renewables" localSheetId="0">[3]phi_heat!$C$17</definedName>
    <definedName name="phi_Combustible_renewables">[9]phi_heat!$C$17</definedName>
    <definedName name="phi_Electricity" localSheetId="2">[3]phi_heat!$C$28</definedName>
    <definedName name="phi_Electricity" localSheetId="0">[3]phi_heat!$C$28</definedName>
    <definedName name="phi_Electricity">[9]phi_heat!$C$28</definedName>
    <definedName name="phi_Feed" localSheetId="2">[3]phi_heat!$C$27</definedName>
    <definedName name="phi_Feed" localSheetId="0">[3]phi_heat!$C$27</definedName>
    <definedName name="phi_Feed">[9]phi_heat!$C$27</definedName>
    <definedName name="phi_Food" localSheetId="2">[3]phi_heat!$C$26</definedName>
    <definedName name="phi_Food" localSheetId="0">[3]phi_heat!$C$26</definedName>
    <definedName name="phi_Food">[9]phi_heat!$C$26</definedName>
    <definedName name="phi_HTH.600.C" localSheetId="3">[4]phi_heat!$C$10</definedName>
    <definedName name="phi_HTH.600.C">[3]phi_heat!$C$10</definedName>
    <definedName name="phi_Hydro" localSheetId="2">[3]phi_heat!$C$19</definedName>
    <definedName name="phi_Hydro" localSheetId="0">[3]phi_heat!$C$19</definedName>
    <definedName name="phi_Hydro">[9]phi_heat!$C$19</definedName>
    <definedName name="phi_LTH.neg20.C" localSheetId="3">[4]phi_heat!$C$6</definedName>
    <definedName name="phi_LTH.neg20.C">[3]phi_heat!$C$6</definedName>
    <definedName name="phi_MTH.100.C" localSheetId="3">[4]phi_heat!$C$8</definedName>
    <definedName name="phi_MTH.100.C">[3]phi_heat!$C$8</definedName>
    <definedName name="phi_MTH.200.C" localSheetId="2">[3]phi_heat!$C$9</definedName>
    <definedName name="phi_MTH.200.C" localSheetId="3">[4]phi_heat!$C$9</definedName>
    <definedName name="phi_MTH.200.C" localSheetId="0">[3]phi_heat!$C$9</definedName>
    <definedName name="phi_MTH.200.C">'[5]3 Heat eta and phi'!$D$10</definedName>
    <definedName name="phi_Natural_gas" localSheetId="2">[3]phi_heat!$C$15</definedName>
    <definedName name="phi_Natural_gas" localSheetId="0">[3]phi_heat!$C$15</definedName>
    <definedName name="phi_Natural_gas">[9]phi_heat!$C$15</definedName>
    <definedName name="phi_Oil_and_oil_products" localSheetId="2">[3]phi_heat!$C$16</definedName>
    <definedName name="phi_Oil_and_oil_products" localSheetId="0">[3]phi_heat!$C$16</definedName>
    <definedName name="phi_Oil_and_oil_products">[9]phi_heat!$C$16</definedName>
    <definedName name="phi_Phytomass" localSheetId="2">[3]phi_heat!$C$29</definedName>
    <definedName name="phi_Phytomass" localSheetId="0">[3]phi_heat!$C$29</definedName>
    <definedName name="phi_Phytomass">[9]phi_heat!$C$29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 localSheetId="2">#REF!</definedName>
    <definedName name="S_food" localSheetId="3">#REF!</definedName>
    <definedName name="S_food" localSheetId="0">#REF!</definedName>
    <definedName name="S_food">#REF!</definedName>
    <definedName name="S_food_2000" localSheetId="2">#REF!</definedName>
    <definedName name="S_food_2000" localSheetId="3">#REF!</definedName>
    <definedName name="S_food_2000" localSheetId="0">#REF!</definedName>
    <definedName name="S_food_2000">#REF!</definedName>
    <definedName name="S_food_S_food_2000" localSheetId="2">#REF!</definedName>
    <definedName name="S_food_S_food_2000" localSheetId="3">#REF!</definedName>
    <definedName name="S_food_S_food_2000" localSheetId="0">#REF!</definedName>
    <definedName name="S_food_S_food_2000">#REF!</definedName>
    <definedName name="SPAIN">#REF!</definedName>
    <definedName name="T_0_ref" localSheetId="2">'[3]Domestic refrigeration'!$B$10</definedName>
    <definedName name="T_0_ref" localSheetId="0">'[3]Domestic refrigeration'!$B$10</definedName>
    <definedName name="T_0_ref">'[4]Domestic refrigeration'!$B$10</definedName>
    <definedName name="T_ref" localSheetId="2">'[3]Domestic refrigeration'!$B$11</definedName>
    <definedName name="T_ref" localSheetId="0">'[3]Domestic refrigeration'!$B$11</definedName>
    <definedName name="T_ref">'[4]Domestic refrigeration'!$B$11</definedName>
    <definedName name="tab">[10]TABLE1a!$U$3:$U$3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 localSheetId="2">#REF!</definedName>
    <definedName name="w" localSheetId="3">#REF!</definedName>
    <definedName name="w" localSheetId="0">#REF!</definedName>
    <definedName name="w">#REF!</definedName>
    <definedName name="w_feed">'[2]GH Feed'!$O$40</definedName>
    <definedName name="Year_Food" localSheetId="2">#REF!</definedName>
    <definedName name="Year_Food" localSheetId="3">#REF!</definedName>
    <definedName name="Year_Food" localSheetId="0">#REF!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4" l="1"/>
  <c r="K9" i="4" s="1"/>
  <c r="C9" i="5" l="1"/>
  <c r="C17" i="5"/>
  <c r="C25" i="5"/>
  <c r="C33" i="5"/>
  <c r="C41" i="5"/>
  <c r="C49" i="5"/>
  <c r="C57" i="5"/>
  <c r="C65" i="5"/>
  <c r="C73" i="5"/>
  <c r="C10" i="5"/>
  <c r="C18" i="5"/>
  <c r="C26" i="5"/>
  <c r="C34" i="5"/>
  <c r="C42" i="5"/>
  <c r="C50" i="5"/>
  <c r="C58" i="5"/>
  <c r="C66" i="5"/>
  <c r="C3" i="5"/>
  <c r="C11" i="5"/>
  <c r="C19" i="5"/>
  <c r="C27" i="5"/>
  <c r="C35" i="5"/>
  <c r="C43" i="5"/>
  <c r="C51" i="5"/>
  <c r="C59" i="5"/>
  <c r="C67" i="5"/>
  <c r="C12" i="5"/>
  <c r="C20" i="5"/>
  <c r="C28" i="5"/>
  <c r="C36" i="5"/>
  <c r="C44" i="5"/>
  <c r="C52" i="5"/>
  <c r="C60" i="5"/>
  <c r="C68" i="5"/>
  <c r="C5" i="5"/>
  <c r="C13" i="5"/>
  <c r="C21" i="5"/>
  <c r="C29" i="5"/>
  <c r="C37" i="5"/>
  <c r="C45" i="5"/>
  <c r="C53" i="5"/>
  <c r="C61" i="5"/>
  <c r="C69" i="5"/>
  <c r="C6" i="5"/>
  <c r="C14" i="5"/>
  <c r="C22" i="5"/>
  <c r="C4" i="5"/>
  <c r="C15" i="5"/>
  <c r="C39" i="5"/>
  <c r="C62" i="5"/>
  <c r="C16" i="5"/>
  <c r="C40" i="5"/>
  <c r="C63" i="5"/>
  <c r="C23" i="5"/>
  <c r="C46" i="5"/>
  <c r="C64" i="5"/>
  <c r="C24" i="5"/>
  <c r="C47" i="5"/>
  <c r="C70" i="5"/>
  <c r="C30" i="5"/>
  <c r="C48" i="5"/>
  <c r="C71" i="5"/>
  <c r="C31" i="5"/>
  <c r="C54" i="5"/>
  <c r="C72" i="5"/>
  <c r="C7" i="5"/>
  <c r="C32" i="5"/>
  <c r="C55" i="5"/>
  <c r="C8" i="5"/>
  <c r="C38" i="5"/>
  <c r="C56" i="5"/>
  <c r="H2" i="2" l="1" a="1"/>
  <c r="H2" i="2" l="1"/>
  <c r="H3" i="2" s="1"/>
  <c r="N2" i="2"/>
  <c r="N3" i="2" s="1"/>
  <c r="AL2" i="2"/>
  <c r="AL3" i="2" s="1"/>
  <c r="U2" i="2"/>
  <c r="U3" i="2" s="1"/>
  <c r="AR2" i="2"/>
  <c r="AR3" i="2" s="1"/>
  <c r="AQ2" i="2"/>
  <c r="AQ3" i="2" s="1"/>
  <c r="AI2" i="2"/>
  <c r="AI3" i="2" s="1"/>
  <c r="AW2" i="2"/>
  <c r="AW3" i="2" s="1"/>
  <c r="AN2" i="2"/>
  <c r="AN3" i="2" s="1"/>
  <c r="AU2" i="2"/>
  <c r="AU3" i="2" s="1"/>
  <c r="V2" i="2"/>
  <c r="V3" i="2" s="1"/>
  <c r="AB2" i="2"/>
  <c r="AB3" i="2" s="1"/>
  <c r="AX2" i="2"/>
  <c r="AX3" i="2" s="1"/>
  <c r="AG2" i="2"/>
  <c r="AG3" i="2" s="1"/>
  <c r="AE2" i="2"/>
  <c r="AE3" i="2" s="1"/>
  <c r="AM2" i="2"/>
  <c r="AM3" i="2" s="1"/>
  <c r="BN2" i="2"/>
  <c r="BN3" i="2" s="1"/>
  <c r="Y2" i="2"/>
  <c r="Y3" i="2" s="1"/>
  <c r="O2" i="2"/>
  <c r="O3" i="2" s="1"/>
  <c r="W2" i="2"/>
  <c r="W3" i="2" s="1"/>
  <c r="Z2" i="2"/>
  <c r="Z3" i="2" s="1"/>
  <c r="BJ2" i="2"/>
  <c r="BJ3" i="2" s="1"/>
  <c r="BP2" i="2"/>
  <c r="BP3" i="2" s="1"/>
  <c r="K2" i="2"/>
  <c r="K3" i="2" s="1"/>
  <c r="J2" i="2"/>
  <c r="J3" i="2" s="1"/>
  <c r="BL2" i="2"/>
  <c r="BL3" i="2" s="1"/>
  <c r="BB2" i="2"/>
  <c r="BB3" i="2" s="1"/>
  <c r="AK2" i="2"/>
  <c r="AK3" i="2" s="1"/>
  <c r="BH2" i="2"/>
  <c r="BH3" i="2" s="1"/>
  <c r="BO2" i="2"/>
  <c r="BO3" i="2" s="1"/>
  <c r="I2" i="2"/>
  <c r="I3" i="2" s="1"/>
  <c r="BD2" i="2"/>
  <c r="BD3" i="2" s="1"/>
  <c r="AT2" i="2"/>
  <c r="AT3" i="2" s="1"/>
  <c r="AZ2" i="2"/>
  <c r="AZ3" i="2" s="1"/>
  <c r="AY2" i="2"/>
  <c r="AY3" i="2" s="1"/>
  <c r="AV2" i="2"/>
  <c r="AV3" i="2" s="1"/>
  <c r="BK2" i="2"/>
  <c r="BK3" i="2" s="1"/>
  <c r="AD2" i="2"/>
  <c r="AD3" i="2" s="1"/>
  <c r="M2" i="2"/>
  <c r="M3" i="2" s="1"/>
  <c r="AJ2" i="2"/>
  <c r="AJ3" i="2" s="1"/>
  <c r="AA2" i="2"/>
  <c r="AA3" i="2" s="1"/>
  <c r="BF2" i="2"/>
  <c r="BF3" i="2" s="1"/>
  <c r="AO2" i="2"/>
  <c r="AO3" i="2" s="1"/>
  <c r="AF2" i="2"/>
  <c r="AF3" i="2" s="1"/>
  <c r="BC2" i="2"/>
  <c r="BC3" i="2" s="1"/>
  <c r="S2" i="2"/>
  <c r="S3" i="2" s="1"/>
  <c r="X2" i="2"/>
  <c r="X3" i="2" s="1"/>
  <c r="BI2" i="2"/>
  <c r="BI3" i="2" s="1"/>
  <c r="T2" i="2"/>
  <c r="T3" i="2" s="1"/>
  <c r="AH2" i="2"/>
  <c r="AH3" i="2" s="1"/>
  <c r="P2" i="2"/>
  <c r="P3" i="2" s="1"/>
  <c r="BA2" i="2"/>
  <c r="BA3" i="2" s="1"/>
  <c r="L2" i="2"/>
  <c r="L3" i="2" s="1"/>
  <c r="AP2" i="2"/>
  <c r="AP3" i="2" s="1"/>
  <c r="Q2" i="2"/>
  <c r="Q3" i="2" s="1"/>
  <c r="AS2" i="2"/>
  <c r="AS3" i="2" s="1"/>
  <c r="R2" i="2"/>
  <c r="R3" i="2" s="1"/>
  <c r="BM2" i="2"/>
  <c r="BM3" i="2" s="1"/>
  <c r="AC2" i="2"/>
  <c r="AC3" i="2" s="1"/>
  <c r="BG2" i="2"/>
  <c r="BG3" i="2" s="1"/>
  <c r="BE2" i="2"/>
  <c r="BE3" i="2" s="1"/>
</calcChain>
</file>

<file path=xl/sharedStrings.xml><?xml version="1.0" encoding="utf-8"?>
<sst xmlns="http://schemas.openxmlformats.org/spreadsheetml/2006/main" count="201" uniqueCount="49">
  <si>
    <t>Country</t>
  </si>
  <si>
    <t>Machine</t>
  </si>
  <si>
    <t>Eu.product</t>
  </si>
  <si>
    <t>GBR</t>
  </si>
  <si>
    <t>Town gas lamps</t>
  </si>
  <si>
    <t>Fouquet &amp; Pearson (2006) - Seven Centuries of Energy Services The Price and Use of Light in the United Kingdom (1300-2000)</t>
  </si>
  <si>
    <t>https://www.researchgate.net/publication/227349575_Seven_Centuries_of_Energy_Services_The_Price_and_Use_of_Light_in_the_United_Kingdom_1300-2000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</si>
  <si>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</si>
  <si>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</si>
  <si>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</si>
  <si>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</si>
  <si>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</si>
  <si>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</si>
  <si>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</si>
  <si>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</si>
  <si>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Year</t>
  </si>
  <si>
    <t>Efficiency [lumen-hours per kWh]</t>
  </si>
  <si>
    <t>Efficiency [-]</t>
  </si>
  <si>
    <t>Type of Efficiency Data</t>
  </si>
  <si>
    <t>Source/Method</t>
  </si>
  <si>
    <t>Luminous Efficacy [lm/W]</t>
  </si>
  <si>
    <t>Photopic--&gt;Universal Factor</t>
  </si>
  <si>
    <t>Exergy-to-energy ratio</t>
  </si>
  <si>
    <t>Heun et al (2020) - The energy and exergy of light with application to societal exergy analysis</t>
  </si>
  <si>
    <t>https://doi.org/10.3390/en13205489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</si>
  <si>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</si>
  <si>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</si>
  <si>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</si>
  <si>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</si>
  <si>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</si>
  <si>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</si>
  <si>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</si>
  <si>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</si>
  <si>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</si>
  <si>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</si>
  <si>
    <t>}</t>
  </si>
  <si>
    <t>Fouquet (2006)</t>
  </si>
  <si>
    <t>Fixed 1950 value</t>
  </si>
  <si>
    <t>@article{fouquet2006seven,</t>
  </si>
  <si>
    <t xml:space="preserve">  title={Seven centuries of energy services: The price and use of light in the United Kingdom (1300-2000)},</t>
  </si>
  <si>
    <t xml:space="preserve">  author={Fouquet, Roger and Pearson, Peter JG},</t>
  </si>
  <si>
    <t xml:space="preserve">  journal={The energy journal},</t>
  </si>
  <si>
    <t xml:space="preserve">  volume={27},</t>
  </si>
  <si>
    <t xml:space="preserve">  number={1},</t>
  </si>
  <si>
    <t xml:space="preserve">  year={2006},</t>
  </si>
  <si>
    <t xml:space="preserve">  publisher={International Association for Energy Economics},</t>
  </si>
  <si>
    <t xml:space="preserve">  DOI={https://doi.org/10.5547/ISSN0195-6574-EJ-Vol27-No1-8}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</si>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</sst>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164" fontId="3" fillId="0" borderId="0" xfId="2" applyNumberFormat="1"/>
    <xf numFmtId="0" fontId="4" fillId="0" borderId="0" xfId="2" applyFont="1"/>
    <xf numFmtId="3" fontId="3" fillId="0" borderId="0" xfId="2" applyNumberFormat="1"/>
    <xf numFmtId="0" fontId="6" fillId="0" borderId="0" xfId="4"/>
    <xf numFmtId="0" fontId="5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4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10" fontId="3" fillId="0" borderId="0" xfId="2" applyNumberFormat="1" applyFont="1" applyBorder="1" applyAlignment="1">
      <alignment horizontal="center"/>
    </xf>
    <xf numFmtId="0" fontId="9" fillId="3" borderId="0" xfId="0" applyFont="1" applyFill="1"/>
  </cellXfs>
  <cellStyles count="5">
    <cellStyle name="Hyperlink" xfId="4" builtinId="8"/>
    <cellStyle name="Normal" xfId="0" builtinId="0"/>
    <cellStyle name="Normal 2" xfId="2" xr:uid="{00000000-0005-0000-0000-000002000000}"/>
    <cellStyle name="Normal 2 2 3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88900</xdr:rowOff>
    </xdr:from>
    <xdr:to>
      <xdr:col>5</xdr:col>
      <xdr:colOff>381000</xdr:colOff>
      <xdr:row>16</xdr:row>
      <xdr:rowOff>43483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8900"/>
          <a:ext cx="4533900" cy="2754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7349575_Seven_Centuries_of_Energy_Services_The_Price_and_Use_of_Light_in_the_United_Kingdom_1300-2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en13205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L21" sqref="L21"/>
    </sheetView>
  </sheetViews>
  <sheetFormatPr defaultColWidth="9.140625" defaultRowHeight="15" x14ac:dyDescent="0.25"/>
  <cols>
    <col min="1" max="16384" width="9.140625" style="17"/>
  </cols>
  <sheetData>
    <row r="1" spans="1:1" x14ac:dyDescent="0.25">
      <c r="A1" s="22" t="s">
        <v>25</v>
      </c>
    </row>
    <row r="2" spans="1:1" x14ac:dyDescent="0.25">
      <c r="A2" s="22" t="s">
        <v>26</v>
      </c>
    </row>
    <row r="3" spans="1:1" x14ac:dyDescent="0.25">
      <c r="A3" s="22" t="s">
        <v>27</v>
      </c>
    </row>
    <row r="4" spans="1:1" x14ac:dyDescent="0.25">
      <c r="A4" s="22" t="s">
        <v>28</v>
      </c>
    </row>
    <row r="5" spans="1:1" x14ac:dyDescent="0.25">
      <c r="A5" s="22" t="s">
        <v>29</v>
      </c>
    </row>
    <row r="6" spans="1:1" x14ac:dyDescent="0.25">
      <c r="A6" s="22" t="s">
        <v>30</v>
      </c>
    </row>
    <row r="7" spans="1:1" x14ac:dyDescent="0.25">
      <c r="A7" s="22" t="s">
        <v>31</v>
      </c>
    </row>
    <row r="8" spans="1:1" x14ac:dyDescent="0.25">
      <c r="A8" s="22" t="s">
        <v>32</v>
      </c>
    </row>
    <row r="9" spans="1:1" x14ac:dyDescent="0.25">
      <c r="A9" s="22" t="s">
        <v>33</v>
      </c>
    </row>
    <row r="10" spans="1:1" x14ac:dyDescent="0.25">
      <c r="A10" s="22" t="s">
        <v>34</v>
      </c>
    </row>
    <row r="11" spans="1:1" x14ac:dyDescent="0.25">
      <c r="A11" s="22" t="s">
        <v>35</v>
      </c>
    </row>
    <row r="12" spans="1:1" x14ac:dyDescent="0.25">
      <c r="A12" s="22"/>
    </row>
    <row r="13" spans="1:1" x14ac:dyDescent="0.25">
      <c r="A13" s="22" t="s">
        <v>38</v>
      </c>
    </row>
    <row r="14" spans="1:1" x14ac:dyDescent="0.25">
      <c r="A14" s="22" t="s">
        <v>39</v>
      </c>
    </row>
    <row r="15" spans="1:1" x14ac:dyDescent="0.25">
      <c r="A15" s="22" t="s">
        <v>40</v>
      </c>
    </row>
    <row r="16" spans="1:1" x14ac:dyDescent="0.25">
      <c r="A16" s="22" t="s">
        <v>41</v>
      </c>
    </row>
    <row r="17" spans="1:1" x14ac:dyDescent="0.25">
      <c r="A17" s="22" t="s">
        <v>42</v>
      </c>
    </row>
    <row r="18" spans="1:1" x14ac:dyDescent="0.25">
      <c r="A18" s="22" t="s">
        <v>43</v>
      </c>
    </row>
    <row r="19" spans="1:1" x14ac:dyDescent="0.25">
      <c r="A19" s="22" t="s">
        <v>44</v>
      </c>
    </row>
    <row r="20" spans="1:1" x14ac:dyDescent="0.25">
      <c r="A20" s="22" t="s">
        <v>45</v>
      </c>
    </row>
    <row r="21" spans="1:1" x14ac:dyDescent="0.25">
      <c r="A21" s="22" t="s">
        <v>46</v>
      </c>
    </row>
    <row r="22" spans="1:1" x14ac:dyDescent="0.25">
      <c r="A22" s="2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zoomScale="80" zoomScaleNormal="80" workbookViewId="0">
      <selection activeCell="E5" sqref="E5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customWidth="1"/>
    <col min="5" max="5" width="17.140625" bestFit="1" customWidth="1"/>
    <col min="6" max="6" width="10.5703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7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10" t="s">
        <v>11</v>
      </c>
      <c r="C2" s="10" t="s">
        <v>12</v>
      </c>
      <c r="D2" s="10" t="s">
        <v>13</v>
      </c>
      <c r="E2" s="2" t="s">
        <v>4</v>
      </c>
      <c r="F2" s="2" t="s">
        <v>47</v>
      </c>
      <c r="G2" s="2" t="s">
        <v>14</v>
      </c>
      <c r="H2" s="3">
        <f t="array" ref="H2:BP2">TRANSPOSE(Calcs!C13:C73)</f>
        <v>1.779194729136164E-3</v>
      </c>
      <c r="I2" s="3">
        <v>1.779194729136164E-3</v>
      </c>
      <c r="J2" s="3">
        <v>1.779194729136164E-3</v>
      </c>
      <c r="K2" s="3">
        <v>1.779194729136164E-3</v>
      </c>
      <c r="L2" s="3">
        <v>1.779194729136164E-3</v>
      </c>
      <c r="M2" s="3">
        <v>1.779194729136164E-3</v>
      </c>
      <c r="N2" s="3">
        <v>1.779194729136164E-3</v>
      </c>
      <c r="O2" s="3">
        <v>1.779194729136164E-3</v>
      </c>
      <c r="P2" s="3">
        <v>1.779194729136164E-3</v>
      </c>
      <c r="Q2" s="3">
        <v>1.779194729136164E-3</v>
      </c>
      <c r="R2" s="3">
        <v>1.779194729136164E-3</v>
      </c>
      <c r="S2" s="3">
        <v>1.779194729136164E-3</v>
      </c>
      <c r="T2" s="3">
        <v>1.779194729136164E-3</v>
      </c>
      <c r="U2" s="3">
        <v>1.779194729136164E-3</v>
      </c>
      <c r="V2" s="3">
        <v>1.779194729136164E-3</v>
      </c>
      <c r="W2" s="3">
        <v>1.779194729136164E-3</v>
      </c>
      <c r="X2" s="3">
        <v>1.779194729136164E-3</v>
      </c>
      <c r="Y2" s="3">
        <v>1.779194729136164E-3</v>
      </c>
      <c r="Z2" s="3">
        <v>1.779194729136164E-3</v>
      </c>
      <c r="AA2" s="3">
        <v>1.779194729136164E-3</v>
      </c>
      <c r="AB2" s="3">
        <v>1.779194729136164E-3</v>
      </c>
      <c r="AC2" s="3">
        <v>1.779194729136164E-3</v>
      </c>
      <c r="AD2" s="3">
        <v>1.779194729136164E-3</v>
      </c>
      <c r="AE2" s="3">
        <v>1.779194729136164E-3</v>
      </c>
      <c r="AF2" s="3">
        <v>1.779194729136164E-3</v>
      </c>
      <c r="AG2" s="3">
        <v>1.779194729136164E-3</v>
      </c>
      <c r="AH2" s="3">
        <v>1.779194729136164E-3</v>
      </c>
      <c r="AI2" s="3">
        <v>1.779194729136164E-3</v>
      </c>
      <c r="AJ2" s="3">
        <v>1.779194729136164E-3</v>
      </c>
      <c r="AK2" s="3">
        <v>1.779194729136164E-3</v>
      </c>
      <c r="AL2" s="3">
        <v>1.779194729136164E-3</v>
      </c>
      <c r="AM2" s="3">
        <v>1.779194729136164E-3</v>
      </c>
      <c r="AN2" s="3">
        <v>1.779194729136164E-3</v>
      </c>
      <c r="AO2" s="3">
        <v>1.779194729136164E-3</v>
      </c>
      <c r="AP2" s="3">
        <v>1.779194729136164E-3</v>
      </c>
      <c r="AQ2" s="3">
        <v>1.779194729136164E-3</v>
      </c>
      <c r="AR2" s="3">
        <v>1.779194729136164E-3</v>
      </c>
      <c r="AS2" s="3">
        <v>1.779194729136164E-3</v>
      </c>
      <c r="AT2" s="3">
        <v>1.779194729136164E-3</v>
      </c>
      <c r="AU2" s="3">
        <v>1.779194729136164E-3</v>
      </c>
      <c r="AV2" s="3">
        <v>1.779194729136164E-3</v>
      </c>
      <c r="AW2" s="3">
        <v>1.779194729136164E-3</v>
      </c>
      <c r="AX2" s="3">
        <v>1.779194729136164E-3</v>
      </c>
      <c r="AY2" s="3">
        <v>1.779194729136164E-3</v>
      </c>
      <c r="AZ2" s="3">
        <v>1.779194729136164E-3</v>
      </c>
      <c r="BA2" s="3">
        <v>1.779194729136164E-3</v>
      </c>
      <c r="BB2" s="3">
        <v>1.779194729136164E-3</v>
      </c>
      <c r="BC2" s="3">
        <v>1.779194729136164E-3</v>
      </c>
      <c r="BD2" s="3">
        <v>1.779194729136164E-3</v>
      </c>
      <c r="BE2" s="3">
        <v>1.779194729136164E-3</v>
      </c>
      <c r="BF2" s="3">
        <v>1.779194729136164E-3</v>
      </c>
      <c r="BG2" s="3">
        <v>1.779194729136164E-3</v>
      </c>
      <c r="BH2" s="3">
        <v>1.779194729136164E-3</v>
      </c>
      <c r="BI2" s="3">
        <v>1.779194729136164E-3</v>
      </c>
      <c r="BJ2" s="3">
        <v>1.779194729136164E-3</v>
      </c>
      <c r="BK2" s="3">
        <v>1.779194729136164E-3</v>
      </c>
      <c r="BL2" s="3">
        <v>1.779194729136164E-3</v>
      </c>
      <c r="BM2" s="3">
        <v>1.779194729136164E-3</v>
      </c>
      <c r="BN2" s="3">
        <v>1.779194729136164E-3</v>
      </c>
      <c r="BO2" s="3">
        <v>1.779194729136164E-3</v>
      </c>
      <c r="BP2" s="3">
        <v>1.779194729136164E-3</v>
      </c>
    </row>
    <row r="3" spans="1:68" s="2" customFormat="1" x14ac:dyDescent="0.25">
      <c r="A3" s="2" t="s">
        <v>48</v>
      </c>
      <c r="B3" s="10" t="s">
        <v>11</v>
      </c>
      <c r="C3" s="10" t="s">
        <v>12</v>
      </c>
      <c r="D3" s="10" t="s">
        <v>13</v>
      </c>
      <c r="E3" s="2" t="s">
        <v>4</v>
      </c>
      <c r="F3" s="2" t="s">
        <v>47</v>
      </c>
      <c r="G3" s="2" t="s">
        <v>14</v>
      </c>
      <c r="H3" s="3">
        <f>H2</f>
        <v>1.779194729136164E-3</v>
      </c>
      <c r="I3" s="3">
        <f t="shared" ref="I3:BP3" si="0">I2</f>
        <v>1.779194729136164E-3</v>
      </c>
      <c r="J3" s="3">
        <f t="shared" si="0"/>
        <v>1.779194729136164E-3</v>
      </c>
      <c r="K3" s="3">
        <f t="shared" si="0"/>
        <v>1.779194729136164E-3</v>
      </c>
      <c r="L3" s="3">
        <f t="shared" si="0"/>
        <v>1.779194729136164E-3</v>
      </c>
      <c r="M3" s="3">
        <f t="shared" si="0"/>
        <v>1.779194729136164E-3</v>
      </c>
      <c r="N3" s="3">
        <f t="shared" si="0"/>
        <v>1.779194729136164E-3</v>
      </c>
      <c r="O3" s="3">
        <f t="shared" si="0"/>
        <v>1.779194729136164E-3</v>
      </c>
      <c r="P3" s="3">
        <f t="shared" si="0"/>
        <v>1.779194729136164E-3</v>
      </c>
      <c r="Q3" s="3">
        <f t="shared" si="0"/>
        <v>1.779194729136164E-3</v>
      </c>
      <c r="R3" s="3">
        <f t="shared" si="0"/>
        <v>1.779194729136164E-3</v>
      </c>
      <c r="S3" s="3">
        <f t="shared" si="0"/>
        <v>1.779194729136164E-3</v>
      </c>
      <c r="T3" s="3">
        <f t="shared" si="0"/>
        <v>1.779194729136164E-3</v>
      </c>
      <c r="U3" s="3">
        <f t="shared" si="0"/>
        <v>1.779194729136164E-3</v>
      </c>
      <c r="V3" s="3">
        <f t="shared" si="0"/>
        <v>1.779194729136164E-3</v>
      </c>
      <c r="W3" s="3">
        <f t="shared" si="0"/>
        <v>1.779194729136164E-3</v>
      </c>
      <c r="X3" s="3">
        <f t="shared" si="0"/>
        <v>1.779194729136164E-3</v>
      </c>
      <c r="Y3" s="3">
        <f t="shared" si="0"/>
        <v>1.779194729136164E-3</v>
      </c>
      <c r="Z3" s="3">
        <f t="shared" si="0"/>
        <v>1.779194729136164E-3</v>
      </c>
      <c r="AA3" s="3">
        <f t="shared" si="0"/>
        <v>1.779194729136164E-3</v>
      </c>
      <c r="AB3" s="3">
        <f t="shared" si="0"/>
        <v>1.779194729136164E-3</v>
      </c>
      <c r="AC3" s="3">
        <f t="shared" si="0"/>
        <v>1.779194729136164E-3</v>
      </c>
      <c r="AD3" s="3">
        <f t="shared" si="0"/>
        <v>1.779194729136164E-3</v>
      </c>
      <c r="AE3" s="3">
        <f t="shared" si="0"/>
        <v>1.779194729136164E-3</v>
      </c>
      <c r="AF3" s="3">
        <f t="shared" si="0"/>
        <v>1.779194729136164E-3</v>
      </c>
      <c r="AG3" s="3">
        <f t="shared" si="0"/>
        <v>1.779194729136164E-3</v>
      </c>
      <c r="AH3" s="3">
        <f t="shared" si="0"/>
        <v>1.779194729136164E-3</v>
      </c>
      <c r="AI3" s="3">
        <f t="shared" si="0"/>
        <v>1.779194729136164E-3</v>
      </c>
      <c r="AJ3" s="3">
        <f t="shared" si="0"/>
        <v>1.779194729136164E-3</v>
      </c>
      <c r="AK3" s="3">
        <f t="shared" si="0"/>
        <v>1.779194729136164E-3</v>
      </c>
      <c r="AL3" s="3">
        <f t="shared" si="0"/>
        <v>1.779194729136164E-3</v>
      </c>
      <c r="AM3" s="3">
        <f t="shared" si="0"/>
        <v>1.779194729136164E-3</v>
      </c>
      <c r="AN3" s="3">
        <f t="shared" si="0"/>
        <v>1.779194729136164E-3</v>
      </c>
      <c r="AO3" s="3">
        <f t="shared" si="0"/>
        <v>1.779194729136164E-3</v>
      </c>
      <c r="AP3" s="3">
        <f t="shared" si="0"/>
        <v>1.779194729136164E-3</v>
      </c>
      <c r="AQ3" s="3">
        <f t="shared" si="0"/>
        <v>1.779194729136164E-3</v>
      </c>
      <c r="AR3" s="3">
        <f t="shared" si="0"/>
        <v>1.779194729136164E-3</v>
      </c>
      <c r="AS3" s="3">
        <f t="shared" si="0"/>
        <v>1.779194729136164E-3</v>
      </c>
      <c r="AT3" s="3">
        <f t="shared" si="0"/>
        <v>1.779194729136164E-3</v>
      </c>
      <c r="AU3" s="3">
        <f t="shared" si="0"/>
        <v>1.779194729136164E-3</v>
      </c>
      <c r="AV3" s="3">
        <f t="shared" si="0"/>
        <v>1.779194729136164E-3</v>
      </c>
      <c r="AW3" s="3">
        <f t="shared" si="0"/>
        <v>1.779194729136164E-3</v>
      </c>
      <c r="AX3" s="3">
        <f t="shared" si="0"/>
        <v>1.779194729136164E-3</v>
      </c>
      <c r="AY3" s="3">
        <f t="shared" si="0"/>
        <v>1.779194729136164E-3</v>
      </c>
      <c r="AZ3" s="3">
        <f t="shared" si="0"/>
        <v>1.779194729136164E-3</v>
      </c>
      <c r="BA3" s="3">
        <f t="shared" si="0"/>
        <v>1.779194729136164E-3</v>
      </c>
      <c r="BB3" s="3">
        <f t="shared" si="0"/>
        <v>1.779194729136164E-3</v>
      </c>
      <c r="BC3" s="3">
        <f t="shared" si="0"/>
        <v>1.779194729136164E-3</v>
      </c>
      <c r="BD3" s="3">
        <f t="shared" si="0"/>
        <v>1.779194729136164E-3</v>
      </c>
      <c r="BE3" s="3">
        <f t="shared" si="0"/>
        <v>1.779194729136164E-3</v>
      </c>
      <c r="BF3" s="3">
        <f t="shared" si="0"/>
        <v>1.779194729136164E-3</v>
      </c>
      <c r="BG3" s="3">
        <f t="shared" si="0"/>
        <v>1.779194729136164E-3</v>
      </c>
      <c r="BH3" s="3">
        <f t="shared" si="0"/>
        <v>1.779194729136164E-3</v>
      </c>
      <c r="BI3" s="3">
        <f t="shared" si="0"/>
        <v>1.779194729136164E-3</v>
      </c>
      <c r="BJ3" s="3">
        <f t="shared" si="0"/>
        <v>1.779194729136164E-3</v>
      </c>
      <c r="BK3" s="3">
        <f t="shared" si="0"/>
        <v>1.779194729136164E-3</v>
      </c>
      <c r="BL3" s="3">
        <f t="shared" si="0"/>
        <v>1.779194729136164E-3</v>
      </c>
      <c r="BM3" s="3">
        <f t="shared" si="0"/>
        <v>1.779194729136164E-3</v>
      </c>
      <c r="BN3" s="3">
        <f t="shared" si="0"/>
        <v>1.779194729136164E-3</v>
      </c>
      <c r="BO3" s="3">
        <f t="shared" si="0"/>
        <v>1.779194729136164E-3</v>
      </c>
      <c r="BP3" s="3">
        <f t="shared" si="0"/>
        <v>1.779194729136164E-3</v>
      </c>
    </row>
    <row r="4" spans="1:68" s="2" customFormat="1" x14ac:dyDescent="0.25">
      <c r="B4" s="10"/>
      <c r="C4" s="10"/>
      <c r="D4" s="10"/>
    </row>
    <row r="5" spans="1:68" s="2" customFormat="1" x14ac:dyDescent="0.25">
      <c r="B5" s="11"/>
      <c r="C5" s="11"/>
      <c r="D5" s="11"/>
    </row>
    <row r="6" spans="1:68" s="2" customFormat="1" x14ac:dyDescent="0.25">
      <c r="B6" s="11"/>
      <c r="C6" s="11"/>
      <c r="D6" s="11"/>
    </row>
    <row r="7" spans="1:68" s="2" customFormat="1" x14ac:dyDescent="0.25">
      <c r="B7" s="11"/>
      <c r="C7" s="11"/>
      <c r="D7" s="11"/>
    </row>
    <row r="8" spans="1:68" s="2" customFormat="1" x14ac:dyDescent="0.25">
      <c r="B8" s="11"/>
      <c r="C8" s="11"/>
      <c r="D8" s="11"/>
    </row>
    <row r="9" spans="1:68" s="2" customFormat="1" x14ac:dyDescent="0.25">
      <c r="B9" s="11"/>
      <c r="C9" s="11"/>
      <c r="D9" s="11"/>
    </row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topLeftCell="A21" zoomScale="70" zoomScaleNormal="70" workbookViewId="0">
      <selection activeCell="H37" sqref="H37"/>
    </sheetView>
  </sheetViews>
  <sheetFormatPr defaultColWidth="9.140625" defaultRowHeight="15.75" x14ac:dyDescent="0.25"/>
  <cols>
    <col min="1" max="2" width="9.140625" style="5"/>
    <col min="3" max="3" width="13" style="5" bestFit="1" customWidth="1"/>
    <col min="4" max="4" width="23.7109375" style="5" bestFit="1" customWidth="1"/>
    <col min="5" max="5" width="19.140625" style="5" bestFit="1" customWidth="1"/>
    <col min="6" max="16384" width="9.140625" style="5"/>
  </cols>
  <sheetData>
    <row r="1" spans="1:5" x14ac:dyDescent="0.25">
      <c r="C1" s="13" t="s">
        <v>3</v>
      </c>
      <c r="D1" s="13"/>
      <c r="E1" s="14"/>
    </row>
    <row r="2" spans="1:5" s="15" customFormat="1" x14ac:dyDescent="0.25">
      <c r="A2" s="15" t="s">
        <v>15</v>
      </c>
      <c r="C2" s="15" t="s">
        <v>17</v>
      </c>
      <c r="D2" s="15" t="s">
        <v>18</v>
      </c>
      <c r="E2" s="15" t="s">
        <v>19</v>
      </c>
    </row>
    <row r="3" spans="1:5" s="19" customFormat="1" x14ac:dyDescent="0.25">
      <c r="A3" s="5">
        <v>1950</v>
      </c>
      <c r="C3" s="21">
        <f>Fouquet_2006!$K$9</f>
        <v>1.779194729136164E-3</v>
      </c>
      <c r="D3" s="20" t="s">
        <v>37</v>
      </c>
      <c r="E3" s="20" t="s">
        <v>36</v>
      </c>
    </row>
    <row r="4" spans="1:5" s="19" customFormat="1" x14ac:dyDescent="0.25">
      <c r="A4" s="5">
        <v>1951</v>
      </c>
      <c r="C4" s="21">
        <f>Fouquet_2006!$K$9</f>
        <v>1.779194729136164E-3</v>
      </c>
      <c r="D4" s="20" t="s">
        <v>37</v>
      </c>
      <c r="E4" s="20" t="s">
        <v>36</v>
      </c>
    </row>
    <row r="5" spans="1:5" s="19" customFormat="1" x14ac:dyDescent="0.25">
      <c r="A5" s="5">
        <v>1952</v>
      </c>
      <c r="C5" s="21">
        <f>Fouquet_2006!$K$9</f>
        <v>1.779194729136164E-3</v>
      </c>
      <c r="D5" s="20" t="s">
        <v>37</v>
      </c>
      <c r="E5" s="20" t="s">
        <v>36</v>
      </c>
    </row>
    <row r="6" spans="1:5" s="19" customFormat="1" x14ac:dyDescent="0.25">
      <c r="A6" s="5">
        <v>1953</v>
      </c>
      <c r="C6" s="21">
        <f>Fouquet_2006!$K$9</f>
        <v>1.779194729136164E-3</v>
      </c>
      <c r="D6" s="20" t="s">
        <v>37</v>
      </c>
      <c r="E6" s="20" t="s">
        <v>36</v>
      </c>
    </row>
    <row r="7" spans="1:5" s="19" customFormat="1" x14ac:dyDescent="0.25">
      <c r="A7" s="5">
        <v>1954</v>
      </c>
      <c r="C7" s="21">
        <f>Fouquet_2006!$K$9</f>
        <v>1.779194729136164E-3</v>
      </c>
      <c r="D7" s="20" t="s">
        <v>37</v>
      </c>
      <c r="E7" s="20" t="s">
        <v>36</v>
      </c>
    </row>
    <row r="8" spans="1:5" s="19" customFormat="1" x14ac:dyDescent="0.25">
      <c r="A8" s="5">
        <v>1955</v>
      </c>
      <c r="C8" s="21">
        <f>Fouquet_2006!$K$9</f>
        <v>1.779194729136164E-3</v>
      </c>
      <c r="D8" s="20" t="s">
        <v>37</v>
      </c>
      <c r="E8" s="20" t="s">
        <v>36</v>
      </c>
    </row>
    <row r="9" spans="1:5" s="19" customFormat="1" x14ac:dyDescent="0.25">
      <c r="A9" s="5">
        <v>1956</v>
      </c>
      <c r="C9" s="21">
        <f>Fouquet_2006!$K$9</f>
        <v>1.779194729136164E-3</v>
      </c>
      <c r="D9" s="20" t="s">
        <v>37</v>
      </c>
      <c r="E9" s="20" t="s">
        <v>36</v>
      </c>
    </row>
    <row r="10" spans="1:5" s="19" customFormat="1" x14ac:dyDescent="0.25">
      <c r="A10" s="5">
        <v>1957</v>
      </c>
      <c r="C10" s="21">
        <f>Fouquet_2006!$K$9</f>
        <v>1.779194729136164E-3</v>
      </c>
      <c r="D10" s="20" t="s">
        <v>37</v>
      </c>
      <c r="E10" s="20" t="s">
        <v>36</v>
      </c>
    </row>
    <row r="11" spans="1:5" s="19" customFormat="1" x14ac:dyDescent="0.25">
      <c r="A11" s="5">
        <v>1958</v>
      </c>
      <c r="C11" s="21">
        <f>Fouquet_2006!$K$9</f>
        <v>1.779194729136164E-3</v>
      </c>
      <c r="D11" s="20" t="s">
        <v>37</v>
      </c>
      <c r="E11" s="20" t="s">
        <v>36</v>
      </c>
    </row>
    <row r="12" spans="1:5" s="19" customFormat="1" x14ac:dyDescent="0.25">
      <c r="A12" s="5">
        <v>1959</v>
      </c>
      <c r="C12" s="21">
        <f>Fouquet_2006!$K$9</f>
        <v>1.779194729136164E-3</v>
      </c>
      <c r="D12" s="20" t="s">
        <v>37</v>
      </c>
      <c r="E12" s="20" t="s">
        <v>36</v>
      </c>
    </row>
    <row r="13" spans="1:5" x14ac:dyDescent="0.25">
      <c r="A13" s="5">
        <v>1960</v>
      </c>
      <c r="C13" s="21">
        <f>Fouquet_2006!$K$9</f>
        <v>1.779194729136164E-3</v>
      </c>
      <c r="D13" s="20" t="s">
        <v>37</v>
      </c>
      <c r="E13" s="20" t="s">
        <v>36</v>
      </c>
    </row>
    <row r="14" spans="1:5" x14ac:dyDescent="0.25">
      <c r="A14" s="5">
        <v>1961</v>
      </c>
      <c r="C14" s="21">
        <f>Fouquet_2006!$K$9</f>
        <v>1.779194729136164E-3</v>
      </c>
      <c r="D14" s="20" t="s">
        <v>37</v>
      </c>
      <c r="E14" s="20" t="s">
        <v>36</v>
      </c>
    </row>
    <row r="15" spans="1:5" x14ac:dyDescent="0.25">
      <c r="A15" s="5">
        <v>1962</v>
      </c>
      <c r="C15" s="21">
        <f>Fouquet_2006!$K$9</f>
        <v>1.779194729136164E-3</v>
      </c>
      <c r="D15" s="20" t="s">
        <v>37</v>
      </c>
      <c r="E15" s="20" t="s">
        <v>36</v>
      </c>
    </row>
    <row r="16" spans="1:5" x14ac:dyDescent="0.25">
      <c r="A16" s="5">
        <v>1963</v>
      </c>
      <c r="C16" s="21">
        <f>Fouquet_2006!$K$9</f>
        <v>1.779194729136164E-3</v>
      </c>
      <c r="D16" s="20" t="s">
        <v>37</v>
      </c>
      <c r="E16" s="20" t="s">
        <v>36</v>
      </c>
    </row>
    <row r="17" spans="1:5" x14ac:dyDescent="0.25">
      <c r="A17" s="5">
        <v>1964</v>
      </c>
      <c r="C17" s="21">
        <f>Fouquet_2006!$K$9</f>
        <v>1.779194729136164E-3</v>
      </c>
      <c r="D17" s="20" t="s">
        <v>37</v>
      </c>
      <c r="E17" s="20" t="s">
        <v>36</v>
      </c>
    </row>
    <row r="18" spans="1:5" x14ac:dyDescent="0.25">
      <c r="A18" s="5">
        <v>1965</v>
      </c>
      <c r="C18" s="21">
        <f>Fouquet_2006!$K$9</f>
        <v>1.779194729136164E-3</v>
      </c>
      <c r="D18" s="20" t="s">
        <v>37</v>
      </c>
      <c r="E18" s="20" t="s">
        <v>36</v>
      </c>
    </row>
    <row r="19" spans="1:5" x14ac:dyDescent="0.25">
      <c r="A19" s="5">
        <v>1966</v>
      </c>
      <c r="C19" s="21">
        <f>Fouquet_2006!$K$9</f>
        <v>1.779194729136164E-3</v>
      </c>
      <c r="D19" s="20" t="s">
        <v>37</v>
      </c>
      <c r="E19" s="20" t="s">
        <v>36</v>
      </c>
    </row>
    <row r="20" spans="1:5" x14ac:dyDescent="0.25">
      <c r="A20" s="5">
        <v>1967</v>
      </c>
      <c r="C20" s="21">
        <f>Fouquet_2006!$K$9</f>
        <v>1.779194729136164E-3</v>
      </c>
      <c r="D20" s="20" t="s">
        <v>37</v>
      </c>
      <c r="E20" s="20" t="s">
        <v>36</v>
      </c>
    </row>
    <row r="21" spans="1:5" x14ac:dyDescent="0.25">
      <c r="A21" s="5">
        <v>1968</v>
      </c>
      <c r="C21" s="21">
        <f>Fouquet_2006!$K$9</f>
        <v>1.779194729136164E-3</v>
      </c>
      <c r="D21" s="20" t="s">
        <v>37</v>
      </c>
      <c r="E21" s="20" t="s">
        <v>36</v>
      </c>
    </row>
    <row r="22" spans="1:5" x14ac:dyDescent="0.25">
      <c r="A22" s="5">
        <v>1969</v>
      </c>
      <c r="C22" s="21">
        <f>Fouquet_2006!$K$9</f>
        <v>1.779194729136164E-3</v>
      </c>
      <c r="D22" s="20" t="s">
        <v>37</v>
      </c>
      <c r="E22" s="20" t="s">
        <v>36</v>
      </c>
    </row>
    <row r="23" spans="1:5" x14ac:dyDescent="0.25">
      <c r="A23" s="5">
        <v>1970</v>
      </c>
      <c r="C23" s="21">
        <f>Fouquet_2006!$K$9</f>
        <v>1.779194729136164E-3</v>
      </c>
      <c r="D23" s="20" t="s">
        <v>37</v>
      </c>
      <c r="E23" s="20" t="s">
        <v>36</v>
      </c>
    </row>
    <row r="24" spans="1:5" x14ac:dyDescent="0.25">
      <c r="A24" s="5">
        <v>1971</v>
      </c>
      <c r="C24" s="21">
        <f>Fouquet_2006!$K$9</f>
        <v>1.779194729136164E-3</v>
      </c>
      <c r="D24" s="20" t="s">
        <v>37</v>
      </c>
      <c r="E24" s="20" t="s">
        <v>36</v>
      </c>
    </row>
    <row r="25" spans="1:5" x14ac:dyDescent="0.25">
      <c r="A25" s="5">
        <v>1972</v>
      </c>
      <c r="C25" s="21">
        <f>Fouquet_2006!$K$9</f>
        <v>1.779194729136164E-3</v>
      </c>
      <c r="D25" s="20" t="s">
        <v>37</v>
      </c>
      <c r="E25" s="20" t="s">
        <v>36</v>
      </c>
    </row>
    <row r="26" spans="1:5" x14ac:dyDescent="0.25">
      <c r="A26" s="5">
        <v>1973</v>
      </c>
      <c r="C26" s="21">
        <f>Fouquet_2006!$K$9</f>
        <v>1.779194729136164E-3</v>
      </c>
      <c r="D26" s="20" t="s">
        <v>37</v>
      </c>
      <c r="E26" s="20" t="s">
        <v>36</v>
      </c>
    </row>
    <row r="27" spans="1:5" x14ac:dyDescent="0.25">
      <c r="A27" s="5">
        <v>1974</v>
      </c>
      <c r="C27" s="21">
        <f>Fouquet_2006!$K$9</f>
        <v>1.779194729136164E-3</v>
      </c>
      <c r="D27" s="20" t="s">
        <v>37</v>
      </c>
      <c r="E27" s="20" t="s">
        <v>36</v>
      </c>
    </row>
    <row r="28" spans="1:5" x14ac:dyDescent="0.25">
      <c r="A28" s="5">
        <v>1975</v>
      </c>
      <c r="C28" s="21">
        <f>Fouquet_2006!$K$9</f>
        <v>1.779194729136164E-3</v>
      </c>
      <c r="D28" s="20" t="s">
        <v>37</v>
      </c>
      <c r="E28" s="20" t="s">
        <v>36</v>
      </c>
    </row>
    <row r="29" spans="1:5" x14ac:dyDescent="0.25">
      <c r="A29" s="5">
        <v>1976</v>
      </c>
      <c r="C29" s="21">
        <f>Fouquet_2006!$K$9</f>
        <v>1.779194729136164E-3</v>
      </c>
      <c r="D29" s="20" t="s">
        <v>37</v>
      </c>
      <c r="E29" s="20" t="s">
        <v>36</v>
      </c>
    </row>
    <row r="30" spans="1:5" x14ac:dyDescent="0.25">
      <c r="A30" s="5">
        <v>1977</v>
      </c>
      <c r="C30" s="21">
        <f>Fouquet_2006!$K$9</f>
        <v>1.779194729136164E-3</v>
      </c>
      <c r="D30" s="20" t="s">
        <v>37</v>
      </c>
      <c r="E30" s="20" t="s">
        <v>36</v>
      </c>
    </row>
    <row r="31" spans="1:5" x14ac:dyDescent="0.25">
      <c r="A31" s="5">
        <v>1978</v>
      </c>
      <c r="C31" s="21">
        <f>Fouquet_2006!$K$9</f>
        <v>1.779194729136164E-3</v>
      </c>
      <c r="D31" s="20" t="s">
        <v>37</v>
      </c>
      <c r="E31" s="20" t="s">
        <v>36</v>
      </c>
    </row>
    <row r="32" spans="1:5" x14ac:dyDescent="0.25">
      <c r="A32" s="5">
        <v>1979</v>
      </c>
      <c r="C32" s="21">
        <f>Fouquet_2006!$K$9</f>
        <v>1.779194729136164E-3</v>
      </c>
      <c r="D32" s="20" t="s">
        <v>37</v>
      </c>
      <c r="E32" s="20" t="s">
        <v>36</v>
      </c>
    </row>
    <row r="33" spans="1:5" x14ac:dyDescent="0.25">
      <c r="A33" s="5">
        <v>1980</v>
      </c>
      <c r="C33" s="21">
        <f>Fouquet_2006!$K$9</f>
        <v>1.779194729136164E-3</v>
      </c>
      <c r="D33" s="20" t="s">
        <v>37</v>
      </c>
      <c r="E33" s="20" t="s">
        <v>36</v>
      </c>
    </row>
    <row r="34" spans="1:5" x14ac:dyDescent="0.25">
      <c r="A34" s="5">
        <v>1981</v>
      </c>
      <c r="C34" s="21">
        <f>Fouquet_2006!$K$9</f>
        <v>1.779194729136164E-3</v>
      </c>
      <c r="D34" s="20" t="s">
        <v>37</v>
      </c>
      <c r="E34" s="20" t="s">
        <v>36</v>
      </c>
    </row>
    <row r="35" spans="1:5" x14ac:dyDescent="0.25">
      <c r="A35" s="5">
        <v>1982</v>
      </c>
      <c r="C35" s="21">
        <f>Fouquet_2006!$K$9</f>
        <v>1.779194729136164E-3</v>
      </c>
      <c r="D35" s="20" t="s">
        <v>37</v>
      </c>
      <c r="E35" s="20" t="s">
        <v>36</v>
      </c>
    </row>
    <row r="36" spans="1:5" x14ac:dyDescent="0.25">
      <c r="A36" s="5">
        <v>1983</v>
      </c>
      <c r="C36" s="21">
        <f>Fouquet_2006!$K$9</f>
        <v>1.779194729136164E-3</v>
      </c>
      <c r="D36" s="20" t="s">
        <v>37</v>
      </c>
      <c r="E36" s="20" t="s">
        <v>36</v>
      </c>
    </row>
    <row r="37" spans="1:5" x14ac:dyDescent="0.25">
      <c r="A37" s="5">
        <v>1984</v>
      </c>
      <c r="C37" s="21">
        <f>Fouquet_2006!$K$9</f>
        <v>1.779194729136164E-3</v>
      </c>
      <c r="D37" s="20" t="s">
        <v>37</v>
      </c>
      <c r="E37" s="20" t="s">
        <v>36</v>
      </c>
    </row>
    <row r="38" spans="1:5" x14ac:dyDescent="0.25">
      <c r="A38" s="5">
        <v>1985</v>
      </c>
      <c r="C38" s="21">
        <f>Fouquet_2006!$K$9</f>
        <v>1.779194729136164E-3</v>
      </c>
      <c r="D38" s="20" t="s">
        <v>37</v>
      </c>
      <c r="E38" s="20" t="s">
        <v>36</v>
      </c>
    </row>
    <row r="39" spans="1:5" x14ac:dyDescent="0.25">
      <c r="A39" s="5">
        <v>1986</v>
      </c>
      <c r="C39" s="21">
        <f>Fouquet_2006!$K$9</f>
        <v>1.779194729136164E-3</v>
      </c>
      <c r="D39" s="20" t="s">
        <v>37</v>
      </c>
      <c r="E39" s="20" t="s">
        <v>36</v>
      </c>
    </row>
    <row r="40" spans="1:5" x14ac:dyDescent="0.25">
      <c r="A40" s="5">
        <v>1987</v>
      </c>
      <c r="C40" s="21">
        <f>Fouquet_2006!$K$9</f>
        <v>1.779194729136164E-3</v>
      </c>
      <c r="D40" s="20" t="s">
        <v>37</v>
      </c>
      <c r="E40" s="20" t="s">
        <v>36</v>
      </c>
    </row>
    <row r="41" spans="1:5" x14ac:dyDescent="0.25">
      <c r="A41" s="5">
        <v>1988</v>
      </c>
      <c r="C41" s="21">
        <f>Fouquet_2006!$K$9</f>
        <v>1.779194729136164E-3</v>
      </c>
      <c r="D41" s="20" t="s">
        <v>37</v>
      </c>
      <c r="E41" s="20" t="s">
        <v>36</v>
      </c>
    </row>
    <row r="42" spans="1:5" x14ac:dyDescent="0.25">
      <c r="A42" s="5">
        <v>1989</v>
      </c>
      <c r="C42" s="21">
        <f>Fouquet_2006!$K$9</f>
        <v>1.779194729136164E-3</v>
      </c>
      <c r="D42" s="20" t="s">
        <v>37</v>
      </c>
      <c r="E42" s="20" t="s">
        <v>36</v>
      </c>
    </row>
    <row r="43" spans="1:5" x14ac:dyDescent="0.25">
      <c r="A43" s="5">
        <v>1990</v>
      </c>
      <c r="C43" s="21">
        <f>Fouquet_2006!$K$9</f>
        <v>1.779194729136164E-3</v>
      </c>
      <c r="D43" s="20" t="s">
        <v>37</v>
      </c>
      <c r="E43" s="20" t="s">
        <v>36</v>
      </c>
    </row>
    <row r="44" spans="1:5" x14ac:dyDescent="0.25">
      <c r="A44" s="5">
        <v>1991</v>
      </c>
      <c r="C44" s="21">
        <f>Fouquet_2006!$K$9</f>
        <v>1.779194729136164E-3</v>
      </c>
      <c r="D44" s="20" t="s">
        <v>37</v>
      </c>
      <c r="E44" s="20" t="s">
        <v>36</v>
      </c>
    </row>
    <row r="45" spans="1:5" x14ac:dyDescent="0.25">
      <c r="A45" s="5">
        <v>1992</v>
      </c>
      <c r="C45" s="21">
        <f>Fouquet_2006!$K$9</f>
        <v>1.779194729136164E-3</v>
      </c>
      <c r="D45" s="20" t="s">
        <v>37</v>
      </c>
      <c r="E45" s="20" t="s">
        <v>36</v>
      </c>
    </row>
    <row r="46" spans="1:5" x14ac:dyDescent="0.25">
      <c r="A46" s="5">
        <v>1993</v>
      </c>
      <c r="C46" s="21">
        <f>Fouquet_2006!$K$9</f>
        <v>1.779194729136164E-3</v>
      </c>
      <c r="D46" s="20" t="s">
        <v>37</v>
      </c>
      <c r="E46" s="20" t="s">
        <v>36</v>
      </c>
    </row>
    <row r="47" spans="1:5" x14ac:dyDescent="0.25">
      <c r="A47" s="5">
        <v>1994</v>
      </c>
      <c r="C47" s="21">
        <f>Fouquet_2006!$K$9</f>
        <v>1.779194729136164E-3</v>
      </c>
      <c r="D47" s="20" t="s">
        <v>37</v>
      </c>
      <c r="E47" s="20" t="s">
        <v>36</v>
      </c>
    </row>
    <row r="48" spans="1:5" x14ac:dyDescent="0.25">
      <c r="A48" s="5">
        <v>1995</v>
      </c>
      <c r="C48" s="21">
        <f>Fouquet_2006!$K$9</f>
        <v>1.779194729136164E-3</v>
      </c>
      <c r="D48" s="20" t="s">
        <v>37</v>
      </c>
      <c r="E48" s="20" t="s">
        <v>36</v>
      </c>
    </row>
    <row r="49" spans="1:5" x14ac:dyDescent="0.25">
      <c r="A49" s="5">
        <v>1996</v>
      </c>
      <c r="C49" s="21">
        <f>Fouquet_2006!$K$9</f>
        <v>1.779194729136164E-3</v>
      </c>
      <c r="D49" s="20" t="s">
        <v>37</v>
      </c>
      <c r="E49" s="20" t="s">
        <v>36</v>
      </c>
    </row>
    <row r="50" spans="1:5" x14ac:dyDescent="0.25">
      <c r="A50" s="5">
        <v>1997</v>
      </c>
      <c r="C50" s="21">
        <f>Fouquet_2006!$K$9</f>
        <v>1.779194729136164E-3</v>
      </c>
      <c r="D50" s="20" t="s">
        <v>37</v>
      </c>
      <c r="E50" s="20" t="s">
        <v>36</v>
      </c>
    </row>
    <row r="51" spans="1:5" x14ac:dyDescent="0.25">
      <c r="A51" s="5">
        <v>1998</v>
      </c>
      <c r="C51" s="21">
        <f>Fouquet_2006!$K$9</f>
        <v>1.779194729136164E-3</v>
      </c>
      <c r="D51" s="20" t="s">
        <v>37</v>
      </c>
      <c r="E51" s="20" t="s">
        <v>36</v>
      </c>
    </row>
    <row r="52" spans="1:5" x14ac:dyDescent="0.25">
      <c r="A52" s="5">
        <v>1999</v>
      </c>
      <c r="C52" s="21">
        <f>Fouquet_2006!$K$9</f>
        <v>1.779194729136164E-3</v>
      </c>
      <c r="D52" s="20" t="s">
        <v>37</v>
      </c>
      <c r="E52" s="20" t="s">
        <v>36</v>
      </c>
    </row>
    <row r="53" spans="1:5" x14ac:dyDescent="0.25">
      <c r="A53" s="5">
        <v>2000</v>
      </c>
      <c r="C53" s="21">
        <f>Fouquet_2006!$K$9</f>
        <v>1.779194729136164E-3</v>
      </c>
      <c r="D53" s="20" t="s">
        <v>37</v>
      </c>
      <c r="E53" s="20" t="s">
        <v>36</v>
      </c>
    </row>
    <row r="54" spans="1:5" x14ac:dyDescent="0.25">
      <c r="A54" s="5">
        <v>2001</v>
      </c>
      <c r="C54" s="21">
        <f>Fouquet_2006!$K$9</f>
        <v>1.779194729136164E-3</v>
      </c>
      <c r="D54" s="20" t="s">
        <v>37</v>
      </c>
      <c r="E54" s="20" t="s">
        <v>36</v>
      </c>
    </row>
    <row r="55" spans="1:5" x14ac:dyDescent="0.25">
      <c r="A55" s="5">
        <v>2002</v>
      </c>
      <c r="C55" s="21">
        <f>Fouquet_2006!$K$9</f>
        <v>1.779194729136164E-3</v>
      </c>
      <c r="D55" s="20" t="s">
        <v>37</v>
      </c>
      <c r="E55" s="20" t="s">
        <v>36</v>
      </c>
    </row>
    <row r="56" spans="1:5" x14ac:dyDescent="0.25">
      <c r="A56" s="5">
        <v>2003</v>
      </c>
      <c r="C56" s="21">
        <f>Fouquet_2006!$K$9</f>
        <v>1.779194729136164E-3</v>
      </c>
      <c r="D56" s="20" t="s">
        <v>37</v>
      </c>
      <c r="E56" s="20" t="s">
        <v>36</v>
      </c>
    </row>
    <row r="57" spans="1:5" x14ac:dyDescent="0.25">
      <c r="A57" s="5">
        <v>2004</v>
      </c>
      <c r="C57" s="21">
        <f>Fouquet_2006!$K$9</f>
        <v>1.779194729136164E-3</v>
      </c>
      <c r="D57" s="20" t="s">
        <v>37</v>
      </c>
      <c r="E57" s="20" t="s">
        <v>36</v>
      </c>
    </row>
    <row r="58" spans="1:5" x14ac:dyDescent="0.25">
      <c r="A58" s="5">
        <v>2005</v>
      </c>
      <c r="C58" s="21">
        <f>Fouquet_2006!$K$9</f>
        <v>1.779194729136164E-3</v>
      </c>
      <c r="D58" s="20" t="s">
        <v>37</v>
      </c>
      <c r="E58" s="20" t="s">
        <v>36</v>
      </c>
    </row>
    <row r="59" spans="1:5" x14ac:dyDescent="0.25">
      <c r="A59" s="5">
        <v>2006</v>
      </c>
      <c r="C59" s="21">
        <f>Fouquet_2006!$K$9</f>
        <v>1.779194729136164E-3</v>
      </c>
      <c r="D59" s="20" t="s">
        <v>37</v>
      </c>
      <c r="E59" s="20" t="s">
        <v>36</v>
      </c>
    </row>
    <row r="60" spans="1:5" x14ac:dyDescent="0.25">
      <c r="A60" s="5">
        <v>2007</v>
      </c>
      <c r="C60" s="21">
        <f>Fouquet_2006!$K$9</f>
        <v>1.779194729136164E-3</v>
      </c>
      <c r="D60" s="20" t="s">
        <v>37</v>
      </c>
      <c r="E60" s="20" t="s">
        <v>36</v>
      </c>
    </row>
    <row r="61" spans="1:5" x14ac:dyDescent="0.25">
      <c r="A61" s="5">
        <v>2008</v>
      </c>
      <c r="C61" s="21">
        <f>Fouquet_2006!$K$9</f>
        <v>1.779194729136164E-3</v>
      </c>
      <c r="D61" s="20" t="s">
        <v>37</v>
      </c>
      <c r="E61" s="20" t="s">
        <v>36</v>
      </c>
    </row>
    <row r="62" spans="1:5" x14ac:dyDescent="0.25">
      <c r="A62" s="5">
        <v>2009</v>
      </c>
      <c r="C62" s="21">
        <f>Fouquet_2006!$K$9</f>
        <v>1.779194729136164E-3</v>
      </c>
      <c r="D62" s="20" t="s">
        <v>37</v>
      </c>
      <c r="E62" s="20" t="s">
        <v>36</v>
      </c>
    </row>
    <row r="63" spans="1:5" x14ac:dyDescent="0.25">
      <c r="A63" s="5">
        <v>2010</v>
      </c>
      <c r="C63" s="21">
        <f>Fouquet_2006!$K$9</f>
        <v>1.779194729136164E-3</v>
      </c>
      <c r="D63" s="20" t="s">
        <v>37</v>
      </c>
      <c r="E63" s="20" t="s">
        <v>36</v>
      </c>
    </row>
    <row r="64" spans="1:5" x14ac:dyDescent="0.25">
      <c r="A64" s="5">
        <v>2011</v>
      </c>
      <c r="C64" s="21">
        <f>Fouquet_2006!$K$9</f>
        <v>1.779194729136164E-3</v>
      </c>
      <c r="D64" s="20" t="s">
        <v>37</v>
      </c>
      <c r="E64" s="20" t="s">
        <v>36</v>
      </c>
    </row>
    <row r="65" spans="1:5" x14ac:dyDescent="0.25">
      <c r="A65" s="5">
        <v>2012</v>
      </c>
      <c r="C65" s="21">
        <f>Fouquet_2006!$K$9</f>
        <v>1.779194729136164E-3</v>
      </c>
      <c r="D65" s="20" t="s">
        <v>37</v>
      </c>
      <c r="E65" s="20" t="s">
        <v>36</v>
      </c>
    </row>
    <row r="66" spans="1:5" x14ac:dyDescent="0.25">
      <c r="A66" s="5">
        <v>2013</v>
      </c>
      <c r="C66" s="21">
        <f>Fouquet_2006!$K$9</f>
        <v>1.779194729136164E-3</v>
      </c>
      <c r="D66" s="20" t="s">
        <v>37</v>
      </c>
      <c r="E66" s="20" t="s">
        <v>36</v>
      </c>
    </row>
    <row r="67" spans="1:5" x14ac:dyDescent="0.25">
      <c r="A67" s="5">
        <v>2014</v>
      </c>
      <c r="C67" s="21">
        <f>Fouquet_2006!$K$9</f>
        <v>1.779194729136164E-3</v>
      </c>
      <c r="D67" s="20" t="s">
        <v>37</v>
      </c>
      <c r="E67" s="20" t="s">
        <v>36</v>
      </c>
    </row>
    <row r="68" spans="1:5" x14ac:dyDescent="0.25">
      <c r="A68" s="5">
        <v>2015</v>
      </c>
      <c r="C68" s="21">
        <f>Fouquet_2006!$K$9</f>
        <v>1.779194729136164E-3</v>
      </c>
      <c r="D68" s="20" t="s">
        <v>37</v>
      </c>
      <c r="E68" s="20" t="s">
        <v>36</v>
      </c>
    </row>
    <row r="69" spans="1:5" x14ac:dyDescent="0.25">
      <c r="A69" s="5">
        <v>2016</v>
      </c>
      <c r="C69" s="21">
        <f>Fouquet_2006!$K$9</f>
        <v>1.779194729136164E-3</v>
      </c>
      <c r="D69" s="20" t="s">
        <v>37</v>
      </c>
      <c r="E69" s="20" t="s">
        <v>36</v>
      </c>
    </row>
    <row r="70" spans="1:5" x14ac:dyDescent="0.25">
      <c r="A70" s="5">
        <v>2017</v>
      </c>
      <c r="C70" s="21">
        <f>Fouquet_2006!$K$9</f>
        <v>1.779194729136164E-3</v>
      </c>
      <c r="D70" s="20" t="s">
        <v>37</v>
      </c>
      <c r="E70" s="20" t="s">
        <v>36</v>
      </c>
    </row>
    <row r="71" spans="1:5" x14ac:dyDescent="0.25">
      <c r="A71" s="5">
        <v>2018</v>
      </c>
      <c r="C71" s="21">
        <f>Fouquet_2006!$K$9</f>
        <v>1.779194729136164E-3</v>
      </c>
      <c r="D71" s="20" t="s">
        <v>37</v>
      </c>
      <c r="E71" s="20" t="s">
        <v>36</v>
      </c>
    </row>
    <row r="72" spans="1:5" x14ac:dyDescent="0.25">
      <c r="A72" s="5">
        <v>2019</v>
      </c>
      <c r="C72" s="21">
        <f>Fouquet_2006!$K$9</f>
        <v>1.779194729136164E-3</v>
      </c>
      <c r="D72" s="20" t="s">
        <v>37</v>
      </c>
      <c r="E72" s="20" t="s">
        <v>36</v>
      </c>
    </row>
    <row r="73" spans="1:5" x14ac:dyDescent="0.25">
      <c r="A73" s="5">
        <v>2020</v>
      </c>
      <c r="C73" s="21">
        <f>Fouquet_2006!$K$9</f>
        <v>1.779194729136164E-3</v>
      </c>
      <c r="D73" s="20" t="s">
        <v>37</v>
      </c>
      <c r="E73" s="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A138"/>
  <sheetViews>
    <sheetView zoomScale="70" zoomScaleNormal="70" workbookViewId="0">
      <selection activeCell="K9" sqref="K9"/>
    </sheetView>
  </sheetViews>
  <sheetFormatPr defaultColWidth="12.5703125" defaultRowHeight="15.75" x14ac:dyDescent="0.25"/>
  <cols>
    <col min="1" max="7" width="12.5703125" style="4"/>
    <col min="8" max="8" width="16.7109375" style="4" bestFit="1" customWidth="1"/>
    <col min="9" max="9" width="34.5703125" style="4" bestFit="1" customWidth="1"/>
    <col min="10" max="10" width="25.7109375" style="4" bestFit="1" customWidth="1"/>
    <col min="11" max="11" width="18.85546875" style="4" customWidth="1"/>
    <col min="12" max="16384" width="12.5703125" style="4"/>
  </cols>
  <sheetData>
    <row r="1" spans="1:11" x14ac:dyDescent="0.25">
      <c r="A1" s="4" t="s">
        <v>5</v>
      </c>
    </row>
    <row r="2" spans="1:11" x14ac:dyDescent="0.25">
      <c r="A2" s="9" t="s">
        <v>6</v>
      </c>
    </row>
    <row r="8" spans="1:11" x14ac:dyDescent="0.25">
      <c r="G8" s="12" t="s">
        <v>15</v>
      </c>
      <c r="H8" s="12" t="s">
        <v>1</v>
      </c>
      <c r="I8" s="12" t="s">
        <v>16</v>
      </c>
      <c r="J8" s="7" t="s">
        <v>20</v>
      </c>
      <c r="K8" s="12" t="s">
        <v>17</v>
      </c>
    </row>
    <row r="9" spans="1:11" x14ac:dyDescent="0.25">
      <c r="G9" s="5">
        <v>1950</v>
      </c>
      <c r="H9" s="5" t="s">
        <v>4</v>
      </c>
      <c r="I9" s="5">
        <v>887</v>
      </c>
      <c r="J9" s="5">
        <f>I9/1000</f>
        <v>0.88700000000000001</v>
      </c>
      <c r="K9" s="16">
        <f>(J9/683)*Heun_2020!A6</f>
        <v>1.779194729136164E-3</v>
      </c>
    </row>
    <row r="10" spans="1:11" x14ac:dyDescent="0.25">
      <c r="G10" s="5"/>
      <c r="J10" s="5"/>
    </row>
    <row r="11" spans="1:11" x14ac:dyDescent="0.25">
      <c r="K11" s="6"/>
    </row>
    <row r="85" spans="15:27" x14ac:dyDescent="0.25">
      <c r="O85" s="8">
        <v>6170.2749641454875</v>
      </c>
      <c r="P85" s="8">
        <v>5247.0529447480221</v>
      </c>
      <c r="Q85" s="8">
        <v>4144.1898600411196</v>
      </c>
      <c r="R85" s="8">
        <v>3183.4720889107571</v>
      </c>
      <c r="S85" s="8">
        <v>2405.8589055283851</v>
      </c>
      <c r="T85" s="8">
        <v>1628.0871877856853</v>
      </c>
      <c r="U85" s="8">
        <v>1223.3568785113919</v>
      </c>
      <c r="V85" s="8">
        <v>731.59618387063426</v>
      </c>
      <c r="W85" s="8">
        <v>393.53793953885526</v>
      </c>
      <c r="X85" s="8">
        <v>195.64258985756413</v>
      </c>
      <c r="Y85" s="8">
        <v>178.1434212154881</v>
      </c>
      <c r="Z85" s="8">
        <v>108.57050606592729</v>
      </c>
      <c r="AA85" s="8">
        <v>0</v>
      </c>
    </row>
    <row r="86" spans="15:27" x14ac:dyDescent="0.25">
      <c r="O86" s="8">
        <v>49.118305571853853</v>
      </c>
      <c r="P86" s="8">
        <v>42.277840514395216</v>
      </c>
      <c r="Q86" s="8">
        <v>33.795853238854015</v>
      </c>
      <c r="R86" s="8">
        <v>26.273598871922655</v>
      </c>
      <c r="S86" s="8">
        <v>20.093339892970345</v>
      </c>
      <c r="T86" s="8">
        <v>13.759168334875296</v>
      </c>
      <c r="U86" s="8">
        <v>10.460915771009976</v>
      </c>
      <c r="V86" s="8">
        <v>6.3293601564420401</v>
      </c>
      <c r="W86" s="8">
        <v>3.4444272208668272</v>
      </c>
      <c r="X86" s="8">
        <v>1.7322332745086122</v>
      </c>
      <c r="Y86" s="8">
        <v>1.5954978260040384</v>
      </c>
      <c r="Z86" s="8">
        <v>0.98354213911020627</v>
      </c>
      <c r="AA86" s="8">
        <v>0</v>
      </c>
    </row>
    <row r="89" spans="15:27" x14ac:dyDescent="0.25">
      <c r="O89" s="8">
        <v>6170.2749641454875</v>
      </c>
      <c r="P89" s="8">
        <v>5247.0529447480221</v>
      </c>
      <c r="Q89" s="8">
        <v>4144.1898600411196</v>
      </c>
      <c r="R89" s="8">
        <v>3183.4720889107571</v>
      </c>
      <c r="S89" s="8">
        <v>2405.8589055283851</v>
      </c>
      <c r="T89" s="8">
        <v>1628.0871877856853</v>
      </c>
      <c r="U89" s="8">
        <v>1223.3568785113919</v>
      </c>
      <c r="V89" s="8">
        <v>731.59618387063426</v>
      </c>
      <c r="W89" s="8">
        <v>393.53793953885526</v>
      </c>
      <c r="X89" s="8">
        <v>195.64258985756413</v>
      </c>
      <c r="Y89" s="8">
        <v>178.1434212154881</v>
      </c>
      <c r="Z89" s="8">
        <v>108.57050606592729</v>
      </c>
      <c r="AA89" s="8">
        <v>0</v>
      </c>
    </row>
    <row r="90" spans="15:27" x14ac:dyDescent="0.25">
      <c r="O90" s="8">
        <v>49.118305571853853</v>
      </c>
      <c r="P90" s="8">
        <v>42.277840514395216</v>
      </c>
      <c r="Q90" s="8">
        <v>33.795853238854015</v>
      </c>
      <c r="R90" s="8">
        <v>26.273598871922655</v>
      </c>
      <c r="S90" s="8">
        <v>20.093339892970345</v>
      </c>
      <c r="T90" s="8">
        <v>13.759168334875296</v>
      </c>
      <c r="U90" s="8">
        <v>10.460915771009976</v>
      </c>
      <c r="V90" s="8">
        <v>6.3293601564420401</v>
      </c>
      <c r="W90" s="8">
        <v>3.4444272208668272</v>
      </c>
      <c r="X90" s="8">
        <v>1.7322332745086122</v>
      </c>
      <c r="Y90" s="8">
        <v>1.5954978260040384</v>
      </c>
      <c r="Z90" s="8">
        <v>0.98354213911020627</v>
      </c>
      <c r="AA90" s="8">
        <v>0</v>
      </c>
    </row>
    <row r="93" spans="15:27" x14ac:dyDescent="0.25">
      <c r="O93" s="8">
        <v>6170.2749641454875</v>
      </c>
      <c r="P93" s="8">
        <v>5247.0529447480221</v>
      </c>
      <c r="Q93" s="8">
        <v>4144.1898600411196</v>
      </c>
      <c r="R93" s="8">
        <v>3183.4720889107571</v>
      </c>
      <c r="S93" s="8">
        <v>2405.8589055283851</v>
      </c>
      <c r="T93" s="8">
        <v>1628.0871877856853</v>
      </c>
      <c r="U93" s="8">
        <v>1223.3568785113919</v>
      </c>
      <c r="V93" s="8">
        <v>731.59618387063426</v>
      </c>
      <c r="W93" s="8">
        <v>393.53793953885526</v>
      </c>
      <c r="X93" s="8">
        <v>195.64258985756413</v>
      </c>
      <c r="Y93" s="8">
        <v>178.1434212154881</v>
      </c>
      <c r="Z93" s="8">
        <v>108.57050606592729</v>
      </c>
      <c r="AA93" s="8">
        <v>0</v>
      </c>
    </row>
    <row r="94" spans="15:27" x14ac:dyDescent="0.25">
      <c r="O94" s="8">
        <v>49.118305571853853</v>
      </c>
      <c r="P94" s="8">
        <v>42.277840514395216</v>
      </c>
      <c r="Q94" s="8">
        <v>33.795853238854015</v>
      </c>
      <c r="R94" s="8">
        <v>26.273598871922655</v>
      </c>
      <c r="S94" s="8">
        <v>20.093339892970345</v>
      </c>
      <c r="T94" s="8">
        <v>13.759168334875296</v>
      </c>
      <c r="U94" s="8">
        <v>10.460915771009976</v>
      </c>
      <c r="V94" s="8">
        <v>6.3293601564420401</v>
      </c>
      <c r="W94" s="8">
        <v>3.4444272208668272</v>
      </c>
      <c r="X94" s="8">
        <v>1.7322332745086122</v>
      </c>
      <c r="Y94" s="8">
        <v>1.5954978260040384</v>
      </c>
      <c r="Z94" s="8">
        <v>0.98354213911020627</v>
      </c>
      <c r="AA94" s="8">
        <v>0</v>
      </c>
    </row>
    <row r="97" spans="15:27" x14ac:dyDescent="0.25">
      <c r="O97" s="8">
        <v>6170.2749641454875</v>
      </c>
      <c r="P97" s="8">
        <v>5247.0529447480221</v>
      </c>
      <c r="Q97" s="8">
        <v>4144.1898600411196</v>
      </c>
      <c r="R97" s="8">
        <v>3183.4720889107571</v>
      </c>
      <c r="S97" s="8">
        <v>2405.8589055283851</v>
      </c>
      <c r="T97" s="8">
        <v>1628.0871877856853</v>
      </c>
      <c r="U97" s="8">
        <v>1223.3568785113919</v>
      </c>
      <c r="V97" s="8">
        <v>731.59618387063426</v>
      </c>
      <c r="W97" s="8">
        <v>393.53793953885526</v>
      </c>
      <c r="X97" s="8">
        <v>195.64258985756413</v>
      </c>
      <c r="Y97" s="8">
        <v>178.1434212154881</v>
      </c>
      <c r="Z97" s="8">
        <v>108.57050606592729</v>
      </c>
      <c r="AA97" s="8">
        <v>0</v>
      </c>
    </row>
    <row r="98" spans="15:27" x14ac:dyDescent="0.25">
      <c r="O98" s="8">
        <v>49.118305571853853</v>
      </c>
      <c r="P98" s="8">
        <v>42.277840514395216</v>
      </c>
      <c r="Q98" s="8">
        <v>33.795853238854015</v>
      </c>
      <c r="R98" s="8">
        <v>26.273598871922655</v>
      </c>
      <c r="S98" s="8">
        <v>20.093339892970345</v>
      </c>
      <c r="T98" s="8">
        <v>13.759168334875296</v>
      </c>
      <c r="U98" s="8">
        <v>10.460915771009976</v>
      </c>
      <c r="V98" s="8">
        <v>6.3293601564420401</v>
      </c>
      <c r="W98" s="8">
        <v>3.4444272208668272</v>
      </c>
      <c r="X98" s="8">
        <v>1.7322332745086122</v>
      </c>
      <c r="Y98" s="8">
        <v>1.5954978260040384</v>
      </c>
      <c r="Z98" s="8">
        <v>0.98354213911020627</v>
      </c>
      <c r="AA98" s="8">
        <v>0</v>
      </c>
    </row>
    <row r="101" spans="15:27" x14ac:dyDescent="0.25">
      <c r="O101" s="8">
        <v>6170.2749641454875</v>
      </c>
      <c r="P101" s="8">
        <v>5247.0529447480221</v>
      </c>
      <c r="Q101" s="8">
        <v>4144.1898600411196</v>
      </c>
      <c r="R101" s="8">
        <v>3183.4720889107571</v>
      </c>
      <c r="S101" s="8">
        <v>2405.8589055283851</v>
      </c>
      <c r="T101" s="8">
        <v>1628.0871877856853</v>
      </c>
      <c r="U101" s="8">
        <v>1223.3568785113919</v>
      </c>
      <c r="V101" s="8">
        <v>731.59618387063426</v>
      </c>
      <c r="W101" s="8">
        <v>393.53793953885526</v>
      </c>
      <c r="X101" s="8">
        <v>195.64258985756413</v>
      </c>
      <c r="Y101" s="8">
        <v>178.1434212154881</v>
      </c>
      <c r="Z101" s="8">
        <v>108.57050606592729</v>
      </c>
      <c r="AA101" s="8">
        <v>0</v>
      </c>
    </row>
    <row r="102" spans="15:27" x14ac:dyDescent="0.25">
      <c r="O102" s="8">
        <v>49.118305571853853</v>
      </c>
      <c r="P102" s="8">
        <v>42.277840514395216</v>
      </c>
      <c r="Q102" s="8">
        <v>33.795853238854015</v>
      </c>
      <c r="R102" s="8">
        <v>26.273598871922655</v>
      </c>
      <c r="S102" s="8">
        <v>20.093339892970345</v>
      </c>
      <c r="T102" s="8">
        <v>13.759168334875296</v>
      </c>
      <c r="U102" s="8">
        <v>10.460915771009976</v>
      </c>
      <c r="V102" s="8">
        <v>6.3293601564420401</v>
      </c>
      <c r="W102" s="8">
        <v>3.4444272208668272</v>
      </c>
      <c r="X102" s="8">
        <v>1.7322332745086122</v>
      </c>
      <c r="Y102" s="8">
        <v>1.5954978260040384</v>
      </c>
      <c r="Z102" s="8">
        <v>0.98354213911020627</v>
      </c>
      <c r="AA102" s="8">
        <v>0</v>
      </c>
    </row>
    <row r="105" spans="15:27" x14ac:dyDescent="0.25">
      <c r="O105" s="8">
        <v>6170.2749641454875</v>
      </c>
      <c r="P105" s="8">
        <v>5247.0529447480221</v>
      </c>
      <c r="Q105" s="8">
        <v>4144.1898600411196</v>
      </c>
      <c r="R105" s="8">
        <v>3183.4720889107571</v>
      </c>
      <c r="S105" s="8">
        <v>2405.8589055283851</v>
      </c>
      <c r="T105" s="8">
        <v>1628.0871877856853</v>
      </c>
      <c r="U105" s="8">
        <v>1223.3568785113919</v>
      </c>
      <c r="V105" s="8">
        <v>731.59618387063426</v>
      </c>
      <c r="W105" s="8">
        <v>393.53793953885526</v>
      </c>
      <c r="X105" s="8">
        <v>195.64258985756413</v>
      </c>
      <c r="Y105" s="8">
        <v>178.1434212154881</v>
      </c>
      <c r="Z105" s="8">
        <v>108.57050606592729</v>
      </c>
      <c r="AA105" s="8">
        <v>0</v>
      </c>
    </row>
    <row r="106" spans="15:27" x14ac:dyDescent="0.25">
      <c r="O106" s="8">
        <v>49.118305571853853</v>
      </c>
      <c r="P106" s="8">
        <v>42.277840514395216</v>
      </c>
      <c r="Q106" s="8">
        <v>33.795853238854015</v>
      </c>
      <c r="R106" s="8">
        <v>26.273598871922655</v>
      </c>
      <c r="S106" s="8">
        <v>20.093339892970345</v>
      </c>
      <c r="T106" s="8">
        <v>13.759168334875296</v>
      </c>
      <c r="U106" s="8">
        <v>10.460915771009976</v>
      </c>
      <c r="V106" s="8">
        <v>6.3293601564420401</v>
      </c>
      <c r="W106" s="8">
        <v>3.4444272208668272</v>
      </c>
      <c r="X106" s="8">
        <v>1.7322332745086122</v>
      </c>
      <c r="Y106" s="8">
        <v>1.5954978260040384</v>
      </c>
      <c r="Z106" s="8">
        <v>0.98354213911020627</v>
      </c>
      <c r="AA106" s="8">
        <v>0</v>
      </c>
    </row>
    <row r="109" spans="15:27" x14ac:dyDescent="0.25">
      <c r="O109" s="8">
        <v>6170.2749641454875</v>
      </c>
      <c r="P109" s="8">
        <v>5247.0529447480221</v>
      </c>
      <c r="Q109" s="8">
        <v>4144.1898600411196</v>
      </c>
      <c r="R109" s="8">
        <v>3183.4720889107571</v>
      </c>
      <c r="S109" s="8">
        <v>2405.8589055283851</v>
      </c>
      <c r="T109" s="8">
        <v>1628.0871877856853</v>
      </c>
      <c r="U109" s="8">
        <v>1223.3568785113919</v>
      </c>
      <c r="V109" s="8">
        <v>731.59618387063426</v>
      </c>
      <c r="W109" s="8">
        <v>393.53793953885526</v>
      </c>
      <c r="X109" s="8">
        <v>195.64258985756413</v>
      </c>
      <c r="Y109" s="8">
        <v>178.1434212154881</v>
      </c>
      <c r="Z109" s="8">
        <v>108.57050606592729</v>
      </c>
      <c r="AA109" s="8">
        <v>0</v>
      </c>
    </row>
    <row r="110" spans="15:27" x14ac:dyDescent="0.25">
      <c r="O110" s="8">
        <v>49.118305571853853</v>
      </c>
      <c r="P110" s="8">
        <v>42.277840514395216</v>
      </c>
      <c r="Q110" s="8">
        <v>33.795853238854015</v>
      </c>
      <c r="R110" s="8">
        <v>26.273598871922655</v>
      </c>
      <c r="S110" s="8">
        <v>20.093339892970345</v>
      </c>
      <c r="T110" s="8">
        <v>13.759168334875296</v>
      </c>
      <c r="U110" s="8">
        <v>10.460915771009976</v>
      </c>
      <c r="V110" s="8">
        <v>6.3293601564420401</v>
      </c>
      <c r="W110" s="8">
        <v>3.4444272208668272</v>
      </c>
      <c r="X110" s="8">
        <v>1.7322332745086122</v>
      </c>
      <c r="Y110" s="8">
        <v>1.5954978260040384</v>
      </c>
      <c r="Z110" s="8">
        <v>0.98354213911020627</v>
      </c>
      <c r="AA110" s="8">
        <v>0</v>
      </c>
    </row>
    <row r="113" spans="15:27" x14ac:dyDescent="0.25">
      <c r="O113" s="8">
        <v>6170.2749641454875</v>
      </c>
      <c r="P113" s="8">
        <v>5247.0529447480221</v>
      </c>
      <c r="Q113" s="8">
        <v>4144.1898600411196</v>
      </c>
      <c r="R113" s="8">
        <v>3183.4720889107571</v>
      </c>
      <c r="S113" s="8">
        <v>2405.8589055283851</v>
      </c>
      <c r="T113" s="8">
        <v>1628.0871877856853</v>
      </c>
      <c r="U113" s="8">
        <v>1223.3568785113919</v>
      </c>
      <c r="V113" s="8">
        <v>731.59618387063426</v>
      </c>
      <c r="W113" s="8">
        <v>393.53793953885526</v>
      </c>
      <c r="X113" s="8">
        <v>195.64258985756413</v>
      </c>
      <c r="Y113" s="8">
        <v>178.1434212154881</v>
      </c>
      <c r="Z113" s="8">
        <v>108.57050606592729</v>
      </c>
      <c r="AA113" s="8">
        <v>0</v>
      </c>
    </row>
    <row r="114" spans="15:27" x14ac:dyDescent="0.25">
      <c r="O114" s="8">
        <v>49.118305571853853</v>
      </c>
      <c r="P114" s="8">
        <v>42.277840514395216</v>
      </c>
      <c r="Q114" s="8">
        <v>33.795853238854015</v>
      </c>
      <c r="R114" s="8">
        <v>26.273598871922655</v>
      </c>
      <c r="S114" s="8">
        <v>20.093339892970345</v>
      </c>
      <c r="T114" s="8">
        <v>13.759168334875296</v>
      </c>
      <c r="U114" s="8">
        <v>10.460915771009976</v>
      </c>
      <c r="V114" s="8">
        <v>6.3293601564420401</v>
      </c>
      <c r="W114" s="8">
        <v>3.4444272208668272</v>
      </c>
      <c r="X114" s="8">
        <v>1.7322332745086122</v>
      </c>
      <c r="Y114" s="8">
        <v>1.5954978260040384</v>
      </c>
      <c r="Z114" s="8">
        <v>0.98354213911020627</v>
      </c>
      <c r="AA114" s="8">
        <v>0</v>
      </c>
    </row>
    <row r="117" spans="15:27" x14ac:dyDescent="0.25">
      <c r="O117" s="8">
        <v>6170.2749641454875</v>
      </c>
      <c r="P117" s="8">
        <v>5247.0529447480221</v>
      </c>
      <c r="Q117" s="8">
        <v>4144.1898600411196</v>
      </c>
      <c r="R117" s="8">
        <v>3183.4720889107571</v>
      </c>
      <c r="S117" s="8">
        <v>2405.8589055283851</v>
      </c>
      <c r="T117" s="8">
        <v>1628.0871877856853</v>
      </c>
      <c r="U117" s="8">
        <v>1223.3568785113919</v>
      </c>
      <c r="V117" s="8">
        <v>731.59618387063426</v>
      </c>
      <c r="W117" s="8">
        <v>393.53793953885526</v>
      </c>
      <c r="X117" s="8">
        <v>195.64258985756413</v>
      </c>
      <c r="Y117" s="8">
        <v>178.1434212154881</v>
      </c>
      <c r="Z117" s="8">
        <v>108.57050606592729</v>
      </c>
      <c r="AA117" s="8">
        <v>0</v>
      </c>
    </row>
    <row r="118" spans="15:27" x14ac:dyDescent="0.25">
      <c r="O118" s="8">
        <v>49.118305571853853</v>
      </c>
      <c r="P118" s="8">
        <v>42.277840514395216</v>
      </c>
      <c r="Q118" s="8">
        <v>33.795853238854015</v>
      </c>
      <c r="R118" s="8">
        <v>26.273598871922655</v>
      </c>
      <c r="S118" s="8">
        <v>20.093339892970345</v>
      </c>
      <c r="T118" s="8">
        <v>13.759168334875296</v>
      </c>
      <c r="U118" s="8">
        <v>10.460915771009976</v>
      </c>
      <c r="V118" s="8">
        <v>6.3293601564420401</v>
      </c>
      <c r="W118" s="8">
        <v>3.4444272208668272</v>
      </c>
      <c r="X118" s="8">
        <v>1.7322332745086122</v>
      </c>
      <c r="Y118" s="8">
        <v>1.5954978260040384</v>
      </c>
      <c r="Z118" s="8">
        <v>0.98354213911020627</v>
      </c>
      <c r="AA118" s="8">
        <v>0</v>
      </c>
    </row>
    <row r="121" spans="15:27" x14ac:dyDescent="0.25">
      <c r="O121" s="8">
        <v>6170.2749641454875</v>
      </c>
      <c r="P121" s="8">
        <v>5247.0529447480221</v>
      </c>
      <c r="Q121" s="8">
        <v>4144.1898600411196</v>
      </c>
      <c r="R121" s="8">
        <v>3183.4720889107571</v>
      </c>
      <c r="S121" s="8">
        <v>2405.8589055283851</v>
      </c>
      <c r="T121" s="8">
        <v>1628.0871877856853</v>
      </c>
      <c r="U121" s="8">
        <v>1223.3568785113919</v>
      </c>
      <c r="V121" s="8">
        <v>731.59618387063426</v>
      </c>
      <c r="W121" s="8">
        <v>393.53793953885526</v>
      </c>
      <c r="X121" s="8">
        <v>195.64258985756413</v>
      </c>
      <c r="Y121" s="8">
        <v>178.1434212154881</v>
      </c>
      <c r="Z121" s="8">
        <v>108.57050606592729</v>
      </c>
      <c r="AA121" s="8">
        <v>0</v>
      </c>
    </row>
    <row r="122" spans="15:27" x14ac:dyDescent="0.25">
      <c r="O122" s="8">
        <v>49.118305571853853</v>
      </c>
      <c r="P122" s="8">
        <v>42.277840514395216</v>
      </c>
      <c r="Q122" s="8">
        <v>33.795853238854015</v>
      </c>
      <c r="R122" s="8">
        <v>26.273598871922655</v>
      </c>
      <c r="S122" s="8">
        <v>20.093339892970345</v>
      </c>
      <c r="T122" s="8">
        <v>13.759168334875296</v>
      </c>
      <c r="U122" s="8">
        <v>10.460915771009976</v>
      </c>
      <c r="V122" s="8">
        <v>6.3293601564420401</v>
      </c>
      <c r="W122" s="8">
        <v>3.4444272208668272</v>
      </c>
      <c r="X122" s="8">
        <v>1.7322332745086122</v>
      </c>
      <c r="Y122" s="8">
        <v>1.5954978260040384</v>
      </c>
      <c r="Z122" s="8">
        <v>0.98354213911020627</v>
      </c>
      <c r="AA122" s="8">
        <v>0</v>
      </c>
    </row>
    <row r="125" spans="15:27" x14ac:dyDescent="0.25">
      <c r="O125" s="8">
        <v>6170.2749641454875</v>
      </c>
      <c r="P125" s="8">
        <v>5247.0529447480221</v>
      </c>
      <c r="Q125" s="8">
        <v>4144.1898600411196</v>
      </c>
      <c r="R125" s="8">
        <v>3183.4720889107571</v>
      </c>
      <c r="S125" s="8">
        <v>2405.8589055283851</v>
      </c>
      <c r="T125" s="8">
        <v>1628.0871877856853</v>
      </c>
      <c r="U125" s="8">
        <v>1223.3568785113919</v>
      </c>
      <c r="V125" s="8">
        <v>731.59618387063426</v>
      </c>
      <c r="W125" s="8">
        <v>393.53793953885526</v>
      </c>
      <c r="X125" s="8">
        <v>195.64258985756413</v>
      </c>
      <c r="Y125" s="8">
        <v>178.1434212154881</v>
      </c>
      <c r="Z125" s="8">
        <v>108.57050606592729</v>
      </c>
      <c r="AA125" s="8">
        <v>0</v>
      </c>
    </row>
    <row r="126" spans="15:27" x14ac:dyDescent="0.25">
      <c r="O126" s="8">
        <v>49.118305571853853</v>
      </c>
      <c r="P126" s="8">
        <v>42.277840514395216</v>
      </c>
      <c r="Q126" s="8">
        <v>33.795853238854015</v>
      </c>
      <c r="R126" s="8">
        <v>26.273598871922655</v>
      </c>
      <c r="S126" s="8">
        <v>20.093339892970345</v>
      </c>
      <c r="T126" s="8">
        <v>13.759168334875296</v>
      </c>
      <c r="U126" s="8">
        <v>10.460915771009976</v>
      </c>
      <c r="V126" s="8">
        <v>6.3293601564420401</v>
      </c>
      <c r="W126" s="8">
        <v>3.4444272208668272</v>
      </c>
      <c r="X126" s="8">
        <v>1.7322332745086122</v>
      </c>
      <c r="Y126" s="8">
        <v>1.5954978260040384</v>
      </c>
      <c r="Z126" s="8">
        <v>0.98354213911020627</v>
      </c>
      <c r="AA126" s="8">
        <v>0</v>
      </c>
    </row>
    <row r="129" spans="15:27" x14ac:dyDescent="0.25">
      <c r="O129" s="8">
        <v>6170.2749641454875</v>
      </c>
      <c r="P129" s="8">
        <v>5247.0529447480221</v>
      </c>
      <c r="Q129" s="8">
        <v>4144.1898600411196</v>
      </c>
      <c r="R129" s="8">
        <v>3183.4720889107571</v>
      </c>
      <c r="S129" s="8">
        <v>2405.8589055283851</v>
      </c>
      <c r="T129" s="8">
        <v>1628.0871877856853</v>
      </c>
      <c r="U129" s="8">
        <v>1223.3568785113919</v>
      </c>
      <c r="V129" s="8">
        <v>731.59618387063426</v>
      </c>
      <c r="W129" s="8">
        <v>393.53793953885526</v>
      </c>
      <c r="X129" s="8">
        <v>195.64258985756413</v>
      </c>
      <c r="Y129" s="8">
        <v>178.1434212154881</v>
      </c>
      <c r="Z129" s="8">
        <v>108.57050606592729</v>
      </c>
      <c r="AA129" s="8">
        <v>0</v>
      </c>
    </row>
    <row r="130" spans="15:27" x14ac:dyDescent="0.25">
      <c r="O130" s="8">
        <v>49.118305571853853</v>
      </c>
      <c r="P130" s="8">
        <v>42.277840514395216</v>
      </c>
      <c r="Q130" s="8">
        <v>33.795853238854015</v>
      </c>
      <c r="R130" s="8">
        <v>26.273598871922655</v>
      </c>
      <c r="S130" s="8">
        <v>20.093339892970345</v>
      </c>
      <c r="T130" s="8">
        <v>13.759168334875296</v>
      </c>
      <c r="U130" s="8">
        <v>10.460915771009976</v>
      </c>
      <c r="V130" s="8">
        <v>6.3293601564420401</v>
      </c>
      <c r="W130" s="8">
        <v>3.4444272208668272</v>
      </c>
      <c r="X130" s="8">
        <v>1.7322332745086122</v>
      </c>
      <c r="Y130" s="8">
        <v>1.5954978260040384</v>
      </c>
      <c r="Z130" s="8">
        <v>0.98354213911020627</v>
      </c>
      <c r="AA130" s="8">
        <v>0</v>
      </c>
    </row>
    <row r="133" spans="15:27" x14ac:dyDescent="0.25">
      <c r="O133" s="8">
        <v>6170.2749641454875</v>
      </c>
      <c r="P133" s="8">
        <v>5247.0529447480221</v>
      </c>
      <c r="Q133" s="8">
        <v>4144.1898600411196</v>
      </c>
      <c r="R133" s="8">
        <v>3183.4720889107571</v>
      </c>
      <c r="S133" s="8">
        <v>2405.8589055283851</v>
      </c>
      <c r="T133" s="8">
        <v>1628.0871877856853</v>
      </c>
      <c r="U133" s="8">
        <v>1223.3568785113919</v>
      </c>
      <c r="V133" s="8">
        <v>731.59618387063426</v>
      </c>
      <c r="W133" s="8">
        <v>393.53793953885526</v>
      </c>
      <c r="X133" s="8">
        <v>195.64258985756413</v>
      </c>
      <c r="Y133" s="8">
        <v>178.1434212154881</v>
      </c>
      <c r="Z133" s="8">
        <v>108.57050606592729</v>
      </c>
      <c r="AA133" s="8">
        <v>0</v>
      </c>
    </row>
    <row r="134" spans="15:27" x14ac:dyDescent="0.25">
      <c r="O134" s="8">
        <v>49.118305571853853</v>
      </c>
      <c r="P134" s="8">
        <v>42.277840514395216</v>
      </c>
      <c r="Q134" s="8">
        <v>33.795853238854015</v>
      </c>
      <c r="R134" s="8">
        <v>26.273598871922655</v>
      </c>
      <c r="S134" s="8">
        <v>20.093339892970345</v>
      </c>
      <c r="T134" s="8">
        <v>13.759168334875296</v>
      </c>
      <c r="U134" s="8">
        <v>10.460915771009976</v>
      </c>
      <c r="V134" s="8">
        <v>6.3293601564420401</v>
      </c>
      <c r="W134" s="8">
        <v>3.4444272208668272</v>
      </c>
      <c r="X134" s="8">
        <v>1.7322332745086122</v>
      </c>
      <c r="Y134" s="8">
        <v>1.5954978260040384</v>
      </c>
      <c r="Z134" s="8">
        <v>0.98354213911020627</v>
      </c>
      <c r="AA134" s="8">
        <v>0</v>
      </c>
    </row>
    <row r="137" spans="15:27" x14ac:dyDescent="0.25">
      <c r="O137" s="8">
        <v>6170.2749641454875</v>
      </c>
      <c r="P137" s="8">
        <v>5247.0529447480221</v>
      </c>
      <c r="Q137" s="8">
        <v>4144.1898600411196</v>
      </c>
      <c r="R137" s="8">
        <v>3183.4720889107571</v>
      </c>
      <c r="S137" s="8">
        <v>2405.8589055283851</v>
      </c>
      <c r="T137" s="8">
        <v>1628.0871877856853</v>
      </c>
      <c r="U137" s="8">
        <v>1223.3568785113919</v>
      </c>
      <c r="V137" s="8">
        <v>731.59618387063426</v>
      </c>
      <c r="W137" s="8">
        <v>393.53793953885526</v>
      </c>
      <c r="X137" s="8">
        <v>195.64258985756413</v>
      </c>
      <c r="Y137" s="8">
        <v>178.1434212154881</v>
      </c>
      <c r="Z137" s="8">
        <v>108.57050606592729</v>
      </c>
      <c r="AA137" s="8">
        <v>0</v>
      </c>
    </row>
    <row r="138" spans="15:27" x14ac:dyDescent="0.25">
      <c r="O138" s="8">
        <v>49.118305571853853</v>
      </c>
      <c r="P138" s="8">
        <v>42.277840514395216</v>
      </c>
      <c r="Q138" s="8">
        <v>33.795853238854015</v>
      </c>
      <c r="R138" s="8">
        <v>26.273598871922655</v>
      </c>
      <c r="S138" s="8">
        <v>20.093339892970345</v>
      </c>
      <c r="T138" s="8">
        <v>13.759168334875296</v>
      </c>
      <c r="U138" s="8">
        <v>10.460915771009976</v>
      </c>
      <c r="V138" s="8">
        <v>6.3293601564420401</v>
      </c>
      <c r="W138" s="8">
        <v>3.4444272208668272</v>
      </c>
      <c r="X138" s="8">
        <v>1.7322332745086122</v>
      </c>
      <c r="Y138" s="8">
        <v>1.5954978260040384</v>
      </c>
      <c r="Z138" s="8">
        <v>0.98354213911020627</v>
      </c>
      <c r="AA138" s="8">
        <v>0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6"/>
  <sheetViews>
    <sheetView zoomScale="80" zoomScaleNormal="80" workbookViewId="0">
      <selection activeCell="C22" sqref="C22"/>
    </sheetView>
  </sheetViews>
  <sheetFormatPr defaultRowHeight="15" x14ac:dyDescent="0.25"/>
  <cols>
    <col min="1" max="1" width="26" bestFit="1" customWidth="1"/>
    <col min="2" max="2" width="21.140625" bestFit="1" customWidth="1"/>
  </cols>
  <sheetData>
    <row r="1" spans="1:2" x14ac:dyDescent="0.25">
      <c r="A1" t="s">
        <v>23</v>
      </c>
    </row>
    <row r="2" spans="1:2" x14ac:dyDescent="0.25">
      <c r="A2" s="9" t="s">
        <v>24</v>
      </c>
    </row>
    <row r="5" spans="1:2" x14ac:dyDescent="0.25">
      <c r="A5" s="18" t="s">
        <v>21</v>
      </c>
      <c r="B5" s="18" t="s">
        <v>22</v>
      </c>
    </row>
    <row r="6" spans="1:2" x14ac:dyDescent="0.25">
      <c r="A6" s="2">
        <v>1.37</v>
      </c>
      <c r="B6" s="2">
        <v>0.95499999999999996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Calcs</vt:lpstr>
      <vt:lpstr>Fouquet_2006</vt:lpstr>
      <vt:lpstr>Heun_2020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2022-07-14T12:00:46Z</dcterms:modified>
</cp:coreProperties>
</file>