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elec\BGDPbES\"/>
    </mc:Choice>
  </mc:AlternateContent>
  <xr:revisionPtr revIDLastSave="0" documentId="8_{A9F021DD-5697-45E1-9681-82A3DBAD392F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32" i="4"/>
  <c r="C28" i="4"/>
  <c r="E28" i="4" s="1"/>
  <c r="C5" i="4" s="1"/>
  <c r="D5" i="4" s="1"/>
  <c r="G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<sst xmlns="http://schemas.openxmlformats.org/spreadsheetml/2006/main" count="4985" uniqueCount="142">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</sst>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80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AL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AL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0.52464871499999999</v>
      </c>
      <c r="D4" s="13">
        <f>MIN(C4/SUMIFS(PTCF!B:B,PTCF!A:A,calcs!B4),1)</f>
        <v>0.58294301666666659</v>
      </c>
      <c r="E4" s="12">
        <f>SUMIFS('all_csv_BECF-pre-ret'!$E:$E,'all_csv_BECF-pre-ret'!$B:$B,$B4,'all_csv_BECF-pre-ret'!$AI:$AI,$C$1)</f>
        <v>0.64950881100000002</v>
      </c>
      <c r="F4" s="13">
        <f>MIN(E4/SUMIFS(PTCF!B:B,PTCF!A:A,calcs!B4),1)</f>
        <v>0.72167645666666669</v>
      </c>
    </row>
    <row r="5" spans="1:6" x14ac:dyDescent="0.25">
      <c r="A5" t="s">
        <v>141</v>
      </c>
      <c r="B5" t="s">
        <v>10</v>
      </c>
      <c r="C5" s="12">
        <f>E28</f>
        <v>0.52743769636392024</v>
      </c>
      <c r="D5" s="13">
        <f>MIN(C5/SUMIFS(PTCF!B:B,PTCF!A:A,calcs!B5),1)</f>
        <v>0.58604188484880027</v>
      </c>
      <c r="E5" s="12">
        <f>E32</f>
        <v>0.52389842336314574</v>
      </c>
      <c r="F5" s="13">
        <f>MIN(E5/SUMIFS(PTCF!B:B,PTCF!A:A,calcs!B5),1)</f>
        <v>0.58210935929238417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0.89666066300000002</v>
      </c>
      <c r="D6" s="13">
        <f>MIN(C6/SUMIFS(PTCF!B:B,PTCF!A:A,calcs!B6),1)</f>
        <v>0.99628962555555556</v>
      </c>
      <c r="E6" s="12">
        <f>SUMIFS('all_csv_BECF-pre-ret'!$E:$E,'all_csv_BECF-pre-ret'!$B:$B,$B6,'all_csv_BECF-pre-ret'!$AI:$AI,$C$1)</f>
        <v>0.96379902900000003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0.462930234</v>
      </c>
      <c r="D7" s="14">
        <f>MIN(C7/SUMIFS(PTCF!B:B,PTCF!A:A,calcs!B7),1)</f>
        <v>0.9891671666666666</v>
      </c>
      <c r="E7" s="12">
        <f>SUMIFS('all_csv_BECF-pre-ret'!$E:$E,'all_csv_BECF-pre-ret'!$B:$B,$B7,'all_csv_BECF-pre-ret'!$AI:$AI,$C$1)</f>
        <v>0.39952635199999997</v>
      </c>
      <c r="F7" s="14">
        <f>MIN(E7/SUMIFS(PTCF!B:B,PTCF!A:A,calcs!B7),1)</f>
        <v>0.85368878632478618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0.21686702799999999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0.133916227</v>
      </c>
      <c r="F9" s="14">
        <f>MIN(E9/SUMIFS(PTCF!B:B,PTCF!A:A,calcs!B9),1)</f>
        <v>0.75276125351320966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0.66540025700000005</v>
      </c>
      <c r="D11" s="13">
        <f>MIN(C11/SUMIFS(PTCF!B:B,PTCF!A:A,calcs!B11),1)</f>
        <v>0.73933361888888893</v>
      </c>
      <c r="E11" s="12">
        <f>SUMIFS('all_csv_BECF-pre-ret'!$E:$E,'all_csv_BECF-pre-ret'!$B:$B,$B11,'all_csv_BECF-pre-ret'!$AI:$AI,$C$1)</f>
        <v>0.78374714599999995</v>
      </c>
      <c r="F11" s="13">
        <f>MIN(E11/SUMIFS(PTCF!B:B,PTCF!A:A,calcs!B11),1)</f>
        <v>0.87083016222222209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2.2111896999999998E-2</v>
      </c>
      <c r="D13" s="14">
        <f>MIN(C13/SUMIFS(PTCF!B:B,PTCF!A:A,calcs!B13),1)</f>
        <v>2.4568774444444441E-2</v>
      </c>
      <c r="E13" s="12">
        <f>SUMIFS('all_csv_BECF-pre-ret'!$E:$E,'all_csv_BECF-pre-ret'!$B:$B,$B13,'all_csv_BECF-pre-ret'!$AI:$AI,$C$1)</f>
        <v>6.4893127999999994E-2</v>
      </c>
      <c r="F13" s="14">
        <f>MIN(E13/SUMIFS(PTCF!B:B,PTCF!A:A,calcs!B13),1)</f>
        <v>7.2103475555555546E-2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2.2986303E-2</v>
      </c>
      <c r="D14" s="13">
        <f>MIN(C14/SUMIFS(PTCF!B:B,PTCF!A:A,calcs!B14),1)</f>
        <v>2.5540336666666667E-2</v>
      </c>
      <c r="E14" s="12">
        <f>SUMIFS('all_csv_BECF-pre-ret'!$E:$E,'all_csv_BECF-pre-ret'!$B:$B,$B14,'all_csv_BECF-pre-ret'!$AI:$AI,$C$1)</f>
        <v>3.3142036999999999E-2</v>
      </c>
      <c r="F14" s="13">
        <f>MIN(E14/SUMIFS(PTCF!B:B,PTCF!A:A,calcs!B14),1)</f>
        <v>3.6824485555555557E-2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1826.1</v>
      </c>
      <c r="D24">
        <f>SUMIFS('all_csv_SYC-SYEGC'!D:D,'all_csv_SYC-SYEGC'!$B:$B,calcs!$B$24,'all_csv_SYC-SYEGC'!$F:$F,calcs!$C$1)</f>
        <v>9663.4999999999909</v>
      </c>
      <c r="E24">
        <f>SUM(C24:D24)</f>
        <v>11489.599999999991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0.179451993999999</v>
      </c>
      <c r="D27">
        <f>SUMIFS('all_csv_BECF-pre-nonret'!$D:$D,'all_csv_BECF-pre-nonret'!B:B,calcs!B27,'all_csv_BECF-pre-nonret'!AI:AI,calcs!C1)</f>
        <v>0.59319613699999996</v>
      </c>
    </row>
    <row r="28" spans="1:6" x14ac:dyDescent="0.25">
      <c r="C28">
        <f>$C$27*($C$24/$E$24)</f>
        <v>2.8521209288695726E-2</v>
      </c>
      <c r="D28">
        <f>$D$27*($D$24/$E$24)</f>
        <v>0.49891648707522446</v>
      </c>
      <c r="E28" s="9">
        <f>SUM(C28:D28)</f>
        <v>0.52743769636392024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0.15718331699999999</v>
      </c>
      <c r="D31">
        <f>SUMIFS('all_csv_BECF-pre-nonret'!$D:$D,'all_csv_BECF-pre-nonret'!B:B,calcs!B31,'all_csv_BECF-pre-nonret'!AI:AI,calcs!C1)</f>
        <v>0.59319613699999996</v>
      </c>
    </row>
    <row r="32" spans="1:6" x14ac:dyDescent="0.25">
      <c r="C32">
        <f>$C$31*($C$24/$E$24)</f>
        <v>2.4981936287921266E-2</v>
      </c>
      <c r="D32">
        <f>$D$31*($D$24/$E$24)</f>
        <v>0.49891648707522446</v>
      </c>
      <c r="E32" s="9">
        <f>SUM(C32:D32)</f>
        <v>0.52389842336314574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0.58294301666666659</v>
      </c>
      <c r="H2" s="8">
        <f>SUMIFS(calcs!$F$4:$F$19,calcs!$B$4:$B$19,$A2)</f>
        <v>0.72167645666666669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0.58604188484880027</v>
      </c>
      <c r="H3" s="8">
        <f>SUMIFS(calcs!$F$4:$F$19,calcs!$B$4:$B$19,$A3)</f>
        <v>0.58210935929238417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0.99628962555555556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0.73933361888888893</v>
      </c>
      <c r="H9" s="8">
        <f>SUMIFS(calcs!$F$4:$F$19,calcs!$B$4:$B$19,$A9)</f>
        <v>0.87083016222222209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2.5540336666666667E-2</v>
      </c>
      <c r="H12" s="8">
        <f>SUMIFS(calcs!$F$4:$F$19,calcs!$B$4:$B$19,$A12)</f>
        <v>3.6824485555555557E-2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2022-11-30T00:41:29Z</dcterms:modified>
</cp:coreProperties>
</file>