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AL/bldgs/SYCEU/"/>
    </mc:Choice>
  </mc:AlternateContent>
  <xr:revisionPtr revIDLastSave="0" documentId="8_{A5B0E8F6-4D7E-314D-8D03-1E6B97A6DEB6}"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G2" i="18"/>
  <c r="B2" i="1"/>
  <c r="B3" i="31" s="1"/>
  <c r="G8" i="39"/>
  <c r="B8" i="30" s="1"/>
  <c r="G3" i="39"/>
  <c r="G4" i="39"/>
  <c r="G5" i="39"/>
  <c r="G6" i="39"/>
  <c r="F6" i="30" s="1"/>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G11" i="18" l="1"/>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D11" i="18"/>
  <c r="B10" i="18"/>
  <c r="F8" i="18"/>
  <c r="D7" i="18"/>
  <c r="E5" i="18"/>
  <c r="F3" i="18"/>
  <c r="F11" i="31"/>
  <c r="D10" i="31"/>
  <c r="B9" i="31"/>
  <c r="F7" i="31"/>
  <c r="D6" i="31"/>
  <c r="B5" i="31"/>
  <c r="F3" i="31"/>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<sst xmlns="http://schemas.openxmlformats.org/spreadsheetml/2006/main" count="26269" uniqueCount="759">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</sst>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706</v>
      </c>
      <c r="C1" s="84">
        <v>45357</v>
      </c>
      <c r="F1" s="82" t="s">
        <v>652</v>
      </c>
      <c r="G1" s="82" t="s">
        <v>652</v>
      </c>
    </row>
    <row r="2" spans="1:7" x14ac:dyDescent="0.2">
      <c r="A2" s="84">
        <v>45357</v>
      </c>
      <c r="B2" t="str">
        <f>LOOKUP(B1,F2:G51,G2:G51)</f>
        <v>AL</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6652701941981.8301</v>
      </c>
      <c r="C2" s="14">
        <f>IFERROR(SUMIFS(BCEU!$C:$C,BCEU!$B:$B,$A2,BCEU!$H:$H,C$1,BCEU!$D:$D,About!$B$2,BCEU!$F:$F,"urban"),0)</f>
        <v>11049557547154.801</v>
      </c>
      <c r="D2" s="14">
        <f>IFERROR(SUMIFS(BCEU!$C:$C,BCEU!$B:$B,$A2,BCEU!$H:$H,D$1,BCEU!$D:$D,About!$B$2,BCEU!$F:$F,"urban"),0)</f>
        <v>0</v>
      </c>
      <c r="E2" s="14">
        <f>IFERROR(SUMIFS(BCEU!$C:$C,BCEU!$B:$B,$A2,BCEU!$H:$H,E$1,BCEU!$D:$D,About!$B$2,BCEU!$F:$F,"urban"),0)</f>
        <v>2307768188111.8301</v>
      </c>
      <c r="F2" s="14">
        <f>IFERROR(SUMIFS(BCEU!$C:$C,BCEU!$B:$B,$A2,BCEU!$H:$H,F$1,BCEU!$D:$D,About!$B$2,BCEU!$F:$F,"urban"),0)</f>
        <v>16632890649952.301</v>
      </c>
      <c r="G2" s="14">
        <f>IFERROR(SUMIFS(BCEU!$C:$C,BCEU!$B:$B,$A2,BCEU!$H:$H,G$1,BCEU!$D:$D,About!$B$2,BCEU!$F:$F,"urban"),0)</f>
        <v>25616089431136.602</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12319181953158.5</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6726143716924.1904</v>
      </c>
      <c r="G4" s="14">
        <f>IFERROR(SUMIFS(BCEU!$C:$C,BCEU!$B:$B,$A4,BCEU!$H:$H,G$1,BCEU!$D:$D,About!$B$2,BCEU!$F:$F,"urban"),0)</f>
        <v>0</v>
      </c>
    </row>
    <row r="5" spans="1:9" x14ac:dyDescent="0.2">
      <c r="A5" s="1" t="s">
        <v>79</v>
      </c>
      <c r="B5" s="14">
        <f>IFERROR(SUMIFS(BCEU!$C:$C,BCEU!$B:$B,$A5,BCEU!$H:$H,B$1,BCEU!$D:$D,About!$B$2,BCEU!$F:$F,"urban"),0)</f>
        <v>82889371753.846497</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252253143.97462499</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939962259261.47803</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6351096346.36133</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1682875225318.3701</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921651649084.896</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4869531014905.2695</v>
      </c>
      <c r="C2" s="14">
        <f>IFERROR(SUMIFS(BCEU!$C:$C,BCEU!$B:$B,$A2,BCEU!$G:$G,C$1,BCEU!$D:$D,About!$B$2,BCEU!$F:$F,"rural"),0)</f>
        <v>0</v>
      </c>
      <c r="D2" s="14">
        <f>IFERROR(SUMIFS(BCEU!$C:$C,BCEU!$B:$B,$A2,BCEU!$G:$G,D$1,BCEU!$D:$D,About!$B$2,BCEU!$F:$F,"rural"),0)</f>
        <v>0</v>
      </c>
      <c r="E2" s="14">
        <f>IFERROR(SUMIFS(BCEU!$C:$C,BCEU!$B:$B,$A2,BCEU!$G:$G,E$1,BCEU!$D:$D,About!$B$2,BCEU!$F:$F,"rural"),0)</f>
        <v>1689200698487.1101</v>
      </c>
      <c r="F2" s="14">
        <f>IFERROR(SUMIFS(BCEU!$C:$C,BCEU!$B:$B,$A2,BCEU!$G:$G,F$1,BCEU!$D:$D,About!$B$2,BCEU!$F:$F,"rural"),0)</f>
        <v>0</v>
      </c>
      <c r="G2" s="14">
        <f>IFERROR(SUMIFS(BCEU!$C:$C,BCEU!$B:$B,$A2,BCEU!$G:$G,G$1,BCEU!$D:$D,About!$B$2,BCEU!$F:$F,"rural"),0)</f>
        <v>18738960950496.398</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9017449408508.7891</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60673729727.788101</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688037740738.52197</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4648903653.6386604</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1231838466453.5601</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1311489953248.8201</v>
      </c>
      <c r="C2" s="14">
        <f>IFERROR(SUMIFS(BCEU!$C:$C,BCEU!$B:$B,$A2,BCEU!$G:$G,C$1,BCEU!$D:$D,About!$B$2,BCEU!$F:$F,"commercial"),0)</f>
        <v>0</v>
      </c>
      <c r="D2" s="14">
        <f>IFERROR(SUMIFS(BCEU!$C:$C,BCEU!$B:$B,$A2,BCEU!$G:$G,D$1,BCEU!$D:$D,About!$B$2,BCEU!$F:$F,"commercial"),0)</f>
        <v>0</v>
      </c>
      <c r="E2" s="14">
        <f>IFERROR(SUMIFS(BCEU!$C:$C,BCEU!$B:$B,$A2,BCEU!$G:$G,E$1,BCEU!$D:$D,About!$B$2,BCEU!$F:$F,"commercial"),0)</f>
        <v>8305197611783.21</v>
      </c>
      <c r="F2" s="14">
        <f>IFERROR(SUMIFS(BCEU!$C:$C,BCEU!$B:$B,$A2,BCEU!$G:$G,F$1,BCEU!$D:$D,About!$B$2,BCEU!$F:$F,"commercial"),0)</f>
        <v>0</v>
      </c>
      <c r="G2" s="14">
        <f>IFERROR(SUMIFS(BCEU!$C:$C,BCEU!$B:$B,$A2,BCEU!$G:$G,G$1,BCEU!$D:$D,About!$B$2,BCEU!$F:$F,"commercial"),0)</f>
        <v>34317838893655.398</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8756426522514.29</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8637151087798.6904</v>
      </c>
    </row>
    <row r="5" spans="1:9" x14ac:dyDescent="0.2">
      <c r="A5" s="1" t="s">
        <v>79</v>
      </c>
      <c r="B5" s="14">
        <f>IFERROR(SUMIFS(BCEU!$C:$C,BCEU!$B:$B,$A5,BCEU!$G:$G,B$1,BCEU!$D:$D,About!$B$2,BCEU!$F:$F,"commercial"),0)</f>
        <v>2142404350156.75</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8360595649843.2402</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292000000000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11000000000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25000000000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2748999999999.9902</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2024-03-06T21:41:01Z</dcterms:modified>
</cp:coreProperties>
</file>