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4E1DB78B-76A8-4DA8-8963-DE378663381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<sst xmlns="http://schemas.openxmlformats.org/spreadsheetml/2006/main" count="42870" uniqueCount="4487">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</sst>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3998</v>
      </c>
      <c r="C1" s="380">
        <v>46286</v>
      </c>
      <c r="G1" s="381" t="s">
        <v>3999</v>
      </c>
      <c r="H1" s="381" t="s">
        <v>4000</v>
      </c>
    </row>
    <row r="2" spans="1:8" x14ac:dyDescent="0.45">
      <c r="B2" t="str">
        <f>_xlfn.XLOOKUP(B1,H:H,G:G,0,0,1)</f>
        <v>AL</v>
      </c>
      <c r="C2" t="str">
        <f>_xlfn.XLOOKUP(B2,G:G, H:H, 0,0,1)</f>
        <v>Alabama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127.97473500000001</v>
      </c>
      <c r="E2" s="437">
        <f>SUMIFS('frozen policy trendline'!E:E,'frozen policy trendline'!$A:$A,About!$B$2)-SUMIFS('frozen policy trendline'!E:E,'frozen policy trendline'!$A:$A,About!$B$2,'frozen policy trendline'!$B:$B,"Output Total CO2e Emissions by Sector[LULUCF sector]")</f>
        <v>129.69108700000001</v>
      </c>
      <c r="F2" s="437">
        <f>SUMIFS('frozen policy trendline'!F:F,'frozen policy trendline'!$A:$A,About!$B$2)-SUMIFS('frozen policy trendline'!F:F,'frozen policy trendline'!$A:$A,About!$B$2,'frozen policy trendline'!$B:$B,"Output Total CO2e Emissions by Sector[LULUCF sector]")</f>
        <v>128.81092799999999</v>
      </c>
      <c r="G2" s="437">
        <f>SUMIFS('frozen policy trendline'!G:G,'frozen policy trendline'!$A:$A,About!$B$2)-SUMIFS('frozen policy trendline'!G:G,'frozen policy trendline'!$A:$A,About!$B$2,'frozen policy trendline'!$B:$B,"Output Total CO2e Emissions by Sector[LULUCF sector]")</f>
        <v>128.08233100000001</v>
      </c>
      <c r="H2" s="437">
        <f>SUMIFS('frozen policy trendline'!H:H,'frozen policy trendline'!$A:$A,About!$B$2)-SUMIFS('frozen policy trendline'!H:H,'frozen policy trendline'!$A:$A,About!$B$2,'frozen policy trendline'!$B:$B,"Output Total CO2e Emissions by Sector[LULUCF sector]")</f>
        <v>127.450288</v>
      </c>
      <c r="I2" s="437">
        <f>SUMIFS('frozen policy trendline'!I:I,'frozen policy trendline'!$A:$A,About!$B$2)-SUMIFS('frozen policy trendline'!I:I,'frozen policy trendline'!$A:$A,About!$B$2,'frozen policy trendline'!$B:$B,"Output Total CO2e Emissions by Sector[LULUCF sector]")</f>
        <v>127.53655700000002</v>
      </c>
      <c r="J2" s="437">
        <f>SUMIFS('frozen policy trendline'!J:J,'frozen policy trendline'!$A:$A,About!$B$2)-SUMIFS('frozen policy trendline'!J:J,'frozen policy trendline'!$A:$A,About!$B$2,'frozen policy trendline'!$B:$B,"Output Total CO2e Emissions by Sector[LULUCF sector]")</f>
        <v>126.46373800000001</v>
      </c>
      <c r="K2" s="437">
        <f>SUMIFS('frozen policy trendline'!K:K,'frozen policy trendline'!$A:$A,About!$B$2)-SUMIFS('frozen policy trendline'!K:K,'frozen policy trendline'!$A:$A,About!$B$2,'frozen policy trendline'!$B:$B,"Output Total CO2e Emissions by Sector[LULUCF sector]")</f>
        <v>124.20842000000002</v>
      </c>
      <c r="L2" s="437">
        <f>SUMIFS('frozen policy trendline'!L:L,'frozen policy trendline'!$A:$A,About!$B$2)-SUMIFS('frozen policy trendline'!L:L,'frozen policy trendline'!$A:$A,About!$B$2,'frozen policy trendline'!$B:$B,"Output Total CO2e Emissions by Sector[LULUCF sector]")</f>
        <v>120.95676500000002</v>
      </c>
      <c r="M2" s="437">
        <f>SUMIFS('frozen policy trendline'!M:M,'frozen policy trendline'!$A:$A,About!$B$2)-SUMIFS('frozen policy trendline'!M:M,'frozen policy trendline'!$A:$A,About!$B$2,'frozen policy trendline'!$B:$B,"Output Total CO2e Emissions by Sector[LULUCF sector]")</f>
        <v>116.83151199999999</v>
      </c>
      <c r="N2" s="437">
        <f>SUMIFS('frozen policy trendline'!N:N,'frozen policy trendline'!$A:$A,About!$B$2)-SUMIFS('frozen policy trendline'!N:N,'frozen policy trendline'!$A:$A,About!$B$2,'frozen policy trendline'!$B:$B,"Output Total CO2e Emissions by Sector[LULUCF sector]")</f>
        <v>101.34666799999999</v>
      </c>
      <c r="O2" s="437">
        <f>SUMIFS('frozen policy trendline'!O:O,'frozen policy trendline'!$A:$A,About!$B$2)-SUMIFS('frozen policy trendline'!O:O,'frozen policy trendline'!$A:$A,About!$B$2,'frozen policy trendline'!$B:$B,"Output Total CO2e Emissions by Sector[LULUCF sector]")</f>
        <v>99.136177000000004</v>
      </c>
      <c r="P2" s="437">
        <f>SUMIFS('frozen policy trendline'!P:P,'frozen policy trendline'!$A:$A,About!$B$2)-SUMIFS('frozen policy trendline'!P:P,'frozen policy trendline'!$A:$A,About!$B$2,'frozen policy trendline'!$B:$B,"Output Total CO2e Emissions by Sector[LULUCF sector]")</f>
        <v>96.454554000000002</v>
      </c>
      <c r="Q2" s="437">
        <f>SUMIFS('frozen policy trendline'!Q:Q,'frozen policy trendline'!$A:$A,About!$B$2)-SUMIFS('frozen policy trendline'!Q:Q,'frozen policy trendline'!$A:$A,About!$B$2,'frozen policy trendline'!$B:$B,"Output Total CO2e Emissions by Sector[LULUCF sector]")</f>
        <v>93.866237999999996</v>
      </c>
      <c r="R2" s="437">
        <f>SUMIFS('frozen policy trendline'!R:R,'frozen policy trendline'!$A:$A,About!$B$2)-SUMIFS('frozen policy trendline'!R:R,'frozen policy trendline'!$A:$A,About!$B$2,'frozen policy trendline'!$B:$B,"Output Total CO2e Emissions by Sector[LULUCF sector]")</f>
        <v>93.133837999999997</v>
      </c>
      <c r="S2" s="437">
        <f>SUMIFS('frozen policy trendline'!S:S,'frozen policy trendline'!$A:$A,About!$B$2)-SUMIFS('frozen policy trendline'!S:S,'frozen policy trendline'!$A:$A,About!$B$2,'frozen policy trendline'!$B:$B,"Output Total CO2e Emissions by Sector[LULUCF sector]")</f>
        <v>92.67018800000001</v>
      </c>
      <c r="T2" s="437">
        <f>SUMIFS('frozen policy trendline'!T:T,'frozen policy trendline'!$A:$A,About!$B$2)-SUMIFS('frozen policy trendline'!T:T,'frozen policy trendline'!$A:$A,About!$B$2,'frozen policy trendline'!$B:$B,"Output Total CO2e Emissions by Sector[LULUCF sector]")</f>
        <v>91.870608999999988</v>
      </c>
      <c r="U2" s="437">
        <f>SUMIFS('frozen policy trendline'!U:U,'frozen policy trendline'!$A:$A,About!$B$2)-SUMIFS('frozen policy trendline'!U:U,'frozen policy trendline'!$A:$A,About!$B$2,'frozen policy trendline'!$B:$B,"Output Total CO2e Emissions by Sector[LULUCF sector]")</f>
        <v>90.854348999999999</v>
      </c>
      <c r="V2" s="437">
        <f>SUMIFS('frozen policy trendline'!V:V,'frozen policy trendline'!$A:$A,About!$B$2)-SUMIFS('frozen policy trendline'!V:V,'frozen policy trendline'!$A:$A,About!$B$2,'frozen policy trendline'!$B:$B,"Output Total CO2e Emissions by Sector[LULUCF sector]")</f>
        <v>89.583400999999995</v>
      </c>
      <c r="W2" s="437">
        <f>SUMIFS('frozen policy trendline'!W:W,'frozen policy trendline'!$A:$A,About!$B$2)-SUMIFS('frozen policy trendline'!W:W,'frozen policy trendline'!$A:$A,About!$B$2,'frozen policy trendline'!$B:$B,"Output Total CO2e Emissions by Sector[LULUCF sector]")</f>
        <v>88.394961000000009</v>
      </c>
      <c r="X2" s="437">
        <f>SUMIFS('frozen policy trendline'!X:X,'frozen policy trendline'!$A:$A,About!$B$2)-SUMIFS('frozen policy trendline'!X:X,'frozen policy trendline'!$A:$A,About!$B$2,'frozen policy trendline'!$B:$B,"Output Total CO2e Emissions by Sector[LULUCF sector]")</f>
        <v>93.791381000000001</v>
      </c>
      <c r="Y2" s="437">
        <f>SUMIFS('frozen policy trendline'!Y:Y,'frozen policy trendline'!$A:$A,About!$B$2)-SUMIFS('frozen policy trendline'!Y:Y,'frozen policy trendline'!$A:$A,About!$B$2,'frozen policy trendline'!$B:$B,"Output Total CO2e Emissions by Sector[LULUCF sector]")</f>
        <v>93.534420000000011</v>
      </c>
      <c r="Z2" s="437">
        <f>SUMIFS('frozen policy trendline'!Z:Z,'frozen policy trendline'!$A:$A,About!$B$2)-SUMIFS('frozen policy trendline'!Z:Z,'frozen policy trendline'!$A:$A,About!$B$2,'frozen policy trendline'!$B:$B,"Output Total CO2e Emissions by Sector[LULUCF sector]")</f>
        <v>92.188894000000005</v>
      </c>
      <c r="AA2" s="437">
        <f>SUMIFS('frozen policy trendline'!AA:AA,'frozen policy trendline'!$A:$A,About!$B$2)-SUMIFS('frozen policy trendline'!AA:AA,'frozen policy trendline'!$A:$A,About!$B$2,'frozen policy trendline'!$B:$B,"Output Total CO2e Emissions by Sector[LULUCF sector]")</f>
        <v>90.607127000000006</v>
      </c>
      <c r="AB2" s="437">
        <f>SUMIFS('frozen policy trendline'!AB:AB,'frozen policy trendline'!$A:$A,About!$B$2)-SUMIFS('frozen policy trendline'!AB:AB,'frozen policy trendline'!$A:$A,About!$B$2,'frozen policy trendline'!$B:$B,"Output Total CO2e Emissions by Sector[LULUCF sector]")</f>
        <v>89.312242999999995</v>
      </c>
      <c r="AC2" s="437">
        <f>SUMIFS('frozen policy trendline'!AC:AC,'frozen policy trendline'!$A:$A,About!$B$2)-SUMIFS('frozen policy trendline'!AC:AC,'frozen policy trendline'!$A:$A,About!$B$2,'frozen policy trendline'!$B:$B,"Output Total CO2e Emissions by Sector[LULUCF sector]")</f>
        <v>87.564190999999994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AL</v>
      </c>
      <c r="C1" s="409">
        <f>SUM(C4:C87)</f>
        <v>109.03445777092242</v>
      </c>
      <c r="D1" s="409">
        <f t="shared" ref="D1:AG1" si="0">SUM(D4:D87)</f>
        <v>112.61516604051377</v>
      </c>
      <c r="E1" s="409">
        <f t="shared" si="0"/>
        <v>119.196633917828</v>
      </c>
      <c r="F1" s="409">
        <f t="shared" si="0"/>
        <v>124.43101208833301</v>
      </c>
      <c r="G1" s="409">
        <f t="shared" si="0"/>
        <v>123.29548411052158</v>
      </c>
      <c r="H1" s="409">
        <f t="shared" si="0"/>
        <v>132.01032615269764</v>
      </c>
      <c r="I1" s="409">
        <f t="shared" si="0"/>
        <v>137.95174174796929</v>
      </c>
      <c r="J1" s="409">
        <f t="shared" si="0"/>
        <v>135.46248209490054</v>
      </c>
      <c r="K1" s="409">
        <f t="shared" si="0"/>
        <v>138.36187875508784</v>
      </c>
      <c r="L1" s="409">
        <f t="shared" si="0"/>
        <v>140.62398160518373</v>
      </c>
      <c r="M1" s="409">
        <f t="shared" si="0"/>
        <v>147.27663173446879</v>
      </c>
      <c r="N1" s="409">
        <f t="shared" si="0"/>
        <v>139.59612044543496</v>
      </c>
      <c r="O1" s="409">
        <f t="shared" si="0"/>
        <v>145.61947771451048</v>
      </c>
      <c r="P1" s="409">
        <f t="shared" si="0"/>
        <v>146.94368771476528</v>
      </c>
      <c r="Q1" s="409">
        <f t="shared" si="0"/>
        <v>147.88342277832402</v>
      </c>
      <c r="R1" s="409">
        <f t="shared" si="0"/>
        <v>149.4759297945979</v>
      </c>
      <c r="S1" s="409">
        <f t="shared" si="0"/>
        <v>152.12673807256741</v>
      </c>
      <c r="T1" s="409">
        <f t="shared" si="0"/>
        <v>153.8237858630057</v>
      </c>
      <c r="U1" s="409">
        <f t="shared" si="0"/>
        <v>146.10349224859951</v>
      </c>
      <c r="V1" s="409">
        <f t="shared" si="0"/>
        <v>125.34272905616321</v>
      </c>
      <c r="W1" s="409">
        <f t="shared" si="0"/>
        <v>137.11222051291509</v>
      </c>
      <c r="X1" s="409">
        <f t="shared" si="0"/>
        <v>134.33506333853842</v>
      </c>
      <c r="Y1" s="409">
        <f t="shared" si="0"/>
        <v>126.5715083490592</v>
      </c>
      <c r="Z1" s="409">
        <f t="shared" si="0"/>
        <v>125.19199249750392</v>
      </c>
      <c r="AA1" s="409">
        <f t="shared" si="0"/>
        <v>128.03262350617379</v>
      </c>
      <c r="AB1" s="409">
        <f t="shared" si="0"/>
        <v>124.40897562501019</v>
      </c>
      <c r="AC1" s="409">
        <f t="shared" si="0"/>
        <v>118.75576859302832</v>
      </c>
      <c r="AD1" s="409">
        <f t="shared" si="0"/>
        <v>112.5588954202784</v>
      </c>
      <c r="AE1" s="409">
        <f t="shared" si="0"/>
        <v>117.02222276014841</v>
      </c>
      <c r="AF1" s="409">
        <f t="shared" si="0"/>
        <v>111.08495030569121</v>
      </c>
      <c r="AG1" s="409">
        <f t="shared" si="0"/>
        <v>104.18968886229882</v>
      </c>
      <c r="AH1" s="409">
        <f>SUM(AH4:AH87)</f>
        <v>115.7426599346296</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45">
      <c r="A5" s="413" t="s">
        <v>2216</v>
      </c>
      <c r="B5" s="414" t="s">
        <v>4212</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45">
      <c r="A6" s="413" t="s">
        <v>2216</v>
      </c>
      <c r="B6" s="414" t="s">
        <v>4216</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45">
      <c r="A7" s="413" t="s">
        <v>2216</v>
      </c>
      <c r="B7" s="414" t="s">
        <v>4218</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45">
      <c r="A8" s="413" t="s">
        <v>2216</v>
      </c>
      <c r="B8" s="414" t="s">
        <v>4220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45">
      <c r="A9" s="413" t="s">
        <v>2216</v>
      </c>
      <c r="B9" s="414" t="s">
        <v>4230</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45">
      <c r="A10" s="413" t="s">
        <v>2216</v>
      </c>
      <c r="B10" s="414" t="s">
        <v>4239</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45">
      <c r="A11" s="413" t="s">
        <v>2216</v>
      </c>
      <c r="B11" s="414" t="s">
        <v>4234</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45">
      <c r="A12" s="413" t="s">
        <v>2216</v>
      </c>
      <c r="B12" s="414" t="s">
        <v>4245</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45">
      <c r="A13" s="413" t="s">
        <v>2216</v>
      </c>
      <c r="B13" s="414" t="s">
        <v>4249</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45">
      <c r="A17" s="413" t="s">
        <v>2216</v>
      </c>
      <c r="B17" s="414" t="s">
        <v>4247</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45">
      <c r="A22" s="413" t="s">
        <v>2216</v>
      </c>
      <c r="B22" s="414" t="s">
        <v>4243</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45">
      <c r="A23" s="413" t="s">
        <v>2216</v>
      </c>
      <c r="B23" s="414" t="s">
        <v>4255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45">
      <c r="A26" s="413" t="s">
        <v>2216</v>
      </c>
      <c r="B26" s="414" t="s">
        <v>4275</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4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45">
      <c r="A29" s="413" t="s">
        <v>2216</v>
      </c>
      <c r="B29" s="414" t="s">
        <v>4236</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45">
      <c r="A30" s="413" t="s">
        <v>2216</v>
      </c>
      <c r="B30" s="414" t="s">
        <v>4280</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45">
      <c r="A33" s="413" t="s">
        <v>2216</v>
      </c>
      <c r="B33" s="414" t="s">
        <v>4257</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15">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0.119950617962</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15">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15">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2026-09-21T19:44:38Z</dcterms:modified>
</cp:coreProperties>
</file>