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L\land\BLAPE\"/>
    </mc:Choice>
  </mc:AlternateContent>
  <xr:revisionPtr revIDLastSave="0" documentId="8_{432B145B-1283-4172-A709-CA017E78C0E2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E23" i="4"/>
  <c r="M23" i="4"/>
  <c r="U23" i="4"/>
  <c r="AC23" i="4"/>
  <c r="AK23" i="4"/>
  <c r="A25" i="4" s="1"/>
  <c r="F23" i="4"/>
  <c r="N23" i="4"/>
  <c r="V23" i="4"/>
  <c r="AD23" i="4"/>
  <c r="C23" i="4"/>
  <c r="G23" i="4"/>
  <c r="O23" i="4"/>
  <c r="W23" i="4"/>
  <c r="AE23" i="4"/>
  <c r="P23" i="4"/>
  <c r="Q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Z23" i="4" l="1"/>
  <c r="Y23" i="4"/>
  <c r="AA23" i="4"/>
  <c r="H23" i="4"/>
  <c r="J23" i="4"/>
  <c r="AG23" i="4"/>
  <c r="AJ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<sst xmlns="http://schemas.openxmlformats.org/spreadsheetml/2006/main" count="15367" uniqueCount="462">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</sst>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3</v>
      </c>
      <c r="C1" s="57">
        <v>44412</v>
      </c>
      <c r="H1" s="53" t="s">
        <v>2</v>
      </c>
    </row>
    <row r="2" spans="1:8" x14ac:dyDescent="0.25">
      <c r="B2" s="2" t="str">
        <f>LOOKUP(B1,F2:G51,G2:G51)</f>
        <v>AL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Alabama</v>
      </c>
      <c r="B18" s="2">
        <f>SUMIFS('LULUCF Dataframe EPA'!AD2:AD766,'LULUCF Dataframe EPA'!A2:A766,Data!A18)</f>
        <v>-63.810562009819584</v>
      </c>
      <c r="C18" s="2">
        <f>B18/D11</f>
        <v>-67.527792661714386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-67527792661713.906</v>
      </c>
      <c r="C23" s="56">
        <f>$B$23*C11</f>
        <v>-65669177335766.516</v>
      </c>
      <c r="D23" s="56">
        <f t="shared" ref="D23:AK23" si="0">$B$23*D11</f>
        <v>-63810562009819.125</v>
      </c>
      <c r="E23" s="56">
        <f t="shared" si="0"/>
        <v>-61951946683871.734</v>
      </c>
      <c r="F23" s="56">
        <f t="shared" si="0"/>
        <v>-60093331357924.352</v>
      </c>
      <c r="G23" s="56">
        <f t="shared" si="0"/>
        <v>-58234716031977.438</v>
      </c>
      <c r="H23" s="56">
        <f t="shared" si="0"/>
        <v>-58310142228206.609</v>
      </c>
      <c r="I23" s="56">
        <f t="shared" si="0"/>
        <v>-58385568424435.711</v>
      </c>
      <c r="J23" s="56">
        <f t="shared" si="0"/>
        <v>-58460994620664.82</v>
      </c>
      <c r="K23" s="56">
        <f t="shared" si="0"/>
        <v>-58536420816893.898</v>
      </c>
      <c r="L23" s="56">
        <f t="shared" si="0"/>
        <v>-58611847013123</v>
      </c>
      <c r="M23" s="56">
        <f t="shared" si="0"/>
        <v>-58687273209352.125</v>
      </c>
      <c r="N23" s="56">
        <f t="shared" si="0"/>
        <v>-58762699405581.234</v>
      </c>
      <c r="O23" s="56">
        <f t="shared" si="0"/>
        <v>-58838125601810.336</v>
      </c>
      <c r="P23" s="56">
        <f t="shared" si="0"/>
        <v>-58913551798039.445</v>
      </c>
      <c r="Q23" s="56">
        <f t="shared" si="0"/>
        <v>-58988977994268.555</v>
      </c>
      <c r="R23" s="56">
        <f t="shared" si="0"/>
        <v>-59064404190497.641</v>
      </c>
      <c r="S23" s="56">
        <f t="shared" si="0"/>
        <v>-59139830386726.719</v>
      </c>
      <c r="T23" s="56">
        <f t="shared" si="0"/>
        <v>-59215256582955.828</v>
      </c>
      <c r="U23" s="56">
        <f t="shared" si="0"/>
        <v>-59290682779184.938</v>
      </c>
      <c r="V23" s="56">
        <f t="shared" si="0"/>
        <v>-59366108975414.039</v>
      </c>
      <c r="W23" s="56">
        <f t="shared" si="0"/>
        <v>-59441535171643.148</v>
      </c>
      <c r="X23" s="56">
        <f t="shared" si="0"/>
        <v>-59516961367872.227</v>
      </c>
      <c r="Y23" s="56">
        <f t="shared" si="0"/>
        <v>-59592387564101.336</v>
      </c>
      <c r="Z23" s="56">
        <f t="shared" si="0"/>
        <v>-59667813760330.438</v>
      </c>
      <c r="AA23" s="56">
        <f t="shared" si="0"/>
        <v>-59743239956559.547</v>
      </c>
      <c r="AB23" s="56">
        <f t="shared" si="0"/>
        <v>-59818666152788.625</v>
      </c>
      <c r="AC23" s="56">
        <f t="shared" si="0"/>
        <v>-59894092349017.727</v>
      </c>
      <c r="AD23" s="56">
        <f t="shared" si="0"/>
        <v>-59969518545246.836</v>
      </c>
      <c r="AE23" s="56">
        <f t="shared" si="0"/>
        <v>-60044944741475.945</v>
      </c>
      <c r="AF23" s="56">
        <f t="shared" si="0"/>
        <v>-60120370937705.047</v>
      </c>
      <c r="AG23" s="56">
        <f t="shared" si="0"/>
        <v>-60195797133934.125</v>
      </c>
      <c r="AH23" s="56">
        <f t="shared" si="0"/>
        <v>-60271223330163.234</v>
      </c>
      <c r="AI23" s="56">
        <f t="shared" si="0"/>
        <v>-60346649526392.344</v>
      </c>
      <c r="AJ23" s="56">
        <f t="shared" si="0"/>
        <v>-60422075722621.445</v>
      </c>
      <c r="AK23" s="56">
        <f t="shared" si="0"/>
        <v>-60497501918850.555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-0.10410958904109568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-67527792661713.906</v>
      </c>
      <c r="C2" s="25">
        <f>$B$2*Data!C$11</f>
        <v>-65669177335766.516</v>
      </c>
      <c r="D2" s="25">
        <f>$B$2*Data!D$11</f>
        <v>-63810562009819.125</v>
      </c>
      <c r="E2" s="25">
        <f>$B$2*Data!E$11</f>
        <v>-61951946683871.734</v>
      </c>
      <c r="F2" s="25">
        <f>$B$2*Data!F$11</f>
        <v>-60093331357924.352</v>
      </c>
      <c r="G2" s="25">
        <f>$B$2*Data!G$11</f>
        <v>-58234716031977.438</v>
      </c>
      <c r="H2" s="25">
        <f>$B$2*Data!H$11</f>
        <v>-58310142228206.609</v>
      </c>
      <c r="I2" s="25">
        <f>$B$2*Data!I$11</f>
        <v>-58385568424435.711</v>
      </c>
      <c r="J2" s="25">
        <f>$B$2*Data!J$11</f>
        <v>-58460994620664.82</v>
      </c>
      <c r="K2" s="25">
        <f>$B$2*Data!K$11</f>
        <v>-58536420816893.898</v>
      </c>
      <c r="L2" s="25">
        <f>$B$2*Data!L$11</f>
        <v>-58611847013123</v>
      </c>
      <c r="M2" s="25">
        <f>$B$2*Data!M$11</f>
        <v>-58687273209352.125</v>
      </c>
      <c r="N2" s="25">
        <f>$B$2*Data!N$11</f>
        <v>-58762699405581.234</v>
      </c>
      <c r="O2" s="25">
        <f>$B$2*Data!O$11</f>
        <v>-58838125601810.336</v>
      </c>
      <c r="P2" s="25">
        <f>$B$2*Data!P$11</f>
        <v>-58913551798039.445</v>
      </c>
      <c r="Q2" s="25">
        <f>$B$2*Data!Q$11</f>
        <v>-58988977994268.555</v>
      </c>
      <c r="R2" s="25">
        <f>$B$2*Data!R$11</f>
        <v>-59064404190497.641</v>
      </c>
      <c r="S2" s="25">
        <f>$B$2*Data!S$11</f>
        <v>-59139830386726.719</v>
      </c>
      <c r="T2" s="25">
        <f>$B$2*Data!T$11</f>
        <v>-59215256582955.828</v>
      </c>
      <c r="U2" s="25">
        <f>$B$2*Data!U$11</f>
        <v>-59290682779184.938</v>
      </c>
      <c r="V2" s="25">
        <f>$B$2*Data!V$11</f>
        <v>-59366108975414.039</v>
      </c>
      <c r="W2" s="25">
        <f>$B$2*Data!W$11</f>
        <v>-59441535171643.148</v>
      </c>
      <c r="X2" s="25">
        <f>$B$2*Data!X$11</f>
        <v>-59516961367872.227</v>
      </c>
      <c r="Y2" s="25">
        <f>$B$2*Data!Y$11</f>
        <v>-59592387564101.336</v>
      </c>
      <c r="Z2" s="25">
        <f>$B$2*Data!Z$11</f>
        <v>-59667813760330.438</v>
      </c>
      <c r="AA2" s="25">
        <f>$B$2*Data!AA$11</f>
        <v>-59743239956559.547</v>
      </c>
      <c r="AB2" s="25">
        <f>$B$2*Data!AB$11</f>
        <v>-59818666152788.625</v>
      </c>
      <c r="AC2" s="25">
        <f>$B$2*Data!AC$11</f>
        <v>-59894092349017.727</v>
      </c>
      <c r="AD2" s="25">
        <f>$B$2*Data!AD$11</f>
        <v>-59969518545246.836</v>
      </c>
      <c r="AE2" s="25">
        <f>$B$2*Data!AE$11</f>
        <v>-60044944741475.945</v>
      </c>
      <c r="AF2" s="25">
        <f>$B$2*Data!AF$11</f>
        <v>-60120370937705.047</v>
      </c>
      <c r="AG2" s="25">
        <f>$B$2*Data!AG$11</f>
        <v>-60195797133934.125</v>
      </c>
      <c r="AH2" s="25">
        <f>$B$2*Data!AH$11</f>
        <v>-60271223330163.234</v>
      </c>
      <c r="AI2" s="25">
        <f>$B$2*Data!AI$11</f>
        <v>-60346649526392.344</v>
      </c>
      <c r="AJ2" s="25">
        <f>$B$2*Data!AJ$11</f>
        <v>-60422075722621.445</v>
      </c>
      <c r="AK2" s="25">
        <f>$B$2*Data!AK$11</f>
        <v>-60497501918850.555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29035038847.704029</v>
      </c>
      <c r="C11" s="25">
        <f>(ABS(C$2)*'data from RPEpUACE'!$B11)+SUMIFS('Override Calcs'!$E$4:$E$6,'Override Calcs'!$A$4:$A$6,About!$B$2,'Override Calcs'!$B$4:$B$6,"CH4")</f>
        <v>28235886882.791409</v>
      </c>
      <c r="D11" s="25">
        <f>(ABS(D$2)*'data from RPEpUACE'!$B11)+SUMIFS('Override Calcs'!$E$4:$E$6,'Override Calcs'!$A$4:$A$6,About!$B$2,'Override Calcs'!$B$4:$B$6,"CH4")</f>
        <v>27436734917.878792</v>
      </c>
      <c r="E11" s="25">
        <f>(ABS(E$2)*'data from RPEpUACE'!$B11)+SUMIFS('Override Calcs'!$E$4:$E$6,'Override Calcs'!$A$4:$A$6,About!$B$2,'Override Calcs'!$B$4:$B$6,"CH4")</f>
        <v>26637582952.966171</v>
      </c>
      <c r="F11" s="25">
        <f>(ABS(F$2)*'data from RPEpUACE'!$B11)+SUMIFS('Override Calcs'!$E$4:$E$6,'Override Calcs'!$A$4:$A$6,About!$B$2,'Override Calcs'!$B$4:$B$6,"CH4")</f>
        <v>25838430988.053558</v>
      </c>
      <c r="G11" s="25">
        <f>(ABS(G$2)*'data from RPEpUACE'!$B11)+SUMIFS('Override Calcs'!$E$4:$E$6,'Override Calcs'!$A$4:$A$6,About!$B$2,'Override Calcs'!$B$4:$B$6,"CH4")</f>
        <v>25039279023.141144</v>
      </c>
      <c r="H11" s="25">
        <f>(ABS(H$2)*'data from RPEpUACE'!$B11)+SUMIFS('Override Calcs'!$E$4:$E$6,'Override Calcs'!$A$4:$A$6,About!$B$2,'Override Calcs'!$B$4:$B$6,"CH4")</f>
        <v>25071710151.885712</v>
      </c>
      <c r="I11" s="25">
        <f>(ABS(I$2)*'data from RPEpUACE'!$B11)+SUMIFS('Override Calcs'!$E$4:$E$6,'Override Calcs'!$A$4:$A$6,About!$B$2,'Override Calcs'!$B$4:$B$6,"CH4")</f>
        <v>25104141280.630249</v>
      </c>
      <c r="J11" s="25">
        <f>(ABS(J$2)*'data from RPEpUACE'!$B11)+SUMIFS('Override Calcs'!$E$4:$E$6,'Override Calcs'!$A$4:$A$6,About!$B$2,'Override Calcs'!$B$4:$B$6,"CH4")</f>
        <v>25136572409.37479</v>
      </c>
      <c r="K11" s="25">
        <f>(ABS(K$2)*'data from RPEpUACE'!$B11)+SUMIFS('Override Calcs'!$E$4:$E$6,'Override Calcs'!$A$4:$A$6,About!$B$2,'Override Calcs'!$B$4:$B$6,"CH4")</f>
        <v>25169003538.11932</v>
      </c>
      <c r="L11" s="25">
        <f>(ABS(L$2)*'data from RPEpUACE'!$B11)+SUMIFS('Override Calcs'!$E$4:$E$6,'Override Calcs'!$A$4:$A$6,About!$B$2,'Override Calcs'!$B$4:$B$6,"CH4")</f>
        <v>25201434666.863857</v>
      </c>
      <c r="M11" s="25">
        <f>(ABS(M$2)*'data from RPEpUACE'!$B11)+SUMIFS('Override Calcs'!$E$4:$E$6,'Override Calcs'!$A$4:$A$6,About!$B$2,'Override Calcs'!$B$4:$B$6,"CH4")</f>
        <v>25233865795.608406</v>
      </c>
      <c r="N11" s="25">
        <f>(ABS(N$2)*'data from RPEpUACE'!$B11)+SUMIFS('Override Calcs'!$E$4:$E$6,'Override Calcs'!$A$4:$A$6,About!$B$2,'Override Calcs'!$B$4:$B$6,"CH4")</f>
        <v>25266296924.352947</v>
      </c>
      <c r="O11" s="25">
        <f>(ABS(O$2)*'data from RPEpUACE'!$B11)+SUMIFS('Override Calcs'!$E$4:$E$6,'Override Calcs'!$A$4:$A$6,About!$B$2,'Override Calcs'!$B$4:$B$6,"CH4")</f>
        <v>25298728053.097485</v>
      </c>
      <c r="P11" s="25">
        <f>(ABS(P$2)*'data from RPEpUACE'!$B11)+SUMIFS('Override Calcs'!$E$4:$E$6,'Override Calcs'!$A$4:$A$6,About!$B$2,'Override Calcs'!$B$4:$B$6,"CH4")</f>
        <v>25331159181.842026</v>
      </c>
      <c r="Q11" s="25">
        <f>(ABS(Q$2)*'data from RPEpUACE'!$B11)+SUMIFS('Override Calcs'!$E$4:$E$6,'Override Calcs'!$A$4:$A$6,About!$B$2,'Override Calcs'!$B$4:$B$6,"CH4")</f>
        <v>25363590310.586567</v>
      </c>
      <c r="R11" s="25">
        <f>(ABS(R$2)*'data from RPEpUACE'!$B11)+SUMIFS('Override Calcs'!$E$4:$E$6,'Override Calcs'!$A$4:$A$6,About!$B$2,'Override Calcs'!$B$4:$B$6,"CH4")</f>
        <v>25396021439.331097</v>
      </c>
      <c r="S11" s="25">
        <f>(ABS(S$2)*'data from RPEpUACE'!$B11)+SUMIFS('Override Calcs'!$E$4:$E$6,'Override Calcs'!$A$4:$A$6,About!$B$2,'Override Calcs'!$B$4:$B$6,"CH4")</f>
        <v>25428452568.075626</v>
      </c>
      <c r="T11" s="25">
        <f>(ABS(T$2)*'data from RPEpUACE'!$B11)+SUMIFS('Override Calcs'!$E$4:$E$6,'Override Calcs'!$A$4:$A$6,About!$B$2,'Override Calcs'!$B$4:$B$6,"CH4")</f>
        <v>25460883696.820168</v>
      </c>
      <c r="U11" s="25">
        <f>(ABS(U$2)*'data from RPEpUACE'!$B11)+SUMIFS('Override Calcs'!$E$4:$E$6,'Override Calcs'!$A$4:$A$6,About!$B$2,'Override Calcs'!$B$4:$B$6,"CH4")</f>
        <v>25493314825.564709</v>
      </c>
      <c r="V11" s="25">
        <f>(ABS(V$2)*'data from RPEpUACE'!$B11)+SUMIFS('Override Calcs'!$E$4:$E$6,'Override Calcs'!$A$4:$A$6,About!$B$2,'Override Calcs'!$B$4:$B$6,"CH4")</f>
        <v>25525745954.309246</v>
      </c>
      <c r="W11" s="25">
        <f>(ABS(W$2)*'data from RPEpUACE'!$B11)+SUMIFS('Override Calcs'!$E$4:$E$6,'Override Calcs'!$A$4:$A$6,About!$B$2,'Override Calcs'!$B$4:$B$6,"CH4")</f>
        <v>25558177083.053787</v>
      </c>
      <c r="X11" s="25">
        <f>(ABS(X$2)*'data from RPEpUACE'!$B11)+SUMIFS('Override Calcs'!$E$4:$E$6,'Override Calcs'!$A$4:$A$6,About!$B$2,'Override Calcs'!$B$4:$B$6,"CH4")</f>
        <v>25590608211.798317</v>
      </c>
      <c r="Y11" s="25">
        <f>(ABS(Y$2)*'data from RPEpUACE'!$B11)+SUMIFS('Override Calcs'!$E$4:$E$6,'Override Calcs'!$A$4:$A$6,About!$B$2,'Override Calcs'!$B$4:$B$6,"CH4")</f>
        <v>25623039340.542858</v>
      </c>
      <c r="Z11" s="25">
        <f>(ABS(Z$2)*'data from RPEpUACE'!$B11)+SUMIFS('Override Calcs'!$E$4:$E$6,'Override Calcs'!$A$4:$A$6,About!$B$2,'Override Calcs'!$B$4:$B$6,"CH4")</f>
        <v>25655470469.287395</v>
      </c>
      <c r="AA11" s="25">
        <f>(ABS(AA$2)*'data from RPEpUACE'!$B11)+SUMIFS('Override Calcs'!$E$4:$E$6,'Override Calcs'!$A$4:$A$6,About!$B$2,'Override Calcs'!$B$4:$B$6,"CH4")</f>
        <v>25687901598.031937</v>
      </c>
      <c r="AB11" s="25">
        <f>(ABS(AB$2)*'data from RPEpUACE'!$B11)+SUMIFS('Override Calcs'!$E$4:$E$6,'Override Calcs'!$A$4:$A$6,About!$B$2,'Override Calcs'!$B$4:$B$6,"CH4")</f>
        <v>25720332726.776466</v>
      </c>
      <c r="AC11" s="25">
        <f>(ABS(AC$2)*'data from RPEpUACE'!$B11)+SUMIFS('Override Calcs'!$E$4:$E$6,'Override Calcs'!$A$4:$A$6,About!$B$2,'Override Calcs'!$B$4:$B$6,"CH4")</f>
        <v>25752763855.521004</v>
      </c>
      <c r="AD11" s="25">
        <f>(ABS(AD$2)*'data from RPEpUACE'!$B11)+SUMIFS('Override Calcs'!$E$4:$E$6,'Override Calcs'!$A$4:$A$6,About!$B$2,'Override Calcs'!$B$4:$B$6,"CH4")</f>
        <v>25785194984.265545</v>
      </c>
      <c r="AE11" s="25">
        <f>(ABS(AE$2)*'data from RPEpUACE'!$B11)+SUMIFS('Override Calcs'!$E$4:$E$6,'Override Calcs'!$A$4:$A$6,About!$B$2,'Override Calcs'!$B$4:$B$6,"CH4")</f>
        <v>25817626113.010086</v>
      </c>
      <c r="AF11" s="25">
        <f>(ABS(AF$2)*'data from RPEpUACE'!$B11)+SUMIFS('Override Calcs'!$E$4:$E$6,'Override Calcs'!$A$4:$A$6,About!$B$2,'Override Calcs'!$B$4:$B$6,"CH4")</f>
        <v>25850057241.754623</v>
      </c>
      <c r="AG11" s="25">
        <f>(ABS(AG$2)*'data from RPEpUACE'!$B11)+SUMIFS('Override Calcs'!$E$4:$E$6,'Override Calcs'!$A$4:$A$6,About!$B$2,'Override Calcs'!$B$4:$B$6,"CH4")</f>
        <v>25882488370.499149</v>
      </c>
      <c r="AH11" s="25">
        <f>(ABS(AH$2)*'data from RPEpUACE'!$B11)+SUMIFS('Override Calcs'!$E$4:$E$6,'Override Calcs'!$A$4:$A$6,About!$B$2,'Override Calcs'!$B$4:$B$6,"CH4")</f>
        <v>25914919499.243694</v>
      </c>
      <c r="AI11" s="25">
        <f>(ABS(AI$2)*'data from RPEpUACE'!$B11)+SUMIFS('Override Calcs'!$E$4:$E$6,'Override Calcs'!$A$4:$A$6,About!$B$2,'Override Calcs'!$B$4:$B$6,"CH4")</f>
        <v>25947350627.988235</v>
      </c>
      <c r="AJ11" s="25">
        <f>(ABS(AJ$2)*'data from RPEpUACE'!$B11)+SUMIFS('Override Calcs'!$E$4:$E$6,'Override Calcs'!$A$4:$A$6,About!$B$2,'Override Calcs'!$B$4:$B$6,"CH4")</f>
        <v>25979781756.732773</v>
      </c>
      <c r="AK11" s="25">
        <f>(ABS(AK$2)*'data from RPEpUACE'!$B11)+SUMIFS('Override Calcs'!$E$4:$E$6,'Override Calcs'!$A$4:$A$6,About!$B$2,'Override Calcs'!$B$4:$B$6,"CH4")</f>
        <v>26012212885.477314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2363726196.1110907</v>
      </c>
      <c r="C12" s="25">
        <f>(ABS(C$2)*'data from RPEpUACE'!$B12)+SUMIFS('Override Calcs'!$E$4:$E$6,'Override Calcs'!$A$4:$A$6,About!$B$2,'Override Calcs'!$B$4:$B$6,"N2O")</f>
        <v>2298667683.737618</v>
      </c>
      <c r="D12" s="25">
        <f>(ABS(D$2)*'data from RPEpUACE'!$B12)+SUMIFS('Override Calcs'!$E$4:$E$6,'Override Calcs'!$A$4:$A$6,About!$B$2,'Override Calcs'!$B$4:$B$6,"N2O")</f>
        <v>2233609171.3641453</v>
      </c>
      <c r="E12" s="25">
        <f>(ABS(E$2)*'data from RPEpUACE'!$B12)+SUMIFS('Override Calcs'!$E$4:$E$6,'Override Calcs'!$A$4:$A$6,About!$B$2,'Override Calcs'!$B$4:$B$6,"N2O")</f>
        <v>2168550658.9906731</v>
      </c>
      <c r="F12" s="25">
        <f>(ABS(F$2)*'data from RPEpUACE'!$B12)+SUMIFS('Override Calcs'!$E$4:$E$6,'Override Calcs'!$A$4:$A$6,About!$B$2,'Override Calcs'!$B$4:$B$6,"N2O")</f>
        <v>2103492146.6172006</v>
      </c>
      <c r="G12" s="25">
        <f>(ABS(G$2)*'data from RPEpUACE'!$B12)+SUMIFS('Override Calcs'!$E$4:$E$6,'Override Calcs'!$A$4:$A$6,About!$B$2,'Override Calcs'!$B$4:$B$6,"N2O")</f>
        <v>2038433634.2437449</v>
      </c>
      <c r="H12" s="25">
        <f>(ABS(H$2)*'data from RPEpUACE'!$B12)+SUMIFS('Override Calcs'!$E$4:$E$6,'Override Calcs'!$A$4:$A$6,About!$B$2,'Override Calcs'!$B$4:$B$6,"N2O")</f>
        <v>2041073834.2098989</v>
      </c>
      <c r="I12" s="25">
        <f>(ABS(I$2)*'data from RPEpUACE'!$B12)+SUMIFS('Override Calcs'!$E$4:$E$6,'Override Calcs'!$A$4:$A$6,About!$B$2,'Override Calcs'!$B$4:$B$6,"N2O")</f>
        <v>2043714034.1760504</v>
      </c>
      <c r="J12" s="25">
        <f>(ABS(J$2)*'data from RPEpUACE'!$B12)+SUMIFS('Override Calcs'!$E$4:$E$6,'Override Calcs'!$A$4:$A$6,About!$B$2,'Override Calcs'!$B$4:$B$6,"N2O")</f>
        <v>2046354234.1422021</v>
      </c>
      <c r="K12" s="25">
        <f>(ABS(K$2)*'data from RPEpUACE'!$B12)+SUMIFS('Override Calcs'!$E$4:$E$6,'Override Calcs'!$A$4:$A$6,About!$B$2,'Override Calcs'!$B$4:$B$6,"N2O")</f>
        <v>2048994434.1083529</v>
      </c>
      <c r="L12" s="25">
        <f>(ABS(L$2)*'data from RPEpUACE'!$B12)+SUMIFS('Override Calcs'!$E$4:$E$6,'Override Calcs'!$A$4:$A$6,About!$B$2,'Override Calcs'!$B$4:$B$6,"N2O")</f>
        <v>2051634634.0745044</v>
      </c>
      <c r="M12" s="25">
        <f>(ABS(M$2)*'data from RPEpUACE'!$B12)+SUMIFS('Override Calcs'!$E$4:$E$6,'Override Calcs'!$A$4:$A$6,About!$B$2,'Override Calcs'!$B$4:$B$6,"N2O")</f>
        <v>2054274834.0406566</v>
      </c>
      <c r="N12" s="25">
        <f>(ABS(N$2)*'data from RPEpUACE'!$B12)+SUMIFS('Override Calcs'!$E$4:$E$6,'Override Calcs'!$A$4:$A$6,About!$B$2,'Override Calcs'!$B$4:$B$6,"N2O")</f>
        <v>2056915034.0068085</v>
      </c>
      <c r="O12" s="25">
        <f>(ABS(O$2)*'data from RPEpUACE'!$B12)+SUMIFS('Override Calcs'!$E$4:$E$6,'Override Calcs'!$A$4:$A$6,About!$B$2,'Override Calcs'!$B$4:$B$6,"N2O")</f>
        <v>2059555233.97296</v>
      </c>
      <c r="P12" s="25">
        <f>(ABS(P$2)*'data from RPEpUACE'!$B12)+SUMIFS('Override Calcs'!$E$4:$E$6,'Override Calcs'!$A$4:$A$6,About!$B$2,'Override Calcs'!$B$4:$B$6,"N2O")</f>
        <v>2062195433.9391117</v>
      </c>
      <c r="Q12" s="25">
        <f>(ABS(Q$2)*'data from RPEpUACE'!$B12)+SUMIFS('Override Calcs'!$E$4:$E$6,'Override Calcs'!$A$4:$A$6,About!$B$2,'Override Calcs'!$B$4:$B$6,"N2O")</f>
        <v>2064835633.9052634</v>
      </c>
      <c r="R12" s="25">
        <f>(ABS(R$2)*'data from RPEpUACE'!$B12)+SUMIFS('Override Calcs'!$E$4:$E$6,'Override Calcs'!$A$4:$A$6,About!$B$2,'Override Calcs'!$B$4:$B$6,"N2O")</f>
        <v>2067475833.8714144</v>
      </c>
      <c r="S12" s="25">
        <f>(ABS(S$2)*'data from RPEpUACE'!$B12)+SUMIFS('Override Calcs'!$E$4:$E$6,'Override Calcs'!$A$4:$A$6,About!$B$2,'Override Calcs'!$B$4:$B$6,"N2O")</f>
        <v>2070116033.8375652</v>
      </c>
      <c r="T12" s="25">
        <f>(ABS(T$2)*'data from RPEpUACE'!$B12)+SUMIFS('Override Calcs'!$E$4:$E$6,'Override Calcs'!$A$4:$A$6,About!$B$2,'Override Calcs'!$B$4:$B$6,"N2O")</f>
        <v>2072756233.8037169</v>
      </c>
      <c r="U12" s="25">
        <f>(ABS(U$2)*'data from RPEpUACE'!$B12)+SUMIFS('Override Calcs'!$E$4:$E$6,'Override Calcs'!$A$4:$A$6,About!$B$2,'Override Calcs'!$B$4:$B$6,"N2O")</f>
        <v>2075396433.7698686</v>
      </c>
      <c r="V12" s="25">
        <f>(ABS(V$2)*'data from RPEpUACE'!$B12)+SUMIFS('Override Calcs'!$E$4:$E$6,'Override Calcs'!$A$4:$A$6,About!$B$2,'Override Calcs'!$B$4:$B$6,"N2O")</f>
        <v>2078036633.7360203</v>
      </c>
      <c r="W12" s="25">
        <f>(ABS(W$2)*'data from RPEpUACE'!$B12)+SUMIFS('Override Calcs'!$E$4:$E$6,'Override Calcs'!$A$4:$A$6,About!$B$2,'Override Calcs'!$B$4:$B$6,"N2O")</f>
        <v>2080676833.702172</v>
      </c>
      <c r="X12" s="25">
        <f>(ABS(X$2)*'data from RPEpUACE'!$B12)+SUMIFS('Override Calcs'!$E$4:$E$6,'Override Calcs'!$A$4:$A$6,About!$B$2,'Override Calcs'!$B$4:$B$6,"N2O")</f>
        <v>2083317033.6683226</v>
      </c>
      <c r="Y12" s="25">
        <f>(ABS(Y$2)*'data from RPEpUACE'!$B12)+SUMIFS('Override Calcs'!$E$4:$E$6,'Override Calcs'!$A$4:$A$6,About!$B$2,'Override Calcs'!$B$4:$B$6,"N2O")</f>
        <v>2085957233.6344745</v>
      </c>
      <c r="Z12" s="25">
        <f>(ABS(Z$2)*'data from RPEpUACE'!$B12)+SUMIFS('Override Calcs'!$E$4:$E$6,'Override Calcs'!$A$4:$A$6,About!$B$2,'Override Calcs'!$B$4:$B$6,"N2O")</f>
        <v>2088597433.600626</v>
      </c>
      <c r="AA12" s="25">
        <f>(ABS(AA$2)*'data from RPEpUACE'!$B12)+SUMIFS('Override Calcs'!$E$4:$E$6,'Override Calcs'!$A$4:$A$6,About!$B$2,'Override Calcs'!$B$4:$B$6,"N2O")</f>
        <v>2091237633.5667777</v>
      </c>
      <c r="AB12" s="25">
        <f>(ABS(AB$2)*'data from RPEpUACE'!$B12)+SUMIFS('Override Calcs'!$E$4:$E$6,'Override Calcs'!$A$4:$A$6,About!$B$2,'Override Calcs'!$B$4:$B$6,"N2O")</f>
        <v>2093877833.5329285</v>
      </c>
      <c r="AC12" s="25">
        <f>(ABS(AC$2)*'data from RPEpUACE'!$B12)+SUMIFS('Override Calcs'!$E$4:$E$6,'Override Calcs'!$A$4:$A$6,About!$B$2,'Override Calcs'!$B$4:$B$6,"N2O")</f>
        <v>2096518033.4990799</v>
      </c>
      <c r="AD12" s="25">
        <f>(ABS(AD$2)*'data from RPEpUACE'!$B12)+SUMIFS('Override Calcs'!$E$4:$E$6,'Override Calcs'!$A$4:$A$6,About!$B$2,'Override Calcs'!$B$4:$B$6,"N2O")</f>
        <v>2099158233.4652317</v>
      </c>
      <c r="AE12" s="25">
        <f>(ABS(AE$2)*'data from RPEpUACE'!$B12)+SUMIFS('Override Calcs'!$E$4:$E$6,'Override Calcs'!$A$4:$A$6,About!$B$2,'Override Calcs'!$B$4:$B$6,"N2O")</f>
        <v>2101798433.4313834</v>
      </c>
      <c r="AF12" s="25">
        <f>(ABS(AF$2)*'data from RPEpUACE'!$B12)+SUMIFS('Override Calcs'!$E$4:$E$6,'Override Calcs'!$A$4:$A$6,About!$B$2,'Override Calcs'!$B$4:$B$6,"N2O")</f>
        <v>2104438633.3975351</v>
      </c>
      <c r="AG12" s="25">
        <f>(ABS(AG$2)*'data from RPEpUACE'!$B12)+SUMIFS('Override Calcs'!$E$4:$E$6,'Override Calcs'!$A$4:$A$6,About!$B$2,'Override Calcs'!$B$4:$B$6,"N2O")</f>
        <v>2107078833.3636856</v>
      </c>
      <c r="AH12" s="25">
        <f>(ABS(AH$2)*'data from RPEpUACE'!$B12)+SUMIFS('Override Calcs'!$E$4:$E$6,'Override Calcs'!$A$4:$A$6,About!$B$2,'Override Calcs'!$B$4:$B$6,"N2O")</f>
        <v>2109719033.3298376</v>
      </c>
      <c r="AI12" s="25">
        <f>(ABS(AI$2)*'data from RPEpUACE'!$B12)+SUMIFS('Override Calcs'!$E$4:$E$6,'Override Calcs'!$A$4:$A$6,About!$B$2,'Override Calcs'!$B$4:$B$6,"N2O")</f>
        <v>2112359233.2959893</v>
      </c>
      <c r="AJ12" s="25">
        <f>(ABS(AJ$2)*'data from RPEpUACE'!$B12)+SUMIFS('Override Calcs'!$E$4:$E$6,'Override Calcs'!$A$4:$A$6,About!$B$2,'Override Calcs'!$B$4:$B$6,"N2O")</f>
        <v>2114999433.2621408</v>
      </c>
      <c r="AK12" s="25">
        <f>(ABS(AK$2)*'data from RPEpUACE'!$B12)+SUMIFS('Override Calcs'!$E$4:$E$6,'Override Calcs'!$A$4:$A$6,About!$B$2,'Override Calcs'!$B$4:$B$6,"N2O")</f>
        <v>2117639633.2282925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2021-08-04T19:37:21Z</dcterms:modified>
</cp:coreProperties>
</file>