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EIaE\"/>
    </mc:Choice>
  </mc:AlternateContent>
  <xr:revisionPtr revIDLastSave="0" documentId="8_{E8B314FE-1010-4A13-BAD3-40097AC4D207}"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B30" i="28"/>
  <c r="O14" i="26"/>
  <c r="B27" i="28"/>
  <c r="C31" i="28"/>
  <c r="C15" i="26"/>
  <c r="K14" i="26"/>
  <c r="B29" i="28"/>
  <c r="C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C22"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J923" i="22" s="1"/>
  <c r="E13" i="23"/>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82" i="22" l="1"/>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K883" i="22"/>
  <c r="J888" i="22"/>
  <c r="I893" i="22"/>
  <c r="Q882" i="22"/>
  <c r="P887" i="22"/>
  <c r="O892" i="22"/>
  <c r="J882" i="22"/>
  <c r="I887" i="22"/>
  <c r="H892" i="22"/>
  <c r="K882" i="22"/>
  <c r="J887" i="22"/>
  <c r="I892" i="22"/>
  <c r="L882" i="22"/>
  <c r="K887" i="22"/>
  <c r="J892" i="22"/>
  <c r="M882" i="22"/>
  <c r="L887" i="22"/>
  <c r="K892" i="22"/>
  <c r="N882" i="22"/>
  <c r="M887" i="22"/>
  <c r="L892" i="22"/>
  <c r="G882" i="22"/>
  <c r="F887" i="22"/>
  <c r="R891" i="22"/>
  <c r="O911" i="22"/>
  <c r="N916" i="22"/>
  <c r="M921" i="22"/>
  <c r="P911" i="22"/>
  <c r="O916" i="22"/>
  <c r="N921" i="22"/>
  <c r="Q911" i="22"/>
  <c r="P916" i="22"/>
  <c r="O921" i="22"/>
  <c r="R911" i="22"/>
  <c r="Q916" i="22"/>
  <c r="P921" i="22"/>
  <c r="F912" i="22"/>
  <c r="R916" i="22"/>
  <c r="Q921" i="22"/>
  <c r="L911" i="22"/>
  <c r="K916" i="22"/>
  <c r="J921" i="22"/>
  <c r="R910" i="22"/>
  <c r="Q915" i="22"/>
  <c r="P920" i="22"/>
  <c r="K910" i="22"/>
  <c r="J915" i="22"/>
  <c r="I920" i="22"/>
  <c r="G879" i="22"/>
  <c r="F884" i="22"/>
  <c r="R888" i="22"/>
  <c r="Q893" i="22"/>
  <c r="L883" i="22"/>
  <c r="K888" i="22"/>
  <c r="F62" i="23" s="1"/>
  <c r="J893" i="22"/>
  <c r="R882" i="22"/>
  <c r="Q887" i="22"/>
  <c r="P892" i="22"/>
  <c r="F883" i="22"/>
  <c r="R887" i="22"/>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H893"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L921"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P893" i="22"/>
  <c r="M913" i="22"/>
  <c r="L918" i="22"/>
  <c r="K923" i="22"/>
  <c r="N913" i="22"/>
  <c r="M918" i="22"/>
  <c r="L923" i="22"/>
  <c r="O913" i="22"/>
  <c r="N918" i="22"/>
  <c r="M923" i="22"/>
  <c r="P913" i="22"/>
  <c r="O918" i="22"/>
  <c r="J62" i="23" s="1"/>
  <c r="N923" i="22"/>
  <c r="Q913" i="22"/>
  <c r="P918" i="22"/>
  <c r="O923" i="22"/>
  <c r="J913" i="22"/>
  <c r="I918" i="22"/>
  <c r="H923" i="22"/>
  <c r="P912" i="22"/>
  <c r="O917" i="22"/>
  <c r="N922" i="22"/>
  <c r="I912" i="22"/>
  <c r="H917" i="22"/>
  <c r="G922" i="22"/>
  <c r="R880" i="22"/>
  <c r="Q885" i="22"/>
  <c r="P890" i="22"/>
  <c r="K880" i="22"/>
  <c r="J885" i="22"/>
  <c r="I890" i="22"/>
  <c r="Q879" i="22"/>
  <c r="P884" i="22"/>
  <c r="O889" i="22"/>
  <c r="R879" i="22"/>
  <c r="Q884" i="22"/>
  <c r="P889" i="22"/>
  <c r="F880" i="22"/>
  <c r="R884" i="22"/>
  <c r="Q889" i="22"/>
  <c r="G880" i="22"/>
  <c r="F885" i="22"/>
  <c r="R889" i="22"/>
  <c r="H880" i="22"/>
  <c r="G885" i="22"/>
  <c r="F890" i="22"/>
  <c r="N879" i="22"/>
  <c r="M884" i="22"/>
  <c r="L889" i="22"/>
  <c r="I909" i="22"/>
  <c r="H914" i="22"/>
  <c r="G919" i="22"/>
  <c r="B72" i="23" s="1"/>
  <c r="J909" i="22"/>
  <c r="I914" i="22"/>
  <c r="H919" i="22"/>
  <c r="K909" i="22"/>
  <c r="J914" i="22"/>
  <c r="I919" i="22"/>
  <c r="L909" i="22"/>
  <c r="K914" i="22"/>
  <c r="F63" i="23" s="1"/>
  <c r="J919" i="22"/>
  <c r="M909" i="22"/>
  <c r="L914" i="22"/>
  <c r="K919" i="22"/>
  <c r="F909" i="22"/>
  <c r="R913" i="22"/>
  <c r="Q918" i="22"/>
  <c r="P923" i="22"/>
  <c r="K913" i="22"/>
  <c r="J918" i="22"/>
  <c r="I923" i="22"/>
  <c r="Q912" i="22"/>
  <c r="P917" i="22"/>
  <c r="O922" i="22"/>
  <c r="M881" i="22"/>
  <c r="L886" i="22"/>
  <c r="K891" i="22"/>
  <c r="F881" i="22"/>
  <c r="R885" i="22"/>
  <c r="Q890" i="22"/>
  <c r="L880" i="22"/>
  <c r="K885" i="22"/>
  <c r="J890" i="22"/>
  <c r="M880" i="22"/>
  <c r="H60" i="23" s="1"/>
  <c r="L885" i="22"/>
  <c r="K890" i="22"/>
  <c r="N880" i="22"/>
  <c r="M885" i="22"/>
  <c r="L890" i="22"/>
  <c r="O880" i="22"/>
  <c r="N885" i="22"/>
  <c r="M890" i="22"/>
  <c r="P880" i="22"/>
  <c r="O885" i="22"/>
  <c r="N890" i="22"/>
  <c r="I880" i="22"/>
  <c r="H885" i="22"/>
  <c r="Q909" i="22"/>
  <c r="P914" i="22"/>
  <c r="O919" i="22"/>
  <c r="J72" i="23" s="1"/>
  <c r="R909" i="22"/>
  <c r="Q914" i="22"/>
  <c r="P919" i="22"/>
  <c r="F910" i="22"/>
  <c r="R914" i="22"/>
  <c r="Q919" i="22"/>
  <c r="G910" i="22"/>
  <c r="F915" i="22"/>
  <c r="R919" i="22"/>
  <c r="H910" i="22"/>
  <c r="G915" i="22"/>
  <c r="F920" i="22"/>
  <c r="N909" i="22"/>
  <c r="M914" i="22"/>
  <c r="L919" i="22"/>
  <c r="G909" i="22"/>
  <c r="B67" i="23" s="1"/>
  <c r="F914" i="22"/>
  <c r="R918" i="22"/>
  <c r="Q923" i="22"/>
  <c r="L913" i="22"/>
  <c r="K918" i="22"/>
  <c r="F731" i="22"/>
  <c r="R735" i="22"/>
  <c r="Q740" i="22"/>
  <c r="L73" i="23" s="1"/>
  <c r="P739" i="22"/>
  <c r="M733" i="22"/>
  <c r="L738" i="22"/>
  <c r="K743" i="22"/>
  <c r="I731" i="22"/>
  <c r="H736" i="22"/>
  <c r="G741" i="22"/>
  <c r="K740" i="22"/>
  <c r="F73" i="23" s="1"/>
  <c r="H733" i="22"/>
  <c r="G738" i="22"/>
  <c r="F743" i="22"/>
  <c r="H730" i="22"/>
  <c r="G735" i="22"/>
  <c r="F740" i="22"/>
  <c r="F729" i="22"/>
  <c r="R733" i="22"/>
  <c r="M63" i="23" s="1"/>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B62" i="23" s="1"/>
  <c r="G1345" i="22"/>
  <c r="M1345" i="22"/>
  <c r="L1350" i="22"/>
  <c r="K1355" i="22"/>
  <c r="N1345" i="22"/>
  <c r="M1350" i="22"/>
  <c r="L1355" i="22"/>
  <c r="P1345" i="22"/>
  <c r="O1350" i="22"/>
  <c r="N1355" i="22"/>
  <c r="I1345" i="22"/>
  <c r="H1350" i="22"/>
  <c r="G1355" i="22"/>
  <c r="O1344" i="22"/>
  <c r="N1349" i="22"/>
  <c r="M1354" i="22"/>
  <c r="H72" i="23" s="1"/>
  <c r="H1344" i="22"/>
  <c r="G1349" i="22"/>
  <c r="F1354" i="22"/>
  <c r="R1358" i="22"/>
  <c r="M1348" i="22"/>
  <c r="L1353" i="22"/>
  <c r="K1358" i="22"/>
  <c r="N731" i="22"/>
  <c r="I66" i="23" s="1"/>
  <c r="M736" i="22"/>
  <c r="L741" i="22"/>
  <c r="I729" i="22"/>
  <c r="H734" i="22"/>
  <c r="G739" i="22"/>
  <c r="F733" i="22"/>
  <c r="Q731" i="22"/>
  <c r="P736" i="22"/>
  <c r="P1449" i="22"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K62" i="23" s="1"/>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E60" i="23" s="1"/>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K1449" i="22" s="1"/>
  <c r="J736" i="22"/>
  <c r="I741" i="22"/>
  <c r="I730" i="22"/>
  <c r="H735" i="22"/>
  <c r="G740" i="22"/>
  <c r="N733" i="22"/>
  <c r="P732" i="22"/>
  <c r="O737" i="22"/>
  <c r="J70" i="23" s="1"/>
  <c r="N742" i="22"/>
  <c r="Q760" i="22"/>
  <c r="I760" i="22"/>
  <c r="J760" i="22"/>
  <c r="M762" i="22"/>
  <c r="H68" i="23" s="1"/>
  <c r="G759" i="22"/>
  <c r="M767" i="22"/>
  <c r="J761" i="22"/>
  <c r="F760" i="22"/>
  <c r="O773" i="22"/>
  <c r="L764" i="22"/>
  <c r="N768" i="22"/>
  <c r="M773" i="22"/>
  <c r="J769" i="22"/>
  <c r="M764" i="22"/>
  <c r="L769" i="22"/>
  <c r="G72" i="23" s="1"/>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M72" i="23" s="1"/>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M743" i="22"/>
  <c r="O730" i="22"/>
  <c r="N735" i="22"/>
  <c r="I64" i="23" s="1"/>
  <c r="M740" i="22"/>
  <c r="R737" i="22"/>
  <c r="N732" i="22"/>
  <c r="M737" i="22"/>
  <c r="L742" i="22"/>
  <c r="L731" i="22"/>
  <c r="K736" i="22"/>
  <c r="J741" i="22"/>
  <c r="G729" i="22"/>
  <c r="F734" i="22"/>
  <c r="R738" i="22"/>
  <c r="Q743" i="22"/>
  <c r="I762" i="22"/>
  <c r="N761" i="22"/>
  <c r="J766" i="22"/>
  <c r="R763" i="22"/>
  <c r="M760" i="22"/>
  <c r="N759" i="22"/>
  <c r="O762" i="22"/>
  <c r="K761" i="22"/>
  <c r="G760" i="22"/>
  <c r="B60" i="23" s="1"/>
  <c r="R764" i="22"/>
  <c r="Q769" i="22"/>
  <c r="N765" i="22"/>
  <c r="M770" i="22"/>
  <c r="P765" i="22"/>
  <c r="O770" i="22"/>
  <c r="J73" i="23" s="1"/>
  <c r="Q765" i="22"/>
  <c r="P770" i="22"/>
  <c r="J765" i="22"/>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H65" i="23" s="1"/>
  <c r="K729" i="22"/>
  <c r="J734" i="22"/>
  <c r="I739" i="22"/>
  <c r="J729" i="22"/>
  <c r="J731" i="22"/>
  <c r="I736" i="22"/>
  <c r="H741" i="22"/>
  <c r="N741" i="22"/>
  <c r="I733" i="22"/>
  <c r="H738" i="22"/>
  <c r="C62" i="23" s="1"/>
  <c r="G743" i="22"/>
  <c r="G732" i="22"/>
  <c r="F737" i="22"/>
  <c r="F1449" i="22" s="1"/>
  <c r="R741" i="22"/>
  <c r="O729" i="22"/>
  <c r="N734" i="22"/>
  <c r="M739" i="22"/>
  <c r="F763" i="22"/>
  <c r="K762" i="22"/>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I63" i="23" s="1"/>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F68" i="23" s="1"/>
  <c r="J732" i="22"/>
  <c r="I737" i="22"/>
  <c r="H742" i="22"/>
  <c r="F730" i="22"/>
  <c r="R734" i="22"/>
  <c r="Q739" i="22"/>
  <c r="P731" i="22"/>
  <c r="R731" i="22"/>
  <c r="Q736" i="22"/>
  <c r="L61" i="23" s="1"/>
  <c r="P741" i="22"/>
  <c r="L743" i="22"/>
  <c r="G65" i="23" s="1"/>
  <c r="Q733" i="22"/>
  <c r="P738" i="22"/>
  <c r="O743" i="22"/>
  <c r="J65" i="23" s="1"/>
  <c r="O732" i="22"/>
  <c r="N737" i="22"/>
  <c r="I70" i="23" s="1"/>
  <c r="M742" i="22"/>
  <c r="J730" i="22"/>
  <c r="I735" i="22"/>
  <c r="D64" i="23" s="1"/>
  <c r="O763" i="22"/>
  <c r="G763" i="22"/>
  <c r="O759" i="22"/>
  <c r="J67" i="23" s="1"/>
  <c r="Q771" i="22"/>
  <c r="R761" i="22"/>
  <c r="Q763" i="22"/>
  <c r="L63" i="23" s="1"/>
  <c r="J764" i="22"/>
  <c r="P762" i="22"/>
  <c r="L761" i="22"/>
  <c r="H766" i="22"/>
  <c r="G771" i="22"/>
  <c r="B65" i="23" s="1"/>
  <c r="Q766" i="22"/>
  <c r="P771" i="22"/>
  <c r="F767" i="22"/>
  <c r="R771" i="22"/>
  <c r="G767" i="22"/>
  <c r="F772" i="22"/>
  <c r="M766" i="22"/>
  <c r="L771" i="22"/>
  <c r="G761" i="22"/>
  <c r="F766" i="22"/>
  <c r="R770" i="22"/>
  <c r="M73" i="23" s="1"/>
  <c r="G766" i="22"/>
  <c r="K1357" i="22"/>
  <c r="P1356" i="22"/>
  <c r="K1349" i="22"/>
  <c r="J1344" i="22"/>
  <c r="E67" i="23" s="1"/>
  <c r="I1349" i="22"/>
  <c r="H1354" i="22"/>
  <c r="K1344" i="22"/>
  <c r="F67" i="23" s="1"/>
  <c r="J1349" i="22"/>
  <c r="I1354" i="22"/>
  <c r="D72" i="23" s="1"/>
  <c r="M1344" i="22"/>
  <c r="L1349" i="22"/>
  <c r="K1354" i="22"/>
  <c r="F1344" i="22"/>
  <c r="R1348" i="22"/>
  <c r="Q1353" i="22"/>
  <c r="L62" i="23" s="1"/>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6" i="23"/>
  <c r="D63" i="23"/>
  <c r="I72" i="23"/>
  <c r="L72" i="23"/>
  <c r="K66" i="23"/>
  <c r="K65" i="23"/>
  <c r="C73" i="23"/>
  <c r="E64" i="23"/>
  <c r="D73" i="23"/>
  <c r="M68" i="23"/>
  <c r="L70" i="23"/>
  <c r="I60" i="23"/>
  <c r="H64" i="23"/>
  <c r="G73" i="23"/>
  <c r="B61" i="23"/>
  <c r="G70" i="23"/>
  <c r="H67" i="23"/>
  <c r="D62" i="23"/>
  <c r="M64" i="23"/>
  <c r="K72" i="23"/>
  <c r="H63" i="23"/>
  <c r="G62" i="23"/>
  <c r="D66" i="23"/>
  <c r="C61" i="23"/>
  <c r="B64" i="23"/>
  <c r="G61" i="23"/>
  <c r="K61" i="23"/>
  <c r="J64" i="23"/>
  <c r="I67" i="23"/>
  <c r="M67" i="23"/>
  <c r="R1449" i="22"/>
  <c r="C68" i="23"/>
  <c r="G68" i="23"/>
  <c r="G67" i="23"/>
  <c r="E72" i="23"/>
  <c r="C66" i="23"/>
  <c r="C64" i="23"/>
  <c r="B73" i="23"/>
  <c r="K70" i="23"/>
  <c r="B63" i="23"/>
  <c r="L65" i="23"/>
  <c r="L60" i="23"/>
  <c r="K64" i="23"/>
  <c r="E62" i="23"/>
  <c r="H62" i="23"/>
  <c r="I62" i="23"/>
  <c r="H73" i="23"/>
  <c r="M70" i="23"/>
  <c r="H70" i="23"/>
  <c r="G66" i="23"/>
  <c r="AM10" i="26"/>
  <c r="AL14" i="26"/>
  <c r="AL15" i="26"/>
  <c r="AM11" i="26"/>
  <c r="AF93" i="23"/>
  <c r="AG87" i="23"/>
  <c r="AG93" i="23" s="1"/>
  <c r="AF101" i="23"/>
  <c r="AG88" i="23"/>
  <c r="AG101" i="23" s="1"/>
  <c r="AF96" i="23"/>
  <c r="AG82" i="23"/>
  <c r="AG96" i="23" s="1"/>
  <c r="AF100" i="23"/>
  <c r="AF99" i="23"/>
  <c r="AG83" i="23"/>
  <c r="AF92" i="23"/>
  <c r="AG86" i="23"/>
  <c r="AG92" i="23" s="1"/>
  <c r="F66" i="23" l="1"/>
  <c r="B70" i="23"/>
  <c r="K68" i="23"/>
  <c r="F65" i="23"/>
  <c r="K60" i="23"/>
  <c r="E63" i="23"/>
  <c r="H1449" i="22"/>
  <c r="M66" i="23"/>
  <c r="K73" i="23"/>
  <c r="D68" i="23"/>
  <c r="G63" i="23"/>
  <c r="F72" i="23"/>
  <c r="M60" i="23"/>
  <c r="F60" i="23"/>
  <c r="M65" i="23"/>
  <c r="J1449" i="22"/>
  <c r="J63" i="23"/>
  <c r="E65" i="23"/>
  <c r="I65" i="23"/>
  <c r="J68" i="23"/>
  <c r="M62" i="23"/>
  <c r="I68" i="23"/>
  <c r="E73"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<sst xmlns="http://schemas.openxmlformats.org/spreadsheetml/2006/main" count="14980" uniqueCount="1049">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</sst>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534</v>
      </c>
      <c r="C1" s="86">
        <v>45272</v>
      </c>
      <c r="D1" s="87"/>
      <c r="E1" s="87"/>
      <c r="F1" s="87"/>
      <c r="G1" s="87"/>
      <c r="H1" s="87"/>
      <c r="I1" s="87"/>
      <c r="J1" s="87"/>
      <c r="K1" s="85" t="s">
        <v>534</v>
      </c>
      <c r="L1" s="85" t="s">
        <v>536</v>
      </c>
    </row>
    <row r="2" spans="1:12">
      <c r="A2" s="1" t="s">
        <v>1</v>
      </c>
      <c r="B2" s="87" t="str">
        <f>LOOKUP(B1,K1:L50,L1:L50)</f>
        <v>AL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si="2"/>
        <v>49168589.272727273</v>
      </c>
      <c r="AH7" s="119">
        <f t="shared" si="2"/>
        <v>49168589.272727273</v>
      </c>
      <c r="AI7" s="119">
        <f t="shared" si="2"/>
        <v>49168589.272727273</v>
      </c>
      <c r="AJ7" s="119">
        <f t="shared" si="2"/>
        <v>49168589.272727273</v>
      </c>
      <c r="AK7" s="119">
        <f t="shared" si="2"/>
        <v>49168589.272727273</v>
      </c>
      <c r="AL7" s="119">
        <f t="shared" si="2"/>
        <v>49168589.272727273</v>
      </c>
      <c r="AM7" s="119">
        <f t="shared" si="2"/>
        <v>49168589.272727273</v>
      </c>
      <c r="AN7" s="119">
        <f t="shared" si="2"/>
        <v>49168589.272727273</v>
      </c>
      <c r="AO7" s="119">
        <f t="shared" si="2"/>
        <v>49168589.272727273</v>
      </c>
      <c r="AP7" s="119">
        <f t="shared" si="2"/>
        <v>49168589.272727273</v>
      </c>
      <c r="AQ7" s="119">
        <f t="shared" si="2"/>
        <v>49168589.272727273</v>
      </c>
      <c r="AR7" s="119">
        <f t="shared" si="2"/>
        <v>49168589.272727273</v>
      </c>
      <c r="AS7" s="119">
        <f t="shared" si="2"/>
        <v>49168589.272727273</v>
      </c>
      <c r="AT7" s="119">
        <f t="shared" si="2"/>
        <v>49168589.272727273</v>
      </c>
      <c r="AU7" s="119">
        <f t="shared" si="2"/>
        <v>49168589.272727273</v>
      </c>
      <c r="AV7" s="119">
        <f t="shared" si="2"/>
        <v>49168589.272727273</v>
      </c>
      <c r="AW7" s="119">
        <f t="shared" si="2"/>
        <v>49168589.272727273</v>
      </c>
      <c r="AX7" s="119">
        <f t="shared" si="2"/>
        <v>49168589.272727273</v>
      </c>
      <c r="AY7" s="119">
        <f t="shared" si="2"/>
        <v>49168589.272727273</v>
      </c>
      <c r="AZ7" s="119">
        <f t="shared" si="2"/>
        <v>49168589.272727273</v>
      </c>
      <c r="BA7" s="119">
        <f t="shared" si="2"/>
        <v>49168589.272727273</v>
      </c>
      <c r="BB7" s="119">
        <f t="shared" si="2"/>
        <v>49168589.272727273</v>
      </c>
      <c r="BC7" s="119">
        <f t="shared" si="2"/>
        <v>49168589.272727273</v>
      </c>
      <c r="BD7" s="119">
        <f t="shared" si="2"/>
        <v>49168589.272727273</v>
      </c>
      <c r="BE7" s="119">
        <f t="shared" si="2"/>
        <v>49168589.272727273</v>
      </c>
      <c r="BF7" s="119">
        <f t="shared" si="2"/>
        <v>49168589.272727273</v>
      </c>
      <c r="BG7" s="119">
        <f t="shared" si="2"/>
        <v>49168589.272727273</v>
      </c>
      <c r="BH7" s="119">
        <f t="shared" si="2"/>
        <v>49168589.272727273</v>
      </c>
      <c r="BI7" s="119">
        <f t="shared" si="2"/>
        <v>49168589.272727273</v>
      </c>
      <c r="BJ7" s="119">
        <f t="shared" si="2"/>
        <v>49168589.272727273</v>
      </c>
      <c r="BK7" s="119">
        <f t="shared" si="2"/>
        <v>49168589.272727273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AL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AL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559</v>
      </c>
      <c r="C1067" s="107" t="s">
        <v>449</v>
      </c>
      <c r="D1067" s="107" t="s">
        <v>646</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559</v>
      </c>
      <c r="C1068" s="107" t="s">
        <v>449</v>
      </c>
      <c r="D1068" s="107" t="s">
        <v>647</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559</v>
      </c>
      <c r="C1071" s="107" t="s">
        <v>449</v>
      </c>
      <c r="D1071" s="107" t="s">
        <v>650</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2856.8809999999999</v>
      </c>
      <c r="R12" s="91">
        <f t="shared" si="2"/>
        <v>0.18802474172014166</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6058.2710999999999</v>
      </c>
      <c r="R13" s="91">
        <f t="shared" si="2"/>
        <v>0.39872324358210881</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4929.8788349999995</v>
      </c>
      <c r="R27" s="91">
        <f t="shared" si="2"/>
        <v>0.32445845474924151</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1349.1449689999999</v>
      </c>
      <c r="R45" s="91">
        <f t="shared" si="2"/>
        <v>8.8793559948508016E-2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15194.175904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MS</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MS</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MS</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TN</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GA</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FL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GA</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8.8793559948508016E-2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634</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7001347</v>
      </c>
      <c r="C5" s="174">
        <f>SUMIFS(Cambium!C:C,Cambium!B:B,About!B2)</f>
        <v>7001347</v>
      </c>
      <c r="D5">
        <f>C5</f>
        <v>7001347</v>
      </c>
      <c r="E5">
        <f t="shared" ref="E5:AF5" si="0">D5</f>
        <v>7001347</v>
      </c>
      <c r="F5">
        <f t="shared" si="0"/>
        <v>7001347</v>
      </c>
      <c r="G5">
        <f t="shared" si="0"/>
        <v>7001347</v>
      </c>
      <c r="H5">
        <f t="shared" si="0"/>
        <v>7001347</v>
      </c>
      <c r="I5">
        <f t="shared" si="0"/>
        <v>7001347</v>
      </c>
      <c r="J5">
        <f t="shared" si="0"/>
        <v>7001347</v>
      </c>
      <c r="K5">
        <f t="shared" si="0"/>
        <v>7001347</v>
      </c>
      <c r="L5">
        <f t="shared" si="0"/>
        <v>7001347</v>
      </c>
      <c r="M5">
        <f t="shared" si="0"/>
        <v>7001347</v>
      </c>
      <c r="N5">
        <f t="shared" si="0"/>
        <v>7001347</v>
      </c>
      <c r="O5">
        <f t="shared" si="0"/>
        <v>7001347</v>
      </c>
      <c r="P5">
        <f t="shared" si="0"/>
        <v>7001347</v>
      </c>
      <c r="Q5">
        <f t="shared" si="0"/>
        <v>7001347</v>
      </c>
      <c r="R5">
        <f t="shared" si="0"/>
        <v>7001347</v>
      </c>
      <c r="S5">
        <f t="shared" si="0"/>
        <v>7001347</v>
      </c>
      <c r="T5">
        <f t="shared" si="0"/>
        <v>7001347</v>
      </c>
      <c r="U5">
        <f t="shared" si="0"/>
        <v>7001347</v>
      </c>
      <c r="V5">
        <f t="shared" si="0"/>
        <v>7001347</v>
      </c>
      <c r="W5">
        <f t="shared" si="0"/>
        <v>7001347</v>
      </c>
      <c r="X5">
        <f t="shared" si="0"/>
        <v>7001347</v>
      </c>
      <c r="Y5">
        <f t="shared" si="0"/>
        <v>7001347</v>
      </c>
      <c r="Z5">
        <f t="shared" si="0"/>
        <v>7001347</v>
      </c>
      <c r="AA5">
        <f t="shared" si="0"/>
        <v>7001347</v>
      </c>
      <c r="AB5">
        <f t="shared" si="0"/>
        <v>7001347</v>
      </c>
      <c r="AC5">
        <f t="shared" si="0"/>
        <v>7001347</v>
      </c>
      <c r="AD5">
        <f t="shared" si="0"/>
        <v>7001347</v>
      </c>
      <c r="AE5">
        <f t="shared" si="0"/>
        <v>7001347</v>
      </c>
      <c r="AF5">
        <f t="shared" si="0"/>
        <v>7001347</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1528334.1922432208</v>
      </c>
      <c r="C10">
        <f>D10</f>
        <v>1528334.1922432208</v>
      </c>
      <c r="D10" s="170">
        <f>SUM(D$5*SUMIFS(C$39:C$48,$B$39:$B$48,$A10),D$6*IF($B$2=TRUE,SUMIFS($B$147:$B$162,$A$147:$A$162,$A10),SUMIFS(E$125:E$140,$A$125:$A$140,$A10)))</f>
        <v>1528334.1922432208</v>
      </c>
      <c r="E10">
        <f t="shared" ref="E10:N10" si="2">SUM(E$5*SUMIFS(D$39:D$48,$B$39:$B$48,$A10),E$6*IF($B$2=TRUE,SUMIFS($B$147:$B$162,$A$147:$A$162,$A10),SUMIFS(F$125:F$140,$A$125:$A$140,$A10)))</f>
        <v>1295465.0761602586</v>
      </c>
      <c r="F10">
        <f t="shared" si="2"/>
        <v>1059938.6315487083</v>
      </c>
      <c r="G10">
        <f t="shared" si="2"/>
        <v>1036683.0967863824</v>
      </c>
      <c r="H10">
        <f t="shared" si="2"/>
        <v>862434.20980231476</v>
      </c>
      <c r="I10">
        <f t="shared" si="2"/>
        <v>745228.59006760246</v>
      </c>
      <c r="J10">
        <f t="shared" si="2"/>
        <v>1294595.4249892223</v>
      </c>
      <c r="K10">
        <f t="shared" si="2"/>
        <v>1320183.4593877527</v>
      </c>
      <c r="L10">
        <f t="shared" si="2"/>
        <v>1306049.4306138838</v>
      </c>
      <c r="M10">
        <f t="shared" si="2"/>
        <v>1306049.4306138838</v>
      </c>
      <c r="N10">
        <f t="shared" si="2"/>
        <v>1306049.4306138838</v>
      </c>
      <c r="O10">
        <f t="shared" ref="O10:AE10" si="3">SUM(O$5*SUMIFS(N$39:N$48,$B$39:$B$48,$A10),O$6*IF($B$2=TRUE,SUMIFS($B$147:$B$162,$A$147:$A$162,$A10),SUMIFS(P$125:P$140,$A$125:$A$140,$A10)))</f>
        <v>1306049.4306138838</v>
      </c>
      <c r="P10">
        <f t="shared" si="3"/>
        <v>1306049.4306138838</v>
      </c>
      <c r="Q10">
        <f t="shared" si="3"/>
        <v>1306049.4306138838</v>
      </c>
      <c r="R10">
        <f t="shared" si="3"/>
        <v>1306049.4306138838</v>
      </c>
      <c r="S10">
        <f t="shared" si="3"/>
        <v>1306049.4306138838</v>
      </c>
      <c r="T10">
        <f t="shared" si="3"/>
        <v>1306049.4306138838</v>
      </c>
      <c r="U10">
        <f t="shared" si="3"/>
        <v>1306049.4306138838</v>
      </c>
      <c r="V10">
        <f t="shared" si="3"/>
        <v>1306049.4306138838</v>
      </c>
      <c r="W10">
        <f t="shared" si="3"/>
        <v>1306049.4306138838</v>
      </c>
      <c r="X10">
        <f t="shared" si="3"/>
        <v>1306049.4306138838</v>
      </c>
      <c r="Y10">
        <f t="shared" si="3"/>
        <v>1306049.4306138838</v>
      </c>
      <c r="Z10">
        <f t="shared" si="3"/>
        <v>1306049.4306138838</v>
      </c>
      <c r="AA10">
        <f t="shared" si="3"/>
        <v>1306049.4306138838</v>
      </c>
      <c r="AB10">
        <f t="shared" si="3"/>
        <v>1306049.4306138838</v>
      </c>
      <c r="AC10">
        <f t="shared" si="3"/>
        <v>1306049.4306138838</v>
      </c>
      <c r="AD10">
        <f t="shared" si="3"/>
        <v>1306049.4306138838</v>
      </c>
      <c r="AE10">
        <f t="shared" si="3"/>
        <v>1306049.4306138838</v>
      </c>
      <c r="AF10">
        <f>SUM(AF$5*SUMIFS(AE$39:AE$48,$B$39:$B$48,$A10),AF$6*IF($B$2=TRUE,SUMIFS($B$147:$B$162,$A$147:$A$162,$A10),SUMIFS(AG$125:AG$140,$A$125:$A$140,$A10)))</f>
        <v>1306049.4306138838</v>
      </c>
    </row>
    <row r="11" spans="1:32">
      <c r="A11" s="100" t="s">
        <v>347</v>
      </c>
      <c r="B11">
        <f t="shared" ref="B11:B33" si="4">D11</f>
        <v>2816675.8009194261</v>
      </c>
      <c r="C11">
        <f t="shared" ref="C11:C33" si="5">D11</f>
        <v>2816675.8009194261</v>
      </c>
      <c r="D11" s="170">
        <f t="shared" ref="D11:D33" si="6">SUM(D$5*SUMIFS(C$39:C$48,$B$39:$B$48,$A11),D$6*IF($B$2=TRUE,SUMIFS($B$147:$B$162,$A$147:$A$162,$A11),SUMIFS(E$125:E$140,$A$125:$A$140,$A11)))</f>
        <v>2816675.8009194261</v>
      </c>
      <c r="E11">
        <f t="shared" ref="E11:N11" si="7">SUM(E$5*SUMIFS(D$39:D$48,$B$39:$B$48,$A11),E$6*IF($B$2=TRUE,SUMIFS($B$147:$B$162,$A$147:$A$162,$A11),SUMIFS(F$125:F$140,$A$125:$A$140,$A11)))</f>
        <v>3008776.5341677438</v>
      </c>
      <c r="F11">
        <f t="shared" si="7"/>
        <v>3283368.7875890457</v>
      </c>
      <c r="G11">
        <f t="shared" si="7"/>
        <v>3150887.6484663459</v>
      </c>
      <c r="H11">
        <f t="shared" si="7"/>
        <v>2995118.0759096602</v>
      </c>
      <c r="I11">
        <f t="shared" si="7"/>
        <v>2681270.1671690908</v>
      </c>
      <c r="J11">
        <f t="shared" si="7"/>
        <v>1805277.6231566274</v>
      </c>
      <c r="K11">
        <f t="shared" si="7"/>
        <v>1586134.9158777401</v>
      </c>
      <c r="L11">
        <f t="shared" si="7"/>
        <v>1299289.1595815534</v>
      </c>
      <c r="M11">
        <f t="shared" si="7"/>
        <v>1299289.1595815534</v>
      </c>
      <c r="N11">
        <f t="shared" si="7"/>
        <v>1299289.1595815534</v>
      </c>
      <c r="O11">
        <f t="shared" ref="O11:AF11" si="8">SUM(O$5*SUMIFS(N$39:N$48,$B$39:$B$48,$A11),O$6*IF($B$2=TRUE,SUMIFS($B$147:$B$162,$A$147:$A$162,$A11),SUMIFS(P$125:P$140,$A$125:$A$140,$A11)))</f>
        <v>1299289.1595815534</v>
      </c>
      <c r="P11">
        <f t="shared" si="8"/>
        <v>1299289.1595815534</v>
      </c>
      <c r="Q11">
        <f t="shared" si="8"/>
        <v>1299289.1595815534</v>
      </c>
      <c r="R11">
        <f t="shared" si="8"/>
        <v>1299289.1595815534</v>
      </c>
      <c r="S11">
        <f t="shared" si="8"/>
        <v>1299289.1595815534</v>
      </c>
      <c r="T11">
        <f t="shared" si="8"/>
        <v>1299289.1595815534</v>
      </c>
      <c r="U11">
        <f t="shared" si="8"/>
        <v>1299289.1595815534</v>
      </c>
      <c r="V11">
        <f t="shared" si="8"/>
        <v>1299289.1595815534</v>
      </c>
      <c r="W11">
        <f t="shared" si="8"/>
        <v>1299289.1595815534</v>
      </c>
      <c r="X11">
        <f t="shared" si="8"/>
        <v>1299289.1595815534</v>
      </c>
      <c r="Y11">
        <f t="shared" si="8"/>
        <v>1299289.1595815534</v>
      </c>
      <c r="Z11">
        <f t="shared" si="8"/>
        <v>1299289.1595815534</v>
      </c>
      <c r="AA11">
        <f t="shared" si="8"/>
        <v>1299289.1595815534</v>
      </c>
      <c r="AB11">
        <f t="shared" si="8"/>
        <v>1299289.1595815534</v>
      </c>
      <c r="AC11">
        <f t="shared" si="8"/>
        <v>1299289.1595815534</v>
      </c>
      <c r="AD11">
        <f t="shared" si="8"/>
        <v>1299289.1595815534</v>
      </c>
      <c r="AE11">
        <f t="shared" si="8"/>
        <v>1299289.1595815534</v>
      </c>
      <c r="AF11">
        <f t="shared" si="8"/>
        <v>1299289.1595815534</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2162651.1031411109</v>
      </c>
      <c r="C13">
        <f t="shared" si="5"/>
        <v>2162651.1031411109</v>
      </c>
      <c r="D13" s="170">
        <f t="shared" si="6"/>
        <v>2162651.1031411109</v>
      </c>
      <c r="E13">
        <f t="shared" ref="E13:N13" si="11">SUM(E$5*SUMIFS(D$39:D$48,$B$39:$B$48,$A13),E$6*IF($B$2=TRUE,SUMIFS($B$147:$B$162,$A$147:$A$162,$A13),SUMIFS(F$125:F$140,$A$125:$A$140,$A13)))</f>
        <v>2209508.3329012091</v>
      </c>
      <c r="F13">
        <f t="shared" si="11"/>
        <v>2177240.3121936223</v>
      </c>
      <c r="G13">
        <f t="shared" si="11"/>
        <v>2255800.3509399574</v>
      </c>
      <c r="H13">
        <f t="shared" si="11"/>
        <v>2278941.9663645667</v>
      </c>
      <c r="I13">
        <f t="shared" si="11"/>
        <v>2340849.3675141344</v>
      </c>
      <c r="J13">
        <f t="shared" si="11"/>
        <v>2366317.663578555</v>
      </c>
      <c r="K13">
        <f t="shared" si="11"/>
        <v>2333651.9716844726</v>
      </c>
      <c r="L13">
        <f t="shared" si="11"/>
        <v>2315293.7984048123</v>
      </c>
      <c r="M13">
        <f t="shared" si="11"/>
        <v>2315293.7984048123</v>
      </c>
      <c r="N13">
        <f t="shared" si="11"/>
        <v>2315293.7984048123</v>
      </c>
      <c r="O13">
        <f t="shared" ref="O13:AF13" si="12">SUM(O$5*SUMIFS(N$39:N$48,$B$39:$B$48,$A13),O$6*IF($B$2=TRUE,SUMIFS($B$147:$B$162,$A$147:$A$162,$A13),SUMIFS(P$125:P$140,$A$125:$A$140,$A13)))</f>
        <v>2315293.7984048123</v>
      </c>
      <c r="P13">
        <f t="shared" si="12"/>
        <v>2315293.7984048123</v>
      </c>
      <c r="Q13">
        <f t="shared" si="12"/>
        <v>2315293.7984048123</v>
      </c>
      <c r="R13">
        <f t="shared" si="12"/>
        <v>2315293.7984048123</v>
      </c>
      <c r="S13">
        <f t="shared" si="12"/>
        <v>2315293.7984048123</v>
      </c>
      <c r="T13">
        <f t="shared" si="12"/>
        <v>2315293.7984048123</v>
      </c>
      <c r="U13">
        <f t="shared" si="12"/>
        <v>2315293.7984048123</v>
      </c>
      <c r="V13">
        <f t="shared" si="12"/>
        <v>2315293.7984048123</v>
      </c>
      <c r="W13">
        <f t="shared" si="12"/>
        <v>2315293.7984048123</v>
      </c>
      <c r="X13">
        <f t="shared" si="12"/>
        <v>2315293.7984048123</v>
      </c>
      <c r="Y13">
        <f t="shared" si="12"/>
        <v>2315293.7984048123</v>
      </c>
      <c r="Z13">
        <f t="shared" si="12"/>
        <v>2315293.7984048123</v>
      </c>
      <c r="AA13">
        <f t="shared" si="12"/>
        <v>2315293.7984048123</v>
      </c>
      <c r="AB13">
        <f t="shared" si="12"/>
        <v>2315293.7984048123</v>
      </c>
      <c r="AC13">
        <f t="shared" si="12"/>
        <v>2315293.7984048123</v>
      </c>
      <c r="AD13">
        <f t="shared" si="12"/>
        <v>2315293.7984048123</v>
      </c>
      <c r="AE13">
        <f t="shared" si="12"/>
        <v>2315293.7984048123</v>
      </c>
      <c r="AF13">
        <f t="shared" si="12"/>
        <v>2315293.7984048123</v>
      </c>
    </row>
    <row r="14" spans="1:32">
      <c r="A14" s="100" t="s">
        <v>101</v>
      </c>
      <c r="B14">
        <f t="shared" si="4"/>
        <v>141111.84754079973</v>
      </c>
      <c r="C14">
        <f t="shared" si="5"/>
        <v>141111.84754079973</v>
      </c>
      <c r="D14" s="170">
        <f t="shared" si="6"/>
        <v>141111.84754079973</v>
      </c>
      <c r="E14">
        <f t="shared" ref="E14:N14" si="13">SUM(E$5*SUMIFS(D$39:D$48,$B$39:$B$48,$A14),E$6*IF($B$2=TRUE,SUMIFS($B$147:$B$162,$A$147:$A$162,$A14),SUMIFS(F$125:F$140,$A$125:$A$140,$A14)))</f>
        <v>148452.67737280298</v>
      </c>
      <c r="F14">
        <f t="shared" si="13"/>
        <v>147277.60213090209</v>
      </c>
      <c r="G14">
        <f t="shared" si="13"/>
        <v>151073.02557718437</v>
      </c>
      <c r="H14">
        <f t="shared" si="13"/>
        <v>154386.50941287077</v>
      </c>
      <c r="I14">
        <f t="shared" si="13"/>
        <v>156397.69657859634</v>
      </c>
      <c r="J14">
        <f t="shared" si="13"/>
        <v>160611.15472100818</v>
      </c>
      <c r="K14">
        <f t="shared" si="13"/>
        <v>160067.84485951779</v>
      </c>
      <c r="L14">
        <f t="shared" si="13"/>
        <v>160867.90903080488</v>
      </c>
      <c r="M14">
        <f t="shared" si="13"/>
        <v>160867.90903080488</v>
      </c>
      <c r="N14">
        <f t="shared" si="13"/>
        <v>160867.90903080488</v>
      </c>
      <c r="O14">
        <f t="shared" ref="O14:AF14" si="14">SUM(O$5*SUMIFS(N$39:N$48,$B$39:$B$48,$A14),O$6*IF($B$2=TRUE,SUMIFS($B$147:$B$162,$A$147:$A$162,$A14),SUMIFS(P$125:P$140,$A$125:$A$140,$A14)))</f>
        <v>160867.90903080488</v>
      </c>
      <c r="P14">
        <f t="shared" si="14"/>
        <v>160867.90903080488</v>
      </c>
      <c r="Q14">
        <f t="shared" si="14"/>
        <v>160867.90903080488</v>
      </c>
      <c r="R14">
        <f t="shared" si="14"/>
        <v>160867.90903080488</v>
      </c>
      <c r="S14">
        <f t="shared" si="14"/>
        <v>160867.90903080488</v>
      </c>
      <c r="T14">
        <f t="shared" si="14"/>
        <v>160867.90903080488</v>
      </c>
      <c r="U14">
        <f t="shared" si="14"/>
        <v>160867.90903080488</v>
      </c>
      <c r="V14">
        <f t="shared" si="14"/>
        <v>160867.90903080488</v>
      </c>
      <c r="W14">
        <f t="shared" si="14"/>
        <v>160867.90903080488</v>
      </c>
      <c r="X14">
        <f t="shared" si="14"/>
        <v>160867.90903080488</v>
      </c>
      <c r="Y14">
        <f t="shared" si="14"/>
        <v>160867.90903080488</v>
      </c>
      <c r="Z14">
        <f t="shared" si="14"/>
        <v>160867.90903080488</v>
      </c>
      <c r="AA14">
        <f t="shared" si="14"/>
        <v>160867.90903080488</v>
      </c>
      <c r="AB14">
        <f t="shared" si="14"/>
        <v>160867.90903080488</v>
      </c>
      <c r="AC14">
        <f t="shared" si="14"/>
        <v>160867.90903080488</v>
      </c>
      <c r="AD14">
        <f t="shared" si="14"/>
        <v>160867.90903080488</v>
      </c>
      <c r="AE14">
        <f t="shared" si="14"/>
        <v>160867.90903080488</v>
      </c>
      <c r="AF14">
        <f t="shared" si="14"/>
        <v>160867.90903080488</v>
      </c>
    </row>
    <row r="15" spans="1:32">
      <c r="A15" s="100" t="s">
        <v>100</v>
      </c>
      <c r="B15">
        <f t="shared" si="4"/>
        <v>213.26786923388963</v>
      </c>
      <c r="C15">
        <f t="shared" si="5"/>
        <v>213.26786923388963</v>
      </c>
      <c r="D15" s="170">
        <f t="shared" si="6"/>
        <v>213.26786923388963</v>
      </c>
      <c r="E15">
        <f t="shared" ref="E15:N15" si="15">SUM(E$5*SUMIFS(D$39:D$48,$B$39:$B$48,$A15),E$6*IF($B$2=TRUE,SUMIFS($B$147:$B$162,$A$147:$A$162,$A15),SUMIFS(F$125:F$140,$A$125:$A$140,$A15)))</f>
        <v>428.98562233893483</v>
      </c>
      <c r="F15">
        <f t="shared" si="15"/>
        <v>439.34525068603028</v>
      </c>
      <c r="G15">
        <f t="shared" si="15"/>
        <v>158.80327679203211</v>
      </c>
      <c r="H15">
        <f t="shared" si="15"/>
        <v>162.17839924980024</v>
      </c>
      <c r="I15">
        <f t="shared" si="15"/>
        <v>158.18184016183571</v>
      </c>
      <c r="J15">
        <f t="shared" si="15"/>
        <v>175.79945171921631</v>
      </c>
      <c r="K15">
        <f t="shared" si="15"/>
        <v>294.02772137388592</v>
      </c>
      <c r="L15">
        <f t="shared" si="15"/>
        <v>168.24945182854506</v>
      </c>
      <c r="M15">
        <f t="shared" si="15"/>
        <v>168.24945182854506</v>
      </c>
      <c r="N15">
        <f t="shared" si="15"/>
        <v>168.24945182854506</v>
      </c>
      <c r="O15">
        <f t="shared" ref="O15:AF15" si="16">SUM(O$5*SUMIFS(N$39:N$48,$B$39:$B$48,$A15),O$6*IF($B$2=TRUE,SUMIFS($B$147:$B$162,$A$147:$A$162,$A15),SUMIFS(P$125:P$140,$A$125:$A$140,$A15)))</f>
        <v>168.24945182854506</v>
      </c>
      <c r="P15">
        <f t="shared" si="16"/>
        <v>168.24945182854506</v>
      </c>
      <c r="Q15">
        <f t="shared" si="16"/>
        <v>168.24945182854506</v>
      </c>
      <c r="R15">
        <f t="shared" si="16"/>
        <v>168.24945182854506</v>
      </c>
      <c r="S15">
        <f t="shared" si="16"/>
        <v>168.24945182854506</v>
      </c>
      <c r="T15">
        <f t="shared" si="16"/>
        <v>168.24945182854506</v>
      </c>
      <c r="U15">
        <f t="shared" si="16"/>
        <v>168.24945182854506</v>
      </c>
      <c r="V15">
        <f t="shared" si="16"/>
        <v>168.24945182854506</v>
      </c>
      <c r="W15">
        <f t="shared" si="16"/>
        <v>168.24945182854506</v>
      </c>
      <c r="X15">
        <f t="shared" si="16"/>
        <v>168.24945182854506</v>
      </c>
      <c r="Y15">
        <f t="shared" si="16"/>
        <v>168.24945182854506</v>
      </c>
      <c r="Z15">
        <f t="shared" si="16"/>
        <v>168.24945182854506</v>
      </c>
      <c r="AA15">
        <f t="shared" si="16"/>
        <v>168.24945182854506</v>
      </c>
      <c r="AB15">
        <f t="shared" si="16"/>
        <v>168.24945182854506</v>
      </c>
      <c r="AC15">
        <f t="shared" si="16"/>
        <v>168.24945182854506</v>
      </c>
      <c r="AD15">
        <f t="shared" si="16"/>
        <v>168.24945182854506</v>
      </c>
      <c r="AE15">
        <f t="shared" si="16"/>
        <v>168.24945182854506</v>
      </c>
      <c r="AF15">
        <f t="shared" si="16"/>
        <v>168.24945182854506</v>
      </c>
    </row>
    <row r="16" spans="1:32">
      <c r="A16" s="100" t="s">
        <v>102</v>
      </c>
      <c r="B16">
        <f t="shared" si="4"/>
        <v>258320.33075330011</v>
      </c>
      <c r="C16">
        <f t="shared" si="5"/>
        <v>258320.33075330011</v>
      </c>
      <c r="D16" s="170">
        <f t="shared" si="6"/>
        <v>258320.33075330011</v>
      </c>
      <c r="E16">
        <f t="shared" ref="E16:N16" si="17">SUM(E$5*SUMIFS(D$39:D$48,$B$39:$B$48,$A16),E$6*IF($B$2=TRUE,SUMIFS($B$147:$B$162,$A$147:$A$162,$A16),SUMIFS(F$125:F$140,$A$125:$A$140,$A16)))</f>
        <v>281082.70883998199</v>
      </c>
      <c r="F16">
        <f t="shared" si="17"/>
        <v>294498.53811355558</v>
      </c>
      <c r="G16">
        <f t="shared" si="17"/>
        <v>369319.56002753298</v>
      </c>
      <c r="H16">
        <f t="shared" si="17"/>
        <v>679009.91411614977</v>
      </c>
      <c r="I16">
        <f t="shared" si="17"/>
        <v>1047249.8436404873</v>
      </c>
      <c r="J16">
        <f t="shared" si="17"/>
        <v>1345579.9494829844</v>
      </c>
      <c r="K16">
        <f t="shared" si="17"/>
        <v>1571220.7040413541</v>
      </c>
      <c r="L16">
        <f t="shared" si="17"/>
        <v>1889066.5556620129</v>
      </c>
      <c r="M16">
        <f t="shared" si="17"/>
        <v>1889066.5556620129</v>
      </c>
      <c r="N16">
        <f t="shared" si="17"/>
        <v>1889066.5556620129</v>
      </c>
      <c r="O16">
        <f t="shared" ref="O16:AF16" si="18">SUM(O$5*SUMIFS(N$39:N$48,$B$39:$B$48,$A16),O$6*IF($B$2=TRUE,SUMIFS($B$147:$B$162,$A$147:$A$162,$A16),SUMIFS(P$125:P$140,$A$125:$A$140,$A16)))</f>
        <v>1889066.5556620129</v>
      </c>
      <c r="P16">
        <f t="shared" si="18"/>
        <v>1889066.5556620129</v>
      </c>
      <c r="Q16">
        <f t="shared" si="18"/>
        <v>1889066.5556620129</v>
      </c>
      <c r="R16">
        <f t="shared" si="18"/>
        <v>1889066.5556620129</v>
      </c>
      <c r="S16">
        <f t="shared" si="18"/>
        <v>1889066.5556620129</v>
      </c>
      <c r="T16">
        <f t="shared" si="18"/>
        <v>1889066.5556620129</v>
      </c>
      <c r="U16">
        <f t="shared" si="18"/>
        <v>1889066.5556620129</v>
      </c>
      <c r="V16">
        <f t="shared" si="18"/>
        <v>1889066.5556620129</v>
      </c>
      <c r="W16">
        <f t="shared" si="18"/>
        <v>1889066.5556620129</v>
      </c>
      <c r="X16">
        <f t="shared" si="18"/>
        <v>1889066.5556620129</v>
      </c>
      <c r="Y16">
        <f t="shared" si="18"/>
        <v>1889066.5556620129</v>
      </c>
      <c r="Z16">
        <f t="shared" si="18"/>
        <v>1889066.5556620129</v>
      </c>
      <c r="AA16">
        <f t="shared" si="18"/>
        <v>1889066.5556620129</v>
      </c>
      <c r="AB16">
        <f t="shared" si="18"/>
        <v>1889066.5556620129</v>
      </c>
      <c r="AC16">
        <f t="shared" si="18"/>
        <v>1889066.5556620129</v>
      </c>
      <c r="AD16">
        <f t="shared" si="18"/>
        <v>1889066.5556620129</v>
      </c>
      <c r="AE16">
        <f t="shared" si="18"/>
        <v>1889066.5556620129</v>
      </c>
      <c r="AF16">
        <f t="shared" si="18"/>
        <v>1889066.5556620129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51180.212264453301</v>
      </c>
      <c r="C18">
        <f t="shared" si="5"/>
        <v>51180.212264453301</v>
      </c>
      <c r="D18" s="170">
        <f t="shared" si="6"/>
        <v>51180.212264453301</v>
      </c>
      <c r="E18">
        <f t="shared" ref="E18:N18" si="21">SUM(E$5*SUMIFS(D$39:D$48,$B$39:$B$48,$A18),E$6*IF($B$2=TRUE,SUMIFS($B$147:$B$162,$A$147:$A$162,$A18),SUMIFS(F$125:F$140,$A$125:$A$140,$A18)))</f>
        <v>37365.21696027217</v>
      </c>
      <c r="F18">
        <f t="shared" si="21"/>
        <v>27458.048060472327</v>
      </c>
      <c r="G18">
        <f t="shared" si="21"/>
        <v>27036.837491493214</v>
      </c>
      <c r="H18">
        <f t="shared" si="21"/>
        <v>25964.363747226369</v>
      </c>
      <c r="I18">
        <f t="shared" si="21"/>
        <v>24997.3874917721</v>
      </c>
      <c r="J18">
        <f t="shared" si="21"/>
        <v>24106.835772797844</v>
      </c>
      <c r="K18">
        <f t="shared" si="21"/>
        <v>24989.623000007916</v>
      </c>
      <c r="L18">
        <f t="shared" si="21"/>
        <v>25735.148744140006</v>
      </c>
      <c r="M18">
        <f t="shared" si="21"/>
        <v>25735.148744140006</v>
      </c>
      <c r="N18">
        <f t="shared" si="21"/>
        <v>25735.148744140006</v>
      </c>
      <c r="O18">
        <f t="shared" ref="O18:AF18" si="22">SUM(O$5*SUMIFS(N$39:N$48,$B$39:$B$48,$A18),O$6*IF($B$2=TRUE,SUMIFS($B$147:$B$162,$A$147:$A$162,$A18),SUMIFS(P$125:P$140,$A$125:$A$140,$A18)))</f>
        <v>25735.148744140006</v>
      </c>
      <c r="P18">
        <f t="shared" si="22"/>
        <v>25735.148744140006</v>
      </c>
      <c r="Q18">
        <f t="shared" si="22"/>
        <v>25735.148744140006</v>
      </c>
      <c r="R18">
        <f t="shared" si="22"/>
        <v>25735.148744140006</v>
      </c>
      <c r="S18">
        <f t="shared" si="22"/>
        <v>25735.148744140006</v>
      </c>
      <c r="T18">
        <f t="shared" si="22"/>
        <v>25735.148744140006</v>
      </c>
      <c r="U18">
        <f t="shared" si="22"/>
        <v>25735.148744140006</v>
      </c>
      <c r="V18">
        <f t="shared" si="22"/>
        <v>25735.148744140006</v>
      </c>
      <c r="W18">
        <f t="shared" si="22"/>
        <v>25735.148744140006</v>
      </c>
      <c r="X18">
        <f t="shared" si="22"/>
        <v>25735.148744140006</v>
      </c>
      <c r="Y18">
        <f t="shared" si="22"/>
        <v>25735.148744140006</v>
      </c>
      <c r="Z18">
        <f t="shared" si="22"/>
        <v>25735.148744140006</v>
      </c>
      <c r="AA18">
        <f t="shared" si="22"/>
        <v>25735.148744140006</v>
      </c>
      <c r="AB18">
        <f t="shared" si="22"/>
        <v>25735.148744140006</v>
      </c>
      <c r="AC18">
        <f t="shared" si="22"/>
        <v>25735.148744140006</v>
      </c>
      <c r="AD18">
        <f t="shared" si="22"/>
        <v>25735.148744140006</v>
      </c>
      <c r="AE18">
        <f t="shared" si="22"/>
        <v>25735.148744140006</v>
      </c>
      <c r="AF18">
        <f t="shared" si="22"/>
        <v>25735.148744140006</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42860.245268454928</v>
      </c>
      <c r="C20">
        <f t="shared" si="5"/>
        <v>42860.245268454928</v>
      </c>
      <c r="D20" s="170">
        <f t="shared" si="6"/>
        <v>42860.245268454928</v>
      </c>
      <c r="E20">
        <f t="shared" ref="E20:N20" si="25">SUM(E$5*SUMIFS(D$39:D$48,$B$39:$B$48,$A20),E$6*IF($B$2=TRUE,SUMIFS($B$147:$B$162,$A$147:$A$162,$A20),SUMIFS(F$125:F$140,$A$125:$A$140,$A20)))</f>
        <v>20267.467975392588</v>
      </c>
      <c r="F20">
        <f t="shared" si="25"/>
        <v>11125.735113007748</v>
      </c>
      <c r="G20">
        <f t="shared" si="25"/>
        <v>10387.677434311609</v>
      </c>
      <c r="H20">
        <f t="shared" si="25"/>
        <v>5329.782247961376</v>
      </c>
      <c r="I20">
        <f t="shared" si="25"/>
        <v>5195.7656981550008</v>
      </c>
      <c r="J20">
        <f t="shared" si="25"/>
        <v>4682.5488470857044</v>
      </c>
      <c r="K20">
        <f t="shared" si="25"/>
        <v>4804.4534277807925</v>
      </c>
      <c r="L20">
        <f t="shared" si="25"/>
        <v>4876.7485109644276</v>
      </c>
      <c r="M20">
        <f t="shared" si="25"/>
        <v>4876.7485109644276</v>
      </c>
      <c r="N20">
        <f t="shared" si="25"/>
        <v>4876.7485109644276</v>
      </c>
      <c r="O20">
        <f t="shared" ref="O20:AF20" si="26">SUM(O$5*SUMIFS(N$39:N$48,$B$39:$B$48,$A20),O$6*IF($B$2=TRUE,SUMIFS($B$147:$B$162,$A$147:$A$162,$A20),SUMIFS(P$125:P$140,$A$125:$A$140,$A20)))</f>
        <v>4876.7485109644276</v>
      </c>
      <c r="P20">
        <f t="shared" si="26"/>
        <v>4876.7485109644276</v>
      </c>
      <c r="Q20">
        <f t="shared" si="26"/>
        <v>4876.7485109644276</v>
      </c>
      <c r="R20">
        <f t="shared" si="26"/>
        <v>4876.7485109644276</v>
      </c>
      <c r="S20">
        <f t="shared" si="26"/>
        <v>4876.7485109644276</v>
      </c>
      <c r="T20">
        <f t="shared" si="26"/>
        <v>4876.7485109644276</v>
      </c>
      <c r="U20">
        <f t="shared" si="26"/>
        <v>4876.7485109644276</v>
      </c>
      <c r="V20">
        <f t="shared" si="26"/>
        <v>4876.7485109644276</v>
      </c>
      <c r="W20">
        <f t="shared" si="26"/>
        <v>4876.7485109644276</v>
      </c>
      <c r="X20">
        <f t="shared" si="26"/>
        <v>4876.7485109644276</v>
      </c>
      <c r="Y20">
        <f t="shared" si="26"/>
        <v>4876.7485109644276</v>
      </c>
      <c r="Z20">
        <f t="shared" si="26"/>
        <v>4876.7485109644276</v>
      </c>
      <c r="AA20">
        <f t="shared" si="26"/>
        <v>4876.7485109644276</v>
      </c>
      <c r="AB20">
        <f t="shared" si="26"/>
        <v>4876.7485109644276</v>
      </c>
      <c r="AC20">
        <f t="shared" si="26"/>
        <v>4876.7485109644276</v>
      </c>
      <c r="AD20">
        <f t="shared" si="26"/>
        <v>4876.7485109644276</v>
      </c>
      <c r="AE20">
        <f t="shared" si="26"/>
        <v>4876.7485109644276</v>
      </c>
      <c r="AF20">
        <f t="shared" si="26"/>
        <v>4876.7485109644276</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K39</f>
        <v>3.6757425027126932E-3</v>
      </c>
      <c r="M39" s="156">
        <f t="shared" ref="M39:AE50" si="54">L39</f>
        <v>3.6757425027126932E-3</v>
      </c>
      <c r="N39" s="156">
        <f t="shared" si="54"/>
        <v>3.6757425027126932E-3</v>
      </c>
      <c r="O39" s="156">
        <f t="shared" si="54"/>
        <v>3.6757425027126932E-3</v>
      </c>
      <c r="P39" s="156">
        <f t="shared" si="54"/>
        <v>3.6757425027126932E-3</v>
      </c>
      <c r="Q39" s="156">
        <f t="shared" si="54"/>
        <v>3.6757425027126932E-3</v>
      </c>
      <c r="R39" s="156">
        <f t="shared" si="54"/>
        <v>3.6757425027126932E-3</v>
      </c>
      <c r="S39" s="156">
        <f t="shared" si="54"/>
        <v>3.6757425027126932E-3</v>
      </c>
      <c r="T39" s="156">
        <f t="shared" si="54"/>
        <v>3.6757425027126932E-3</v>
      </c>
      <c r="U39" s="156">
        <f t="shared" si="54"/>
        <v>3.6757425027126932E-3</v>
      </c>
      <c r="V39" s="156">
        <f t="shared" si="54"/>
        <v>3.6757425027126932E-3</v>
      </c>
      <c r="W39" s="156">
        <f t="shared" si="54"/>
        <v>3.6757425027126932E-3</v>
      </c>
      <c r="X39" s="156">
        <f t="shared" si="54"/>
        <v>3.6757425027126932E-3</v>
      </c>
      <c r="Y39" s="156">
        <f t="shared" si="54"/>
        <v>3.6757425027126932E-3</v>
      </c>
      <c r="Z39" s="156">
        <f t="shared" si="54"/>
        <v>3.6757425027126932E-3</v>
      </c>
      <c r="AA39" s="156">
        <f t="shared" si="54"/>
        <v>3.6757425027126932E-3</v>
      </c>
      <c r="AB39" s="156">
        <f t="shared" si="54"/>
        <v>3.6757425027126932E-3</v>
      </c>
      <c r="AC39" s="156">
        <f t="shared" si="54"/>
        <v>3.6757425027126932E-3</v>
      </c>
      <c r="AD39" s="156">
        <f t="shared" si="54"/>
        <v>3.6757425027126932E-3</v>
      </c>
      <c r="AE39" s="156">
        <f t="shared" si="54"/>
        <v>3.6757425027126932E-3</v>
      </c>
    </row>
    <row r="40" spans="1:32">
      <c r="B40" s="2" t="s">
        <v>98</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A50" si="55">K40</f>
        <v>0.18654259396283082</v>
      </c>
      <c r="M40" s="156">
        <f t="shared" si="55"/>
        <v>0.18654259396283082</v>
      </c>
      <c r="N40" s="156">
        <f t="shared" si="55"/>
        <v>0.18654259396283082</v>
      </c>
      <c r="O40" s="156">
        <f t="shared" si="55"/>
        <v>0.18654259396283082</v>
      </c>
      <c r="P40" s="156">
        <f t="shared" si="55"/>
        <v>0.18654259396283082</v>
      </c>
      <c r="Q40" s="156">
        <f t="shared" si="55"/>
        <v>0.18654259396283082</v>
      </c>
      <c r="R40" s="156">
        <f t="shared" si="55"/>
        <v>0.18654259396283082</v>
      </c>
      <c r="S40" s="156">
        <f t="shared" si="55"/>
        <v>0.18654259396283082</v>
      </c>
      <c r="T40" s="156">
        <f t="shared" si="55"/>
        <v>0.18654259396283082</v>
      </c>
      <c r="U40" s="156">
        <f t="shared" si="55"/>
        <v>0.18654259396283082</v>
      </c>
      <c r="V40" s="156">
        <f t="shared" si="55"/>
        <v>0.18654259396283082</v>
      </c>
      <c r="W40" s="156">
        <f t="shared" si="55"/>
        <v>0.18654259396283082</v>
      </c>
      <c r="X40" s="156">
        <f t="shared" si="55"/>
        <v>0.18654259396283082</v>
      </c>
      <c r="Y40" s="156">
        <f t="shared" si="55"/>
        <v>0.18654259396283082</v>
      </c>
      <c r="Z40" s="156">
        <f t="shared" si="55"/>
        <v>0.18654259396283082</v>
      </c>
      <c r="AA40" s="156">
        <f t="shared" si="55"/>
        <v>0.18654259396283082</v>
      </c>
      <c r="AB40" s="156">
        <f t="shared" si="54"/>
        <v>0.18654259396283082</v>
      </c>
      <c r="AC40" s="156">
        <f t="shared" si="54"/>
        <v>0.18654259396283082</v>
      </c>
      <c r="AD40" s="156">
        <f t="shared" si="54"/>
        <v>0.18654259396283082</v>
      </c>
      <c r="AE40" s="156">
        <f t="shared" si="54"/>
        <v>0.18654259396283082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si="55"/>
        <v>2.2976708486353394E-2</v>
      </c>
      <c r="M42" s="156">
        <f t="shared" si="54"/>
        <v>2.2976708486353394E-2</v>
      </c>
      <c r="N42" s="156">
        <f t="shared" si="54"/>
        <v>2.2976708486353394E-2</v>
      </c>
      <c r="O42" s="156">
        <f t="shared" si="54"/>
        <v>2.2976708486353394E-2</v>
      </c>
      <c r="P42" s="156">
        <f t="shared" si="54"/>
        <v>2.2976708486353394E-2</v>
      </c>
      <c r="Q42" s="156">
        <f t="shared" si="54"/>
        <v>2.2976708486353394E-2</v>
      </c>
      <c r="R42" s="156">
        <f t="shared" si="54"/>
        <v>2.2976708486353394E-2</v>
      </c>
      <c r="S42" s="156">
        <f t="shared" si="54"/>
        <v>2.2976708486353394E-2</v>
      </c>
      <c r="T42" s="156">
        <f t="shared" si="54"/>
        <v>2.2976708486353394E-2</v>
      </c>
      <c r="U42" s="156">
        <f t="shared" si="54"/>
        <v>2.2976708486353394E-2</v>
      </c>
      <c r="V42" s="156">
        <f t="shared" si="54"/>
        <v>2.2976708486353394E-2</v>
      </c>
      <c r="W42" s="156">
        <f t="shared" si="54"/>
        <v>2.2976708486353394E-2</v>
      </c>
      <c r="X42" s="156">
        <f t="shared" si="54"/>
        <v>2.2976708486353394E-2</v>
      </c>
      <c r="Y42" s="156">
        <f t="shared" si="54"/>
        <v>2.2976708486353394E-2</v>
      </c>
      <c r="Z42" s="156">
        <f t="shared" si="54"/>
        <v>2.2976708486353394E-2</v>
      </c>
      <c r="AA42" s="156">
        <f t="shared" si="54"/>
        <v>2.2976708486353394E-2</v>
      </c>
      <c r="AB42" s="156">
        <f t="shared" si="54"/>
        <v>2.2976708486353394E-2</v>
      </c>
      <c r="AC42" s="156">
        <f t="shared" si="54"/>
        <v>2.2976708486353394E-2</v>
      </c>
      <c r="AD42" s="156">
        <f t="shared" si="54"/>
        <v>2.2976708486353394E-2</v>
      </c>
      <c r="AE42" s="156">
        <f t="shared" si="54"/>
        <v>2.2976708486353394E-2</v>
      </c>
    </row>
    <row r="43" spans="1:32">
      <c r="B43" s="2" t="s">
        <v>347</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si="55"/>
        <v>0.18557702676092949</v>
      </c>
      <c r="M43" s="156">
        <f t="shared" si="54"/>
        <v>0.18557702676092949</v>
      </c>
      <c r="N43" s="156">
        <f t="shared" si="54"/>
        <v>0.18557702676092949</v>
      </c>
      <c r="O43" s="156">
        <f t="shared" si="54"/>
        <v>0.18557702676092949</v>
      </c>
      <c r="P43" s="156">
        <f t="shared" si="54"/>
        <v>0.18557702676092949</v>
      </c>
      <c r="Q43" s="156">
        <f t="shared" si="54"/>
        <v>0.18557702676092949</v>
      </c>
      <c r="R43" s="156">
        <f t="shared" si="54"/>
        <v>0.18557702676092949</v>
      </c>
      <c r="S43" s="156">
        <f t="shared" si="54"/>
        <v>0.18557702676092949</v>
      </c>
      <c r="T43" s="156">
        <f t="shared" si="54"/>
        <v>0.18557702676092949</v>
      </c>
      <c r="U43" s="156">
        <f t="shared" si="54"/>
        <v>0.18557702676092949</v>
      </c>
      <c r="V43" s="156">
        <f t="shared" si="54"/>
        <v>0.18557702676092949</v>
      </c>
      <c r="W43" s="156">
        <f t="shared" si="54"/>
        <v>0.18557702676092949</v>
      </c>
      <c r="X43" s="156">
        <f t="shared" si="54"/>
        <v>0.18557702676092949</v>
      </c>
      <c r="Y43" s="156">
        <f t="shared" si="54"/>
        <v>0.18557702676092949</v>
      </c>
      <c r="Z43" s="156">
        <f t="shared" si="54"/>
        <v>0.18557702676092949</v>
      </c>
      <c r="AA43" s="156">
        <f t="shared" si="54"/>
        <v>0.18557702676092949</v>
      </c>
      <c r="AB43" s="156">
        <f t="shared" si="54"/>
        <v>0.18557702676092949</v>
      </c>
      <c r="AC43" s="156">
        <f t="shared" si="54"/>
        <v>0.18557702676092949</v>
      </c>
      <c r="AD43" s="156">
        <f t="shared" si="54"/>
        <v>0.18557702676092949</v>
      </c>
      <c r="AE43" s="156">
        <f t="shared" si="54"/>
        <v>0.18557702676092949</v>
      </c>
    </row>
    <row r="44" spans="1:32">
      <c r="B44" s="2" t="s">
        <v>99</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si="55"/>
        <v>0.33069262220610007</v>
      </c>
      <c r="M44" s="156">
        <f t="shared" si="54"/>
        <v>0.33069262220610007</v>
      </c>
      <c r="N44" s="156">
        <f t="shared" si="54"/>
        <v>0.33069262220610007</v>
      </c>
      <c r="O44" s="156">
        <f t="shared" si="54"/>
        <v>0.33069262220610007</v>
      </c>
      <c r="P44" s="156">
        <f t="shared" si="54"/>
        <v>0.33069262220610007</v>
      </c>
      <c r="Q44" s="156">
        <f t="shared" si="54"/>
        <v>0.33069262220610007</v>
      </c>
      <c r="R44" s="156">
        <f t="shared" si="54"/>
        <v>0.33069262220610007</v>
      </c>
      <c r="S44" s="156">
        <f t="shared" si="54"/>
        <v>0.33069262220610007</v>
      </c>
      <c r="T44" s="156">
        <f t="shared" si="54"/>
        <v>0.33069262220610007</v>
      </c>
      <c r="U44" s="156">
        <f t="shared" si="54"/>
        <v>0.33069262220610007</v>
      </c>
      <c r="V44" s="156">
        <f t="shared" si="54"/>
        <v>0.33069262220610007</v>
      </c>
      <c r="W44" s="156">
        <f t="shared" si="54"/>
        <v>0.33069262220610007</v>
      </c>
      <c r="X44" s="156">
        <f t="shared" si="54"/>
        <v>0.33069262220610007</v>
      </c>
      <c r="Y44" s="156">
        <f t="shared" si="54"/>
        <v>0.33069262220610007</v>
      </c>
      <c r="Z44" s="156">
        <f t="shared" si="54"/>
        <v>0.33069262220610007</v>
      </c>
      <c r="AA44" s="156">
        <f t="shared" si="54"/>
        <v>0.33069262220610007</v>
      </c>
      <c r="AB44" s="156">
        <f t="shared" si="54"/>
        <v>0.33069262220610007</v>
      </c>
      <c r="AC44" s="156">
        <f t="shared" si="54"/>
        <v>0.33069262220610007</v>
      </c>
      <c r="AD44" s="156">
        <f t="shared" si="54"/>
        <v>0.33069262220610007</v>
      </c>
      <c r="AE44" s="156">
        <f t="shared" si="54"/>
        <v>0.33069262220610007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si="55"/>
        <v>6.9654432368006149E-4</v>
      </c>
      <c r="M46" s="156">
        <f t="shared" si="54"/>
        <v>6.9654432368006149E-4</v>
      </c>
      <c r="N46" s="156">
        <f t="shared" si="54"/>
        <v>6.9654432368006149E-4</v>
      </c>
      <c r="O46" s="156">
        <f t="shared" si="54"/>
        <v>6.9654432368006149E-4</v>
      </c>
      <c r="P46" s="156">
        <f t="shared" si="54"/>
        <v>6.9654432368006149E-4</v>
      </c>
      <c r="Q46" s="156">
        <f t="shared" si="54"/>
        <v>6.9654432368006149E-4</v>
      </c>
      <c r="R46" s="156">
        <f t="shared" si="54"/>
        <v>6.9654432368006149E-4</v>
      </c>
      <c r="S46" s="156">
        <f t="shared" si="54"/>
        <v>6.9654432368006149E-4</v>
      </c>
      <c r="T46" s="156">
        <f t="shared" si="54"/>
        <v>6.9654432368006149E-4</v>
      </c>
      <c r="U46" s="156">
        <f t="shared" si="54"/>
        <v>6.9654432368006149E-4</v>
      </c>
      <c r="V46" s="156">
        <f t="shared" si="54"/>
        <v>6.9654432368006149E-4</v>
      </c>
      <c r="W46" s="156">
        <f t="shared" si="54"/>
        <v>6.9654432368006149E-4</v>
      </c>
      <c r="X46" s="156">
        <f t="shared" si="54"/>
        <v>6.9654432368006149E-4</v>
      </c>
      <c r="Y46" s="156">
        <f t="shared" si="54"/>
        <v>6.9654432368006149E-4</v>
      </c>
      <c r="Z46" s="156">
        <f t="shared" si="54"/>
        <v>6.9654432368006149E-4</v>
      </c>
      <c r="AA46" s="156">
        <f t="shared" si="54"/>
        <v>6.9654432368006149E-4</v>
      </c>
      <c r="AB46" s="156">
        <f t="shared" si="54"/>
        <v>6.9654432368006149E-4</v>
      </c>
      <c r="AC46" s="156">
        <f t="shared" si="54"/>
        <v>6.9654432368006149E-4</v>
      </c>
      <c r="AD46" s="156">
        <f t="shared" si="54"/>
        <v>6.9654432368006149E-4</v>
      </c>
      <c r="AE46" s="156">
        <f t="shared" si="54"/>
        <v>6.9654432368006149E-4</v>
      </c>
    </row>
    <row r="47" spans="1:32">
      <c r="B47" s="2" t="s">
        <v>100</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si="55"/>
        <v>2.4031011722250741E-5</v>
      </c>
      <c r="M47" s="156">
        <f t="shared" si="54"/>
        <v>2.4031011722250741E-5</v>
      </c>
      <c r="N47" s="156">
        <f t="shared" si="54"/>
        <v>2.4031011722250741E-5</v>
      </c>
      <c r="O47" s="156">
        <f t="shared" si="54"/>
        <v>2.4031011722250741E-5</v>
      </c>
      <c r="P47" s="156">
        <f t="shared" si="54"/>
        <v>2.4031011722250741E-5</v>
      </c>
      <c r="Q47" s="156">
        <f t="shared" si="54"/>
        <v>2.4031011722250741E-5</v>
      </c>
      <c r="R47" s="156">
        <f t="shared" si="54"/>
        <v>2.4031011722250741E-5</v>
      </c>
      <c r="S47" s="156">
        <f t="shared" si="54"/>
        <v>2.4031011722250741E-5</v>
      </c>
      <c r="T47" s="156">
        <f t="shared" si="54"/>
        <v>2.4031011722250741E-5</v>
      </c>
      <c r="U47" s="156">
        <f t="shared" si="54"/>
        <v>2.4031011722250741E-5</v>
      </c>
      <c r="V47" s="156">
        <f t="shared" si="54"/>
        <v>2.4031011722250741E-5</v>
      </c>
      <c r="W47" s="156">
        <f t="shared" si="54"/>
        <v>2.4031011722250741E-5</v>
      </c>
      <c r="X47" s="156">
        <f t="shared" si="54"/>
        <v>2.4031011722250741E-5</v>
      </c>
      <c r="Y47" s="156">
        <f t="shared" si="54"/>
        <v>2.4031011722250741E-5</v>
      </c>
      <c r="Z47" s="156">
        <f t="shared" si="54"/>
        <v>2.4031011722250741E-5</v>
      </c>
      <c r="AA47" s="156">
        <f t="shared" si="54"/>
        <v>2.4031011722250741E-5</v>
      </c>
      <c r="AB47" s="156">
        <f t="shared" si="54"/>
        <v>2.4031011722250741E-5</v>
      </c>
      <c r="AC47" s="156">
        <f t="shared" si="54"/>
        <v>2.4031011722250741E-5</v>
      </c>
      <c r="AD47" s="156">
        <f t="shared" si="54"/>
        <v>2.4031011722250741E-5</v>
      </c>
      <c r="AE47" s="156">
        <f t="shared" si="54"/>
        <v>2.4031011722250741E-5</v>
      </c>
    </row>
    <row r="48" spans="1:32">
      <c r="B48" s="2" t="s">
        <v>102</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si="55"/>
        <v>0.26981473074567119</v>
      </c>
      <c r="M48" s="156">
        <f t="shared" si="54"/>
        <v>0.26981473074567119</v>
      </c>
      <c r="N48" s="156">
        <f t="shared" si="54"/>
        <v>0.26981473074567119</v>
      </c>
      <c r="O48" s="156">
        <f t="shared" si="54"/>
        <v>0.26981473074567119</v>
      </c>
      <c r="P48" s="156">
        <f t="shared" si="54"/>
        <v>0.26981473074567119</v>
      </c>
      <c r="Q48" s="156">
        <f t="shared" si="54"/>
        <v>0.26981473074567119</v>
      </c>
      <c r="R48" s="156">
        <f t="shared" si="54"/>
        <v>0.26981473074567119</v>
      </c>
      <c r="S48" s="156">
        <f t="shared" si="54"/>
        <v>0.26981473074567119</v>
      </c>
      <c r="T48" s="156">
        <f t="shared" si="54"/>
        <v>0.26981473074567119</v>
      </c>
      <c r="U48" s="156">
        <f t="shared" si="54"/>
        <v>0.26981473074567119</v>
      </c>
      <c r="V48" s="156">
        <f t="shared" si="54"/>
        <v>0.26981473074567119</v>
      </c>
      <c r="W48" s="156">
        <f t="shared" si="54"/>
        <v>0.26981473074567119</v>
      </c>
      <c r="X48" s="156">
        <f t="shared" si="54"/>
        <v>0.26981473074567119</v>
      </c>
      <c r="Y48" s="156">
        <f t="shared" si="54"/>
        <v>0.26981473074567119</v>
      </c>
      <c r="Z48" s="156">
        <f t="shared" si="54"/>
        <v>0.26981473074567119</v>
      </c>
      <c r="AA48" s="156">
        <f t="shared" si="54"/>
        <v>0.26981473074567119</v>
      </c>
      <c r="AB48" s="156">
        <f t="shared" si="54"/>
        <v>0.26981473074567119</v>
      </c>
      <c r="AC48" s="156">
        <f t="shared" si="54"/>
        <v>0.26981473074567119</v>
      </c>
      <c r="AD48" s="156">
        <f t="shared" si="54"/>
        <v>0.26981473074567119</v>
      </c>
      <c r="AE48" s="156">
        <f t="shared" si="54"/>
        <v>0.26981473074567119</v>
      </c>
    </row>
    <row r="49" spans="1:110">
      <c r="B49" s="1"/>
    </row>
    <row r="50" spans="1:110">
      <c r="B50" s="1"/>
      <c r="C50" s="160">
        <f>SUM(C39:C48)</f>
        <v>0.99999999999999989</v>
      </c>
      <c r="D50" s="160">
        <f>SUM(D39:D48)</f>
        <v>0.99999999999999989</v>
      </c>
      <c r="E50" s="160">
        <f>SUM(E39:E48)</f>
        <v>1</v>
      </c>
      <c r="F50" s="160">
        <f>SUM(F39:F48)</f>
        <v>1</v>
      </c>
      <c r="G50" s="160">
        <f t="shared" ref="G50:K50" si="56">SUM(G39:G48)</f>
        <v>1</v>
      </c>
      <c r="H50" s="160">
        <f t="shared" si="56"/>
        <v>1</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57492184</v>
      </c>
      <c r="D2" s="91">
        <f>C2</f>
        <v>57492184</v>
      </c>
      <c r="E2" s="91">
        <f t="shared" ref="E2:AH2" si="0">D2</f>
        <v>57492184</v>
      </c>
      <c r="F2" s="91">
        <f t="shared" si="0"/>
        <v>57492184</v>
      </c>
      <c r="G2" s="91">
        <f t="shared" si="0"/>
        <v>57492184</v>
      </c>
      <c r="H2" s="91">
        <f t="shared" si="0"/>
        <v>57492184</v>
      </c>
      <c r="I2" s="91">
        <f t="shared" si="0"/>
        <v>57492184</v>
      </c>
      <c r="J2" s="91">
        <f t="shared" si="0"/>
        <v>57492184</v>
      </c>
      <c r="K2" s="91">
        <f t="shared" si="0"/>
        <v>57492184</v>
      </c>
      <c r="L2" s="91">
        <f t="shared" si="0"/>
        <v>57492184</v>
      </c>
      <c r="M2" s="91">
        <f t="shared" si="0"/>
        <v>57492184</v>
      </c>
      <c r="N2" s="91">
        <f t="shared" si="0"/>
        <v>57492184</v>
      </c>
      <c r="O2" s="91">
        <f t="shared" si="0"/>
        <v>57492184</v>
      </c>
      <c r="P2" s="91">
        <f t="shared" si="0"/>
        <v>57492184</v>
      </c>
      <c r="Q2" s="91">
        <f t="shared" si="0"/>
        <v>57492184</v>
      </c>
      <c r="R2" s="91">
        <f t="shared" si="0"/>
        <v>57492184</v>
      </c>
      <c r="S2" s="91">
        <f t="shared" si="0"/>
        <v>57492184</v>
      </c>
      <c r="T2" s="91">
        <f t="shared" si="0"/>
        <v>57492184</v>
      </c>
      <c r="U2" s="91">
        <f t="shared" si="0"/>
        <v>57492184</v>
      </c>
      <c r="V2" s="91">
        <f t="shared" si="0"/>
        <v>57492184</v>
      </c>
      <c r="W2" s="91">
        <f t="shared" si="0"/>
        <v>57492184</v>
      </c>
      <c r="X2" s="91">
        <f t="shared" si="0"/>
        <v>57492184</v>
      </c>
      <c r="Y2" s="91">
        <f t="shared" si="0"/>
        <v>57492184</v>
      </c>
      <c r="Z2" s="91">
        <f t="shared" si="0"/>
        <v>57492184</v>
      </c>
      <c r="AA2" s="91">
        <f t="shared" si="0"/>
        <v>57492184</v>
      </c>
      <c r="AB2" s="91">
        <f t="shared" si="0"/>
        <v>57492184</v>
      </c>
      <c r="AC2" s="91">
        <f t="shared" si="0"/>
        <v>57492184</v>
      </c>
      <c r="AD2" s="91">
        <f t="shared" si="0"/>
        <v>57492184</v>
      </c>
      <c r="AE2" s="91">
        <f t="shared" si="0"/>
        <v>57492184</v>
      </c>
      <c r="AF2" s="91">
        <f t="shared" si="0"/>
        <v>57492184</v>
      </c>
      <c r="AG2" s="91">
        <f t="shared" si="0"/>
        <v>57492184</v>
      </c>
      <c r="AH2" s="91">
        <f t="shared" si="0"/>
        <v>57492184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1528334.1922432208</v>
      </c>
      <c r="C2" s="5">
        <f>SUMIFS(Imports_new!C$10:C$33,Imports_new!$A$10:$A$33,$A2)</f>
        <v>1528334.1922432208</v>
      </c>
      <c r="D2" s="5">
        <f>SUMIFS(Imports_new!D$10:D$33,Imports_new!$A$10:$A$33,$A2)</f>
        <v>1528334.1922432208</v>
      </c>
      <c r="E2" s="5">
        <f>SUMIFS(Imports_new!E$10:E$33,Imports_new!$A$10:$A$33,$A2)</f>
        <v>1295465.0761602586</v>
      </c>
      <c r="F2" s="5">
        <f>SUMIFS(Imports_new!F$10:F$33,Imports_new!$A$10:$A$33,$A2)</f>
        <v>1059938.6315487083</v>
      </c>
      <c r="G2" s="5">
        <f>SUMIFS(Imports_new!G$10:G$33,Imports_new!$A$10:$A$33,$A2)</f>
        <v>1036683.0967863824</v>
      </c>
      <c r="H2" s="5">
        <f>SUMIFS(Imports_new!H$10:H$33,Imports_new!$A$10:$A$33,$A2)</f>
        <v>862434.20980231476</v>
      </c>
      <c r="I2" s="5">
        <f>SUMIFS(Imports_new!I$10:I$33,Imports_new!$A$10:$A$33,$A2)</f>
        <v>745228.59006760246</v>
      </c>
      <c r="J2" s="5">
        <f>SUMIFS(Imports_new!J$10:J$33,Imports_new!$A$10:$A$33,$A2)</f>
        <v>1294595.4249892223</v>
      </c>
      <c r="K2" s="5">
        <f>SUMIFS(Imports_new!K$10:K$33,Imports_new!$A$10:$A$33,$A2)</f>
        <v>1320183.4593877527</v>
      </c>
      <c r="L2" s="5">
        <f>SUMIFS(Imports_new!L$10:L$33,Imports_new!$A$10:$A$33,$A2)</f>
        <v>1306049.4306138838</v>
      </c>
      <c r="M2" s="5">
        <f>SUMIFS(Imports_new!M$10:M$33,Imports_new!$A$10:$A$33,$A2)</f>
        <v>1306049.4306138838</v>
      </c>
      <c r="N2" s="5">
        <f>SUMIFS(Imports_new!N$10:N$33,Imports_new!$A$10:$A$33,$A2)</f>
        <v>1306049.4306138838</v>
      </c>
      <c r="O2" s="5">
        <f>SUMIFS(Imports_new!O$10:O$33,Imports_new!$A$10:$A$33,$A2)</f>
        <v>1306049.4306138838</v>
      </c>
      <c r="P2" s="5">
        <f>SUMIFS(Imports_new!P$10:P$33,Imports_new!$A$10:$A$33,$A2)</f>
        <v>1306049.4306138838</v>
      </c>
      <c r="Q2" s="5">
        <f>SUMIFS(Imports_new!Q$10:Q$33,Imports_new!$A$10:$A$33,$A2)</f>
        <v>1306049.4306138838</v>
      </c>
      <c r="R2" s="5">
        <f>SUMIFS(Imports_new!R$10:R$33,Imports_new!$A$10:$A$33,$A2)</f>
        <v>1306049.4306138838</v>
      </c>
      <c r="S2" s="5">
        <f>SUMIFS(Imports_new!S$10:S$33,Imports_new!$A$10:$A$33,$A2)</f>
        <v>1306049.4306138838</v>
      </c>
      <c r="T2" s="5">
        <f>SUMIFS(Imports_new!T$10:T$33,Imports_new!$A$10:$A$33,$A2)</f>
        <v>1306049.4306138838</v>
      </c>
      <c r="U2" s="5">
        <f>SUMIFS(Imports_new!U$10:U$33,Imports_new!$A$10:$A$33,$A2)</f>
        <v>1306049.4306138838</v>
      </c>
      <c r="V2" s="5">
        <f>SUMIFS(Imports_new!V$10:V$33,Imports_new!$A$10:$A$33,$A2)</f>
        <v>1306049.4306138838</v>
      </c>
      <c r="W2" s="5">
        <f>SUMIFS(Imports_new!W$10:W$33,Imports_new!$A$10:$A$33,$A2)</f>
        <v>1306049.4306138838</v>
      </c>
      <c r="X2" s="5">
        <f>SUMIFS(Imports_new!X$10:X$33,Imports_new!$A$10:$A$33,$A2)</f>
        <v>1306049.4306138838</v>
      </c>
      <c r="Y2" s="5">
        <f>SUMIFS(Imports_new!Y$10:Y$33,Imports_new!$A$10:$A$33,$A2)</f>
        <v>1306049.4306138838</v>
      </c>
      <c r="Z2" s="5">
        <f>SUMIFS(Imports_new!Z$10:Z$33,Imports_new!$A$10:$A$33,$A2)</f>
        <v>1306049.4306138838</v>
      </c>
      <c r="AA2" s="5">
        <f>SUMIFS(Imports_new!AA$10:AA$33,Imports_new!$A$10:$A$33,$A2)</f>
        <v>1306049.4306138838</v>
      </c>
      <c r="AB2" s="5">
        <f>SUMIFS(Imports_new!AB$10:AB$33,Imports_new!$A$10:$A$33,$A2)</f>
        <v>1306049.4306138838</v>
      </c>
      <c r="AC2" s="5">
        <f>SUMIFS(Imports_new!AC$10:AC$33,Imports_new!$A$10:$A$33,$A2)</f>
        <v>1306049.4306138838</v>
      </c>
      <c r="AD2" s="5">
        <f>SUMIFS(Imports_new!AD$10:AD$33,Imports_new!$A$10:$A$33,$A2)</f>
        <v>1306049.4306138838</v>
      </c>
      <c r="AE2" s="5">
        <f>SUMIFS(Imports_new!AE$10:AE$33,Imports_new!$A$10:$A$33,$A2)</f>
        <v>1306049.4306138838</v>
      </c>
      <c r="AF2" s="5">
        <f>SUMIFS(Imports_new!AF$10:AF$33,Imports_new!$A$10:$A$33,$A2)</f>
        <v>1306049.4306138838</v>
      </c>
    </row>
    <row r="3" spans="1:32">
      <c r="A3" s="2" t="s">
        <v>347</v>
      </c>
      <c r="B3" s="5">
        <f>SUMIFS(Imports_new!B$10:B$33,Imports_new!$A$10:$A$33,$A3)</f>
        <v>2816675.8009194261</v>
      </c>
      <c r="C3" s="5">
        <f>SUMIFS(Imports_new!C$10:C$33,Imports_new!$A$10:$A$33,$A3)</f>
        <v>2816675.8009194261</v>
      </c>
      <c r="D3" s="5">
        <f>SUMIFS(Imports_new!D$10:D$33,Imports_new!$A$10:$A$33,$A3)</f>
        <v>2816675.8009194261</v>
      </c>
      <c r="E3" s="5">
        <f>SUMIFS(Imports_new!E$10:E$33,Imports_new!$A$10:$A$33,$A3)</f>
        <v>3008776.5341677438</v>
      </c>
      <c r="F3" s="5">
        <f>SUMIFS(Imports_new!F$10:F$33,Imports_new!$A$10:$A$33,$A3)</f>
        <v>3283368.7875890457</v>
      </c>
      <c r="G3" s="5">
        <f>SUMIFS(Imports_new!G$10:G$33,Imports_new!$A$10:$A$33,$A3)</f>
        <v>3150887.6484663459</v>
      </c>
      <c r="H3" s="5">
        <f>SUMIFS(Imports_new!H$10:H$33,Imports_new!$A$10:$A$33,$A3)</f>
        <v>2995118.0759096602</v>
      </c>
      <c r="I3" s="5">
        <f>SUMIFS(Imports_new!I$10:I$33,Imports_new!$A$10:$A$33,$A3)</f>
        <v>2681270.1671690908</v>
      </c>
      <c r="J3" s="5">
        <f>SUMIFS(Imports_new!J$10:J$33,Imports_new!$A$10:$A$33,$A3)</f>
        <v>1805277.6231566274</v>
      </c>
      <c r="K3" s="5">
        <f>SUMIFS(Imports_new!K$10:K$33,Imports_new!$A$10:$A$33,$A3)</f>
        <v>1586134.9158777401</v>
      </c>
      <c r="L3" s="5">
        <f>SUMIFS(Imports_new!L$10:L$33,Imports_new!$A$10:$A$33,$A3)</f>
        <v>1299289.1595815534</v>
      </c>
      <c r="M3" s="5">
        <f>SUMIFS(Imports_new!M$10:M$33,Imports_new!$A$10:$A$33,$A3)</f>
        <v>1299289.1595815534</v>
      </c>
      <c r="N3" s="5">
        <f>SUMIFS(Imports_new!N$10:N$33,Imports_new!$A$10:$A$33,$A3)</f>
        <v>1299289.1595815534</v>
      </c>
      <c r="O3" s="5">
        <f>SUMIFS(Imports_new!O$10:O$33,Imports_new!$A$10:$A$33,$A3)</f>
        <v>1299289.1595815534</v>
      </c>
      <c r="P3" s="5">
        <f>SUMIFS(Imports_new!P$10:P$33,Imports_new!$A$10:$A$33,$A3)</f>
        <v>1299289.1595815534</v>
      </c>
      <c r="Q3" s="5">
        <f>SUMIFS(Imports_new!Q$10:Q$33,Imports_new!$A$10:$A$33,$A3)</f>
        <v>1299289.1595815534</v>
      </c>
      <c r="R3" s="5">
        <f>SUMIFS(Imports_new!R$10:R$33,Imports_new!$A$10:$A$33,$A3)</f>
        <v>1299289.1595815534</v>
      </c>
      <c r="S3" s="5">
        <f>SUMIFS(Imports_new!S$10:S$33,Imports_new!$A$10:$A$33,$A3)</f>
        <v>1299289.1595815534</v>
      </c>
      <c r="T3" s="5">
        <f>SUMIFS(Imports_new!T$10:T$33,Imports_new!$A$10:$A$33,$A3)</f>
        <v>1299289.1595815534</v>
      </c>
      <c r="U3" s="5">
        <f>SUMIFS(Imports_new!U$10:U$33,Imports_new!$A$10:$A$33,$A3)</f>
        <v>1299289.1595815534</v>
      </c>
      <c r="V3" s="5">
        <f>SUMIFS(Imports_new!V$10:V$33,Imports_new!$A$10:$A$33,$A3)</f>
        <v>1299289.1595815534</v>
      </c>
      <c r="W3" s="5">
        <f>SUMIFS(Imports_new!W$10:W$33,Imports_new!$A$10:$A$33,$A3)</f>
        <v>1299289.1595815534</v>
      </c>
      <c r="X3" s="5">
        <f>SUMIFS(Imports_new!X$10:X$33,Imports_new!$A$10:$A$33,$A3)</f>
        <v>1299289.1595815534</v>
      </c>
      <c r="Y3" s="5">
        <f>SUMIFS(Imports_new!Y$10:Y$33,Imports_new!$A$10:$A$33,$A3)</f>
        <v>1299289.1595815534</v>
      </c>
      <c r="Z3" s="5">
        <f>SUMIFS(Imports_new!Z$10:Z$33,Imports_new!$A$10:$A$33,$A3)</f>
        <v>1299289.1595815534</v>
      </c>
      <c r="AA3" s="5">
        <f>SUMIFS(Imports_new!AA$10:AA$33,Imports_new!$A$10:$A$33,$A3)</f>
        <v>1299289.1595815534</v>
      </c>
      <c r="AB3" s="5">
        <f>SUMIFS(Imports_new!AB$10:AB$33,Imports_new!$A$10:$A$33,$A3)</f>
        <v>1299289.1595815534</v>
      </c>
      <c r="AC3" s="5">
        <f>SUMIFS(Imports_new!AC$10:AC$33,Imports_new!$A$10:$A$33,$A3)</f>
        <v>1299289.1595815534</v>
      </c>
      <c r="AD3" s="5">
        <f>SUMIFS(Imports_new!AD$10:AD$33,Imports_new!$A$10:$A$33,$A3)</f>
        <v>1299289.1595815534</v>
      </c>
      <c r="AE3" s="5">
        <f>SUMIFS(Imports_new!AE$10:AE$33,Imports_new!$A$10:$A$33,$A3)</f>
        <v>1299289.1595815534</v>
      </c>
      <c r="AF3" s="5">
        <f>SUMIFS(Imports_new!AF$10:AF$33,Imports_new!$A$10:$A$33,$A3)</f>
        <v>1299289.1595815534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2162651.1031411109</v>
      </c>
      <c r="C5" s="5">
        <f>SUMIFS(Imports_new!C$10:C$33,Imports_new!$A$10:$A$33,$A5)</f>
        <v>2162651.1031411109</v>
      </c>
      <c r="D5" s="5">
        <f>SUMIFS(Imports_new!D$10:D$33,Imports_new!$A$10:$A$33,$A5)</f>
        <v>2162651.1031411109</v>
      </c>
      <c r="E5" s="5">
        <f>SUMIFS(Imports_new!E$10:E$33,Imports_new!$A$10:$A$33,$A5)</f>
        <v>2209508.3329012091</v>
      </c>
      <c r="F5" s="5">
        <f>SUMIFS(Imports_new!F$10:F$33,Imports_new!$A$10:$A$33,$A5)</f>
        <v>2177240.3121936223</v>
      </c>
      <c r="G5" s="5">
        <f>SUMIFS(Imports_new!G$10:G$33,Imports_new!$A$10:$A$33,$A5)</f>
        <v>2255800.3509399574</v>
      </c>
      <c r="H5" s="5">
        <f>SUMIFS(Imports_new!H$10:H$33,Imports_new!$A$10:$A$33,$A5)</f>
        <v>2278941.9663645667</v>
      </c>
      <c r="I5" s="5">
        <f>SUMIFS(Imports_new!I$10:I$33,Imports_new!$A$10:$A$33,$A5)</f>
        <v>2340849.3675141344</v>
      </c>
      <c r="J5" s="5">
        <f>SUMIFS(Imports_new!J$10:J$33,Imports_new!$A$10:$A$33,$A5)</f>
        <v>2366317.663578555</v>
      </c>
      <c r="K5" s="5">
        <f>SUMIFS(Imports_new!K$10:K$33,Imports_new!$A$10:$A$33,$A5)</f>
        <v>2333651.9716844726</v>
      </c>
      <c r="L5" s="5">
        <f>SUMIFS(Imports_new!L$10:L$33,Imports_new!$A$10:$A$33,$A5)</f>
        <v>2315293.7984048123</v>
      </c>
      <c r="M5" s="5">
        <f>SUMIFS(Imports_new!M$10:M$33,Imports_new!$A$10:$A$33,$A5)</f>
        <v>2315293.7984048123</v>
      </c>
      <c r="N5" s="5">
        <f>SUMIFS(Imports_new!N$10:N$33,Imports_new!$A$10:$A$33,$A5)</f>
        <v>2315293.7984048123</v>
      </c>
      <c r="O5" s="5">
        <f>SUMIFS(Imports_new!O$10:O$33,Imports_new!$A$10:$A$33,$A5)</f>
        <v>2315293.7984048123</v>
      </c>
      <c r="P5" s="5">
        <f>SUMIFS(Imports_new!P$10:P$33,Imports_new!$A$10:$A$33,$A5)</f>
        <v>2315293.7984048123</v>
      </c>
      <c r="Q5" s="5">
        <f>SUMIFS(Imports_new!Q$10:Q$33,Imports_new!$A$10:$A$33,$A5)</f>
        <v>2315293.7984048123</v>
      </c>
      <c r="R5" s="5">
        <f>SUMIFS(Imports_new!R$10:R$33,Imports_new!$A$10:$A$33,$A5)</f>
        <v>2315293.7984048123</v>
      </c>
      <c r="S5" s="5">
        <f>SUMIFS(Imports_new!S$10:S$33,Imports_new!$A$10:$A$33,$A5)</f>
        <v>2315293.7984048123</v>
      </c>
      <c r="T5" s="5">
        <f>SUMIFS(Imports_new!T$10:T$33,Imports_new!$A$10:$A$33,$A5)</f>
        <v>2315293.7984048123</v>
      </c>
      <c r="U5" s="5">
        <f>SUMIFS(Imports_new!U$10:U$33,Imports_new!$A$10:$A$33,$A5)</f>
        <v>2315293.7984048123</v>
      </c>
      <c r="V5" s="5">
        <f>SUMIFS(Imports_new!V$10:V$33,Imports_new!$A$10:$A$33,$A5)</f>
        <v>2315293.7984048123</v>
      </c>
      <c r="W5" s="5">
        <f>SUMIFS(Imports_new!W$10:W$33,Imports_new!$A$10:$A$33,$A5)</f>
        <v>2315293.7984048123</v>
      </c>
      <c r="X5" s="5">
        <f>SUMIFS(Imports_new!X$10:X$33,Imports_new!$A$10:$A$33,$A5)</f>
        <v>2315293.7984048123</v>
      </c>
      <c r="Y5" s="5">
        <f>SUMIFS(Imports_new!Y$10:Y$33,Imports_new!$A$10:$A$33,$A5)</f>
        <v>2315293.7984048123</v>
      </c>
      <c r="Z5" s="5">
        <f>SUMIFS(Imports_new!Z$10:Z$33,Imports_new!$A$10:$A$33,$A5)</f>
        <v>2315293.7984048123</v>
      </c>
      <c r="AA5" s="5">
        <f>SUMIFS(Imports_new!AA$10:AA$33,Imports_new!$A$10:$A$33,$A5)</f>
        <v>2315293.7984048123</v>
      </c>
      <c r="AB5" s="5">
        <f>SUMIFS(Imports_new!AB$10:AB$33,Imports_new!$A$10:$A$33,$A5)</f>
        <v>2315293.7984048123</v>
      </c>
      <c r="AC5" s="5">
        <f>SUMIFS(Imports_new!AC$10:AC$33,Imports_new!$A$10:$A$33,$A5)</f>
        <v>2315293.7984048123</v>
      </c>
      <c r="AD5" s="5">
        <f>SUMIFS(Imports_new!AD$10:AD$33,Imports_new!$A$10:$A$33,$A5)</f>
        <v>2315293.7984048123</v>
      </c>
      <c r="AE5" s="5">
        <f>SUMIFS(Imports_new!AE$10:AE$33,Imports_new!$A$10:$A$33,$A5)</f>
        <v>2315293.7984048123</v>
      </c>
      <c r="AF5" s="5">
        <f>SUMIFS(Imports_new!AF$10:AF$33,Imports_new!$A$10:$A$33,$A5)</f>
        <v>2315293.7984048123</v>
      </c>
    </row>
    <row r="6" spans="1:32">
      <c r="A6" s="2" t="s">
        <v>101</v>
      </c>
      <c r="B6" s="5">
        <f>SUMIFS(Imports_new!B$10:B$33,Imports_new!$A$10:$A$33,$A6)</f>
        <v>141111.84754079973</v>
      </c>
      <c r="C6" s="5">
        <f>SUMIFS(Imports_new!C$10:C$33,Imports_new!$A$10:$A$33,$A6)</f>
        <v>141111.84754079973</v>
      </c>
      <c r="D6" s="5">
        <f>SUMIFS(Imports_new!D$10:D$33,Imports_new!$A$10:$A$33,$A6)</f>
        <v>141111.84754079973</v>
      </c>
      <c r="E6" s="5">
        <f>SUMIFS(Imports_new!E$10:E$33,Imports_new!$A$10:$A$33,$A6)</f>
        <v>148452.67737280298</v>
      </c>
      <c r="F6" s="5">
        <f>SUMIFS(Imports_new!F$10:F$33,Imports_new!$A$10:$A$33,$A6)</f>
        <v>147277.60213090209</v>
      </c>
      <c r="G6" s="5">
        <f>SUMIFS(Imports_new!G$10:G$33,Imports_new!$A$10:$A$33,$A6)</f>
        <v>151073.02557718437</v>
      </c>
      <c r="H6" s="5">
        <f>SUMIFS(Imports_new!H$10:H$33,Imports_new!$A$10:$A$33,$A6)</f>
        <v>154386.50941287077</v>
      </c>
      <c r="I6" s="5">
        <f>SUMIFS(Imports_new!I$10:I$33,Imports_new!$A$10:$A$33,$A6)</f>
        <v>156397.69657859634</v>
      </c>
      <c r="J6" s="5">
        <f>SUMIFS(Imports_new!J$10:J$33,Imports_new!$A$10:$A$33,$A6)</f>
        <v>160611.15472100818</v>
      </c>
      <c r="K6" s="5">
        <f>SUMIFS(Imports_new!K$10:K$33,Imports_new!$A$10:$A$33,$A6)</f>
        <v>160067.84485951779</v>
      </c>
      <c r="L6" s="5">
        <f>SUMIFS(Imports_new!L$10:L$33,Imports_new!$A$10:$A$33,$A6)</f>
        <v>160867.90903080488</v>
      </c>
      <c r="M6" s="5">
        <f>SUMIFS(Imports_new!M$10:M$33,Imports_new!$A$10:$A$33,$A6)</f>
        <v>160867.90903080488</v>
      </c>
      <c r="N6" s="5">
        <f>SUMIFS(Imports_new!N$10:N$33,Imports_new!$A$10:$A$33,$A6)</f>
        <v>160867.90903080488</v>
      </c>
      <c r="O6" s="5">
        <f>SUMIFS(Imports_new!O$10:O$33,Imports_new!$A$10:$A$33,$A6)</f>
        <v>160867.90903080488</v>
      </c>
      <c r="P6" s="5">
        <f>SUMIFS(Imports_new!P$10:P$33,Imports_new!$A$10:$A$33,$A6)</f>
        <v>160867.90903080488</v>
      </c>
      <c r="Q6" s="5">
        <f>SUMIFS(Imports_new!Q$10:Q$33,Imports_new!$A$10:$A$33,$A6)</f>
        <v>160867.90903080488</v>
      </c>
      <c r="R6" s="5">
        <f>SUMIFS(Imports_new!R$10:R$33,Imports_new!$A$10:$A$33,$A6)</f>
        <v>160867.90903080488</v>
      </c>
      <c r="S6" s="5">
        <f>SUMIFS(Imports_new!S$10:S$33,Imports_new!$A$10:$A$33,$A6)</f>
        <v>160867.90903080488</v>
      </c>
      <c r="T6" s="5">
        <f>SUMIFS(Imports_new!T$10:T$33,Imports_new!$A$10:$A$33,$A6)</f>
        <v>160867.90903080488</v>
      </c>
      <c r="U6" s="5">
        <f>SUMIFS(Imports_new!U$10:U$33,Imports_new!$A$10:$A$33,$A6)</f>
        <v>160867.90903080488</v>
      </c>
      <c r="V6" s="5">
        <f>SUMIFS(Imports_new!V$10:V$33,Imports_new!$A$10:$A$33,$A6)</f>
        <v>160867.90903080488</v>
      </c>
      <c r="W6" s="5">
        <f>SUMIFS(Imports_new!W$10:W$33,Imports_new!$A$10:$A$33,$A6)</f>
        <v>160867.90903080488</v>
      </c>
      <c r="X6" s="5">
        <f>SUMIFS(Imports_new!X$10:X$33,Imports_new!$A$10:$A$33,$A6)</f>
        <v>160867.90903080488</v>
      </c>
      <c r="Y6" s="5">
        <f>SUMIFS(Imports_new!Y$10:Y$33,Imports_new!$A$10:$A$33,$A6)</f>
        <v>160867.90903080488</v>
      </c>
      <c r="Z6" s="5">
        <f>SUMIFS(Imports_new!Z$10:Z$33,Imports_new!$A$10:$A$33,$A6)</f>
        <v>160867.90903080488</v>
      </c>
      <c r="AA6" s="5">
        <f>SUMIFS(Imports_new!AA$10:AA$33,Imports_new!$A$10:$A$33,$A6)</f>
        <v>160867.90903080488</v>
      </c>
      <c r="AB6" s="5">
        <f>SUMIFS(Imports_new!AB$10:AB$33,Imports_new!$A$10:$A$33,$A6)</f>
        <v>160867.90903080488</v>
      </c>
      <c r="AC6" s="5">
        <f>SUMIFS(Imports_new!AC$10:AC$33,Imports_new!$A$10:$A$33,$A6)</f>
        <v>160867.90903080488</v>
      </c>
      <c r="AD6" s="5">
        <f>SUMIFS(Imports_new!AD$10:AD$33,Imports_new!$A$10:$A$33,$A6)</f>
        <v>160867.90903080488</v>
      </c>
      <c r="AE6" s="5">
        <f>SUMIFS(Imports_new!AE$10:AE$33,Imports_new!$A$10:$A$33,$A6)</f>
        <v>160867.90903080488</v>
      </c>
      <c r="AF6" s="5">
        <f>SUMIFS(Imports_new!AF$10:AF$33,Imports_new!$A$10:$A$33,$A6)</f>
        <v>160867.90903080488</v>
      </c>
    </row>
    <row r="7" spans="1:32">
      <c r="A7" s="2" t="s">
        <v>100</v>
      </c>
      <c r="B7" s="5">
        <f>SUMIFS(Imports_new!B$10:B$33,Imports_new!$A$10:$A$33,$A7)</f>
        <v>213.26786923388963</v>
      </c>
      <c r="C7" s="5">
        <f>SUMIFS(Imports_new!C$10:C$33,Imports_new!$A$10:$A$33,$A7)</f>
        <v>213.26786923388963</v>
      </c>
      <c r="D7" s="5">
        <f>SUMIFS(Imports_new!D$10:D$33,Imports_new!$A$10:$A$33,$A7)</f>
        <v>213.26786923388963</v>
      </c>
      <c r="E7" s="5">
        <f>SUMIFS(Imports_new!E$10:E$33,Imports_new!$A$10:$A$33,$A7)</f>
        <v>428.98562233893483</v>
      </c>
      <c r="F7" s="5">
        <f>SUMIFS(Imports_new!F$10:F$33,Imports_new!$A$10:$A$33,$A7)</f>
        <v>439.34525068603028</v>
      </c>
      <c r="G7" s="5">
        <f>SUMIFS(Imports_new!G$10:G$33,Imports_new!$A$10:$A$33,$A7)</f>
        <v>158.80327679203211</v>
      </c>
      <c r="H7" s="5">
        <f>SUMIFS(Imports_new!H$10:H$33,Imports_new!$A$10:$A$33,$A7)</f>
        <v>162.17839924980024</v>
      </c>
      <c r="I7" s="5">
        <f>SUMIFS(Imports_new!I$10:I$33,Imports_new!$A$10:$A$33,$A7)</f>
        <v>158.18184016183571</v>
      </c>
      <c r="J7" s="5">
        <f>SUMIFS(Imports_new!J$10:J$33,Imports_new!$A$10:$A$33,$A7)</f>
        <v>175.79945171921631</v>
      </c>
      <c r="K7" s="5">
        <f>SUMIFS(Imports_new!K$10:K$33,Imports_new!$A$10:$A$33,$A7)</f>
        <v>294.02772137388592</v>
      </c>
      <c r="L7" s="5">
        <f>SUMIFS(Imports_new!L$10:L$33,Imports_new!$A$10:$A$33,$A7)</f>
        <v>168.24945182854506</v>
      </c>
      <c r="M7" s="5">
        <f>SUMIFS(Imports_new!M$10:M$33,Imports_new!$A$10:$A$33,$A7)</f>
        <v>168.24945182854506</v>
      </c>
      <c r="N7" s="5">
        <f>SUMIFS(Imports_new!N$10:N$33,Imports_new!$A$10:$A$33,$A7)</f>
        <v>168.24945182854506</v>
      </c>
      <c r="O7" s="5">
        <f>SUMIFS(Imports_new!O$10:O$33,Imports_new!$A$10:$A$33,$A7)</f>
        <v>168.24945182854506</v>
      </c>
      <c r="P7" s="5">
        <f>SUMIFS(Imports_new!P$10:P$33,Imports_new!$A$10:$A$33,$A7)</f>
        <v>168.24945182854506</v>
      </c>
      <c r="Q7" s="5">
        <f>SUMIFS(Imports_new!Q$10:Q$33,Imports_new!$A$10:$A$33,$A7)</f>
        <v>168.24945182854506</v>
      </c>
      <c r="R7" s="5">
        <f>SUMIFS(Imports_new!R$10:R$33,Imports_new!$A$10:$A$33,$A7)</f>
        <v>168.24945182854506</v>
      </c>
      <c r="S7" s="5">
        <f>SUMIFS(Imports_new!S$10:S$33,Imports_new!$A$10:$A$33,$A7)</f>
        <v>168.24945182854506</v>
      </c>
      <c r="T7" s="5">
        <f>SUMIFS(Imports_new!T$10:T$33,Imports_new!$A$10:$A$33,$A7)</f>
        <v>168.24945182854506</v>
      </c>
      <c r="U7" s="5">
        <f>SUMIFS(Imports_new!U$10:U$33,Imports_new!$A$10:$A$33,$A7)</f>
        <v>168.24945182854506</v>
      </c>
      <c r="V7" s="5">
        <f>SUMIFS(Imports_new!V$10:V$33,Imports_new!$A$10:$A$33,$A7)</f>
        <v>168.24945182854506</v>
      </c>
      <c r="W7" s="5">
        <f>SUMIFS(Imports_new!W$10:W$33,Imports_new!$A$10:$A$33,$A7)</f>
        <v>168.24945182854506</v>
      </c>
      <c r="X7" s="5">
        <f>SUMIFS(Imports_new!X$10:X$33,Imports_new!$A$10:$A$33,$A7)</f>
        <v>168.24945182854506</v>
      </c>
      <c r="Y7" s="5">
        <f>SUMIFS(Imports_new!Y$10:Y$33,Imports_new!$A$10:$A$33,$A7)</f>
        <v>168.24945182854506</v>
      </c>
      <c r="Z7" s="5">
        <f>SUMIFS(Imports_new!Z$10:Z$33,Imports_new!$A$10:$A$33,$A7)</f>
        <v>168.24945182854506</v>
      </c>
      <c r="AA7" s="5">
        <f>SUMIFS(Imports_new!AA$10:AA$33,Imports_new!$A$10:$A$33,$A7)</f>
        <v>168.24945182854506</v>
      </c>
      <c r="AB7" s="5">
        <f>SUMIFS(Imports_new!AB$10:AB$33,Imports_new!$A$10:$A$33,$A7)</f>
        <v>168.24945182854506</v>
      </c>
      <c r="AC7" s="5">
        <f>SUMIFS(Imports_new!AC$10:AC$33,Imports_new!$A$10:$A$33,$A7)</f>
        <v>168.24945182854506</v>
      </c>
      <c r="AD7" s="5">
        <f>SUMIFS(Imports_new!AD$10:AD$33,Imports_new!$A$10:$A$33,$A7)</f>
        <v>168.24945182854506</v>
      </c>
      <c r="AE7" s="5">
        <f>SUMIFS(Imports_new!AE$10:AE$33,Imports_new!$A$10:$A$33,$A7)</f>
        <v>168.24945182854506</v>
      </c>
      <c r="AF7" s="5">
        <f>SUMIFS(Imports_new!AF$10:AF$33,Imports_new!$A$10:$A$33,$A7)</f>
        <v>168.24945182854506</v>
      </c>
    </row>
    <row r="8" spans="1:32">
      <c r="A8" s="2" t="s">
        <v>102</v>
      </c>
      <c r="B8" s="5">
        <f>SUMIFS(Imports_new!B$10:B$33,Imports_new!$A$10:$A$33,$A8)</f>
        <v>258320.33075330011</v>
      </c>
      <c r="C8" s="5">
        <f>SUMIFS(Imports_new!C$10:C$33,Imports_new!$A$10:$A$33,$A8)</f>
        <v>258320.33075330011</v>
      </c>
      <c r="D8" s="5">
        <f>SUMIFS(Imports_new!D$10:D$33,Imports_new!$A$10:$A$33,$A8)</f>
        <v>258320.33075330011</v>
      </c>
      <c r="E8" s="5">
        <f>SUMIFS(Imports_new!E$10:E$33,Imports_new!$A$10:$A$33,$A8)</f>
        <v>281082.70883998199</v>
      </c>
      <c r="F8" s="5">
        <f>SUMIFS(Imports_new!F$10:F$33,Imports_new!$A$10:$A$33,$A8)</f>
        <v>294498.53811355558</v>
      </c>
      <c r="G8" s="5">
        <f>SUMIFS(Imports_new!G$10:G$33,Imports_new!$A$10:$A$33,$A8)</f>
        <v>369319.56002753298</v>
      </c>
      <c r="H8" s="5">
        <f>SUMIFS(Imports_new!H$10:H$33,Imports_new!$A$10:$A$33,$A8)</f>
        <v>679009.91411614977</v>
      </c>
      <c r="I8" s="5">
        <f>SUMIFS(Imports_new!I$10:I$33,Imports_new!$A$10:$A$33,$A8)</f>
        <v>1047249.8436404873</v>
      </c>
      <c r="J8" s="5">
        <f>SUMIFS(Imports_new!J$10:J$33,Imports_new!$A$10:$A$33,$A8)</f>
        <v>1345579.9494829844</v>
      </c>
      <c r="K8" s="5">
        <f>SUMIFS(Imports_new!K$10:K$33,Imports_new!$A$10:$A$33,$A8)</f>
        <v>1571220.7040413541</v>
      </c>
      <c r="L8" s="5">
        <f>SUMIFS(Imports_new!L$10:L$33,Imports_new!$A$10:$A$33,$A8)</f>
        <v>1889066.5556620129</v>
      </c>
      <c r="M8" s="5">
        <f>SUMIFS(Imports_new!M$10:M$33,Imports_new!$A$10:$A$33,$A8)</f>
        <v>1889066.5556620129</v>
      </c>
      <c r="N8" s="5">
        <f>SUMIFS(Imports_new!N$10:N$33,Imports_new!$A$10:$A$33,$A8)</f>
        <v>1889066.5556620129</v>
      </c>
      <c r="O8" s="5">
        <f>SUMIFS(Imports_new!O$10:O$33,Imports_new!$A$10:$A$33,$A8)</f>
        <v>1889066.5556620129</v>
      </c>
      <c r="P8" s="5">
        <f>SUMIFS(Imports_new!P$10:P$33,Imports_new!$A$10:$A$33,$A8)</f>
        <v>1889066.5556620129</v>
      </c>
      <c r="Q8" s="5">
        <f>SUMIFS(Imports_new!Q$10:Q$33,Imports_new!$A$10:$A$33,$A8)</f>
        <v>1889066.5556620129</v>
      </c>
      <c r="R8" s="5">
        <f>SUMIFS(Imports_new!R$10:R$33,Imports_new!$A$10:$A$33,$A8)</f>
        <v>1889066.5556620129</v>
      </c>
      <c r="S8" s="5">
        <f>SUMIFS(Imports_new!S$10:S$33,Imports_new!$A$10:$A$33,$A8)</f>
        <v>1889066.5556620129</v>
      </c>
      <c r="T8" s="5">
        <f>SUMIFS(Imports_new!T$10:T$33,Imports_new!$A$10:$A$33,$A8)</f>
        <v>1889066.5556620129</v>
      </c>
      <c r="U8" s="5">
        <f>SUMIFS(Imports_new!U$10:U$33,Imports_new!$A$10:$A$33,$A8)</f>
        <v>1889066.5556620129</v>
      </c>
      <c r="V8" s="5">
        <f>SUMIFS(Imports_new!V$10:V$33,Imports_new!$A$10:$A$33,$A8)</f>
        <v>1889066.5556620129</v>
      </c>
      <c r="W8" s="5">
        <f>SUMIFS(Imports_new!W$10:W$33,Imports_new!$A$10:$A$33,$A8)</f>
        <v>1889066.5556620129</v>
      </c>
      <c r="X8" s="5">
        <f>SUMIFS(Imports_new!X$10:X$33,Imports_new!$A$10:$A$33,$A8)</f>
        <v>1889066.5556620129</v>
      </c>
      <c r="Y8" s="5">
        <f>SUMIFS(Imports_new!Y$10:Y$33,Imports_new!$A$10:$A$33,$A8)</f>
        <v>1889066.5556620129</v>
      </c>
      <c r="Z8" s="5">
        <f>SUMIFS(Imports_new!Z$10:Z$33,Imports_new!$A$10:$A$33,$A8)</f>
        <v>1889066.5556620129</v>
      </c>
      <c r="AA8" s="5">
        <f>SUMIFS(Imports_new!AA$10:AA$33,Imports_new!$A$10:$A$33,$A8)</f>
        <v>1889066.5556620129</v>
      </c>
      <c r="AB8" s="5">
        <f>SUMIFS(Imports_new!AB$10:AB$33,Imports_new!$A$10:$A$33,$A8)</f>
        <v>1889066.5556620129</v>
      </c>
      <c r="AC8" s="5">
        <f>SUMIFS(Imports_new!AC$10:AC$33,Imports_new!$A$10:$A$33,$A8)</f>
        <v>1889066.5556620129</v>
      </c>
      <c r="AD8" s="5">
        <f>SUMIFS(Imports_new!AD$10:AD$33,Imports_new!$A$10:$A$33,$A8)</f>
        <v>1889066.5556620129</v>
      </c>
      <c r="AE8" s="5">
        <f>SUMIFS(Imports_new!AE$10:AE$33,Imports_new!$A$10:$A$33,$A8)</f>
        <v>1889066.5556620129</v>
      </c>
      <c r="AF8" s="5">
        <f>SUMIFS(Imports_new!AF$10:AF$33,Imports_new!$A$10:$A$33,$A8)</f>
        <v>1889066.5556620129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51180.212264453301</v>
      </c>
      <c r="C10" s="5">
        <f>SUMIFS(Imports_new!C$10:C$33,Imports_new!$A$10:$A$33,$A10)</f>
        <v>51180.212264453301</v>
      </c>
      <c r="D10" s="5">
        <f>SUMIFS(Imports_new!D$10:D$33,Imports_new!$A$10:$A$33,$A10)</f>
        <v>51180.212264453301</v>
      </c>
      <c r="E10" s="5">
        <f>SUMIFS(Imports_new!E$10:E$33,Imports_new!$A$10:$A$33,$A10)</f>
        <v>37365.21696027217</v>
      </c>
      <c r="F10" s="5">
        <f>SUMIFS(Imports_new!F$10:F$33,Imports_new!$A$10:$A$33,$A10)</f>
        <v>27458.048060472327</v>
      </c>
      <c r="G10" s="5">
        <f>SUMIFS(Imports_new!G$10:G$33,Imports_new!$A$10:$A$33,$A10)</f>
        <v>27036.837491493214</v>
      </c>
      <c r="H10" s="5">
        <f>SUMIFS(Imports_new!H$10:H$33,Imports_new!$A$10:$A$33,$A10)</f>
        <v>25964.363747226369</v>
      </c>
      <c r="I10" s="5">
        <f>SUMIFS(Imports_new!I$10:I$33,Imports_new!$A$10:$A$33,$A10)</f>
        <v>24997.3874917721</v>
      </c>
      <c r="J10" s="5">
        <f>SUMIFS(Imports_new!J$10:J$33,Imports_new!$A$10:$A$33,$A10)</f>
        <v>24106.835772797844</v>
      </c>
      <c r="K10" s="5">
        <f>SUMIFS(Imports_new!K$10:K$33,Imports_new!$A$10:$A$33,$A10)</f>
        <v>24989.623000007916</v>
      </c>
      <c r="L10" s="5">
        <f>SUMIFS(Imports_new!L$10:L$33,Imports_new!$A$10:$A$33,$A10)</f>
        <v>25735.148744140006</v>
      </c>
      <c r="M10" s="5">
        <f>SUMIFS(Imports_new!M$10:M$33,Imports_new!$A$10:$A$33,$A10)</f>
        <v>25735.148744140006</v>
      </c>
      <c r="N10" s="5">
        <f>SUMIFS(Imports_new!N$10:N$33,Imports_new!$A$10:$A$33,$A10)</f>
        <v>25735.148744140006</v>
      </c>
      <c r="O10" s="5">
        <f>SUMIFS(Imports_new!O$10:O$33,Imports_new!$A$10:$A$33,$A10)</f>
        <v>25735.148744140006</v>
      </c>
      <c r="P10" s="5">
        <f>SUMIFS(Imports_new!P$10:P$33,Imports_new!$A$10:$A$33,$A10)</f>
        <v>25735.148744140006</v>
      </c>
      <c r="Q10" s="5">
        <f>SUMIFS(Imports_new!Q$10:Q$33,Imports_new!$A$10:$A$33,$A10)</f>
        <v>25735.148744140006</v>
      </c>
      <c r="R10" s="5">
        <f>SUMIFS(Imports_new!R$10:R$33,Imports_new!$A$10:$A$33,$A10)</f>
        <v>25735.148744140006</v>
      </c>
      <c r="S10" s="5">
        <f>SUMIFS(Imports_new!S$10:S$33,Imports_new!$A$10:$A$33,$A10)</f>
        <v>25735.148744140006</v>
      </c>
      <c r="T10" s="5">
        <f>SUMIFS(Imports_new!T$10:T$33,Imports_new!$A$10:$A$33,$A10)</f>
        <v>25735.148744140006</v>
      </c>
      <c r="U10" s="5">
        <f>SUMIFS(Imports_new!U$10:U$33,Imports_new!$A$10:$A$33,$A10)</f>
        <v>25735.148744140006</v>
      </c>
      <c r="V10" s="5">
        <f>SUMIFS(Imports_new!V$10:V$33,Imports_new!$A$10:$A$33,$A10)</f>
        <v>25735.148744140006</v>
      </c>
      <c r="W10" s="5">
        <f>SUMIFS(Imports_new!W$10:W$33,Imports_new!$A$10:$A$33,$A10)</f>
        <v>25735.148744140006</v>
      </c>
      <c r="X10" s="5">
        <f>SUMIFS(Imports_new!X$10:X$33,Imports_new!$A$10:$A$33,$A10)</f>
        <v>25735.148744140006</v>
      </c>
      <c r="Y10" s="5">
        <f>SUMIFS(Imports_new!Y$10:Y$33,Imports_new!$A$10:$A$33,$A10)</f>
        <v>25735.148744140006</v>
      </c>
      <c r="Z10" s="5">
        <f>SUMIFS(Imports_new!Z$10:Z$33,Imports_new!$A$10:$A$33,$A10)</f>
        <v>25735.148744140006</v>
      </c>
      <c r="AA10" s="5">
        <f>SUMIFS(Imports_new!AA$10:AA$33,Imports_new!$A$10:$A$33,$A10)</f>
        <v>25735.148744140006</v>
      </c>
      <c r="AB10" s="5">
        <f>SUMIFS(Imports_new!AB$10:AB$33,Imports_new!$A$10:$A$33,$A10)</f>
        <v>25735.148744140006</v>
      </c>
      <c r="AC10" s="5">
        <f>SUMIFS(Imports_new!AC$10:AC$33,Imports_new!$A$10:$A$33,$A10)</f>
        <v>25735.148744140006</v>
      </c>
      <c r="AD10" s="5">
        <f>SUMIFS(Imports_new!AD$10:AD$33,Imports_new!$A$10:$A$33,$A10)</f>
        <v>25735.148744140006</v>
      </c>
      <c r="AE10" s="5">
        <f>SUMIFS(Imports_new!AE$10:AE$33,Imports_new!$A$10:$A$33,$A10)</f>
        <v>25735.148744140006</v>
      </c>
      <c r="AF10" s="5">
        <f>SUMIFS(Imports_new!AF$10:AF$33,Imports_new!$A$10:$A$33,$A10)</f>
        <v>25735.148744140006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42860.245268454928</v>
      </c>
      <c r="C12" s="5">
        <f>SUMIFS(Imports_new!C$10:C$33,Imports_new!$A$10:$A$33,$A12)</f>
        <v>42860.245268454928</v>
      </c>
      <c r="D12" s="5">
        <f>SUMIFS(Imports_new!D$10:D$33,Imports_new!$A$10:$A$33,$A12)</f>
        <v>42860.245268454928</v>
      </c>
      <c r="E12" s="5">
        <f>SUMIFS(Imports_new!E$10:E$33,Imports_new!$A$10:$A$33,$A12)</f>
        <v>20267.467975392588</v>
      </c>
      <c r="F12" s="5">
        <f>SUMIFS(Imports_new!F$10:F$33,Imports_new!$A$10:$A$33,$A12)</f>
        <v>11125.735113007748</v>
      </c>
      <c r="G12" s="5">
        <f>SUMIFS(Imports_new!G$10:G$33,Imports_new!$A$10:$A$33,$A12)</f>
        <v>10387.677434311609</v>
      </c>
      <c r="H12" s="5">
        <f>SUMIFS(Imports_new!H$10:H$33,Imports_new!$A$10:$A$33,$A12)</f>
        <v>5329.782247961376</v>
      </c>
      <c r="I12" s="5">
        <f>SUMIFS(Imports_new!I$10:I$33,Imports_new!$A$10:$A$33,$A12)</f>
        <v>5195.7656981550008</v>
      </c>
      <c r="J12" s="5">
        <f>SUMIFS(Imports_new!J$10:J$33,Imports_new!$A$10:$A$33,$A12)</f>
        <v>4682.5488470857044</v>
      </c>
      <c r="K12" s="5">
        <f>SUMIFS(Imports_new!K$10:K$33,Imports_new!$A$10:$A$33,$A12)</f>
        <v>4804.4534277807925</v>
      </c>
      <c r="L12" s="5">
        <f>SUMIFS(Imports_new!L$10:L$33,Imports_new!$A$10:$A$33,$A12)</f>
        <v>4876.7485109644276</v>
      </c>
      <c r="M12" s="5">
        <f>SUMIFS(Imports_new!M$10:M$33,Imports_new!$A$10:$A$33,$A12)</f>
        <v>4876.7485109644276</v>
      </c>
      <c r="N12" s="5">
        <f>SUMIFS(Imports_new!N$10:N$33,Imports_new!$A$10:$A$33,$A12)</f>
        <v>4876.7485109644276</v>
      </c>
      <c r="O12" s="5">
        <f>SUMIFS(Imports_new!O$10:O$33,Imports_new!$A$10:$A$33,$A12)</f>
        <v>4876.7485109644276</v>
      </c>
      <c r="P12" s="5">
        <f>SUMIFS(Imports_new!P$10:P$33,Imports_new!$A$10:$A$33,$A12)</f>
        <v>4876.7485109644276</v>
      </c>
      <c r="Q12" s="5">
        <f>SUMIFS(Imports_new!Q$10:Q$33,Imports_new!$A$10:$A$33,$A12)</f>
        <v>4876.7485109644276</v>
      </c>
      <c r="R12" s="5">
        <f>SUMIFS(Imports_new!R$10:R$33,Imports_new!$A$10:$A$33,$A12)</f>
        <v>4876.7485109644276</v>
      </c>
      <c r="S12" s="5">
        <f>SUMIFS(Imports_new!S$10:S$33,Imports_new!$A$10:$A$33,$A12)</f>
        <v>4876.7485109644276</v>
      </c>
      <c r="T12" s="5">
        <f>SUMIFS(Imports_new!T$10:T$33,Imports_new!$A$10:$A$33,$A12)</f>
        <v>4876.7485109644276</v>
      </c>
      <c r="U12" s="5">
        <f>SUMIFS(Imports_new!U$10:U$33,Imports_new!$A$10:$A$33,$A12)</f>
        <v>4876.7485109644276</v>
      </c>
      <c r="V12" s="5">
        <f>SUMIFS(Imports_new!V$10:V$33,Imports_new!$A$10:$A$33,$A12)</f>
        <v>4876.7485109644276</v>
      </c>
      <c r="W12" s="5">
        <f>SUMIFS(Imports_new!W$10:W$33,Imports_new!$A$10:$A$33,$A12)</f>
        <v>4876.7485109644276</v>
      </c>
      <c r="X12" s="5">
        <f>SUMIFS(Imports_new!X$10:X$33,Imports_new!$A$10:$A$33,$A12)</f>
        <v>4876.7485109644276</v>
      </c>
      <c r="Y12" s="5">
        <f>SUMIFS(Imports_new!Y$10:Y$33,Imports_new!$A$10:$A$33,$A12)</f>
        <v>4876.7485109644276</v>
      </c>
      <c r="Z12" s="5">
        <f>SUMIFS(Imports_new!Z$10:Z$33,Imports_new!$A$10:$A$33,$A12)</f>
        <v>4876.7485109644276</v>
      </c>
      <c r="AA12" s="5">
        <f>SUMIFS(Imports_new!AA$10:AA$33,Imports_new!$A$10:$A$33,$A12)</f>
        <v>4876.7485109644276</v>
      </c>
      <c r="AB12" s="5">
        <f>SUMIFS(Imports_new!AB$10:AB$33,Imports_new!$A$10:$A$33,$A12)</f>
        <v>4876.7485109644276</v>
      </c>
      <c r="AC12" s="5">
        <f>SUMIFS(Imports_new!AC$10:AC$33,Imports_new!$A$10:$A$33,$A12)</f>
        <v>4876.7485109644276</v>
      </c>
      <c r="AD12" s="5">
        <f>SUMIFS(Imports_new!AD$10:AD$33,Imports_new!$A$10:$A$33,$A12)</f>
        <v>4876.7485109644276</v>
      </c>
      <c r="AE12" s="5">
        <f>SUMIFS(Imports_new!AE$10:AE$33,Imports_new!$A$10:$A$33,$A12)</f>
        <v>4876.7485109644276</v>
      </c>
      <c r="AF12" s="5">
        <f>SUMIFS(Imports_new!AF$10:AF$33,Imports_new!$A$10:$A$33,$A12)</f>
        <v>4876.7485109644276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57492184</v>
      </c>
      <c r="C2">
        <f>exports!E2</f>
        <v>57492184</v>
      </c>
      <c r="D2">
        <f>exports!F2</f>
        <v>57492184</v>
      </c>
      <c r="E2">
        <f>exports!G2</f>
        <v>57492184</v>
      </c>
      <c r="F2">
        <f>exports!H2</f>
        <v>57492184</v>
      </c>
      <c r="G2">
        <f>exports!I2</f>
        <v>57492184</v>
      </c>
      <c r="H2">
        <f>exports!J2</f>
        <v>57492184</v>
      </c>
      <c r="I2">
        <f>exports!K2</f>
        <v>57492184</v>
      </c>
      <c r="J2">
        <f>exports!L2</f>
        <v>57492184</v>
      </c>
      <c r="K2">
        <f>exports!M2</f>
        <v>57492184</v>
      </c>
      <c r="L2">
        <f>exports!N2</f>
        <v>57492184</v>
      </c>
      <c r="M2">
        <f>exports!O2</f>
        <v>57492184</v>
      </c>
      <c r="N2">
        <f>exports!P2</f>
        <v>57492184</v>
      </c>
      <c r="O2">
        <f>exports!Q2</f>
        <v>57492184</v>
      </c>
      <c r="P2">
        <f>exports!R2</f>
        <v>57492184</v>
      </c>
      <c r="Q2">
        <f>exports!S2</f>
        <v>57492184</v>
      </c>
      <c r="R2">
        <f>exports!T2</f>
        <v>57492184</v>
      </c>
      <c r="S2">
        <f>exports!U2</f>
        <v>57492184</v>
      </c>
      <c r="T2">
        <f>exports!V2</f>
        <v>57492184</v>
      </c>
      <c r="U2">
        <f>exports!W2</f>
        <v>57492184</v>
      </c>
      <c r="V2">
        <f>exports!X2</f>
        <v>57492184</v>
      </c>
      <c r="W2">
        <f>exports!Y2</f>
        <v>57492184</v>
      </c>
      <c r="X2">
        <f>exports!Z2</f>
        <v>57492184</v>
      </c>
      <c r="Y2">
        <f>exports!AA2</f>
        <v>57492184</v>
      </c>
      <c r="Z2">
        <f>exports!AB2</f>
        <v>57492184</v>
      </c>
      <c r="AA2">
        <f>exports!AC2</f>
        <v>57492184</v>
      </c>
      <c r="AB2">
        <f>exports!AD2</f>
        <v>57492184</v>
      </c>
      <c r="AC2">
        <f>exports!AE2</f>
        <v>57492184</v>
      </c>
      <c r="AD2">
        <f>exports!AF2</f>
        <v>57492184</v>
      </c>
      <c r="AE2">
        <f>exports!AG2</f>
        <v>57492184</v>
      </c>
      <c r="AF2">
        <f>exports!AH2</f>
        <v>57492184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2023-12-12T21:35:24Z</dcterms:modified>
</cp:coreProperties>
</file>