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add-outputs/scoc/"/>
    </mc:Choice>
  </mc:AlternateContent>
  <xr:revisionPtr revIDLastSave="0" documentId="13_ncr:1_{9770F955-2DEE-2E42-8414-BDE3CD2D0AAF}" xr6:coauthVersionLast="46" xr6:coauthVersionMax="46" xr10:uidLastSave="{00000000-0000-0000-0000-000000000000}"/>
  <bookViews>
    <workbookView xWindow="480" yWindow="460" windowWidth="21080" windowHeight="11820" xr2:uid="{00000000-000D-0000-FFFF-FFFF00000000}"/>
  </bookViews>
  <sheets>
    <sheet name="About" sheetId="1" r:id="rId1"/>
    <sheet name="SourceData" sheetId="2" r:id="rId2"/>
    <sheet name="SCo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I4" i="2"/>
  <c r="J4" i="2"/>
  <c r="K4" i="2"/>
  <c r="H4" i="2"/>
  <c r="B38" i="3" l="1"/>
  <c r="B39" i="3"/>
  <c r="B40" i="3"/>
  <c r="B41" i="3"/>
  <c r="B4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2" i="3"/>
  <c r="G5" i="2"/>
  <c r="A3" i="3" s="1"/>
  <c r="G6" i="2"/>
  <c r="A4" i="3" s="1"/>
  <c r="G7" i="2"/>
  <c r="A5" i="3" s="1"/>
  <c r="G8" i="2"/>
  <c r="A6" i="3" s="1"/>
  <c r="G9" i="2"/>
  <c r="A7" i="3" s="1"/>
  <c r="G10" i="2"/>
  <c r="A8" i="3" s="1"/>
  <c r="G11" i="2"/>
  <c r="A9" i="3" s="1"/>
  <c r="G12" i="2"/>
  <c r="A10" i="3" s="1"/>
  <c r="G13" i="2"/>
  <c r="A11" i="3" s="1"/>
  <c r="G14" i="2"/>
  <c r="A12" i="3" s="1"/>
  <c r="G15" i="2"/>
  <c r="A13" i="3" s="1"/>
  <c r="G16" i="2"/>
  <c r="A14" i="3" s="1"/>
  <c r="G17" i="2"/>
  <c r="A15" i="3" s="1"/>
  <c r="G18" i="2"/>
  <c r="A16" i="3" s="1"/>
  <c r="G19" i="2"/>
  <c r="A17" i="3" s="1"/>
  <c r="G20" i="2"/>
  <c r="A18" i="3" s="1"/>
  <c r="G21" i="2"/>
  <c r="A19" i="3" s="1"/>
  <c r="G22" i="2"/>
  <c r="A20" i="3" s="1"/>
  <c r="G23" i="2"/>
  <c r="A21" i="3" s="1"/>
  <c r="G24" i="2"/>
  <c r="A22" i="3" s="1"/>
  <c r="G25" i="2"/>
  <c r="A23" i="3" s="1"/>
  <c r="G26" i="2"/>
  <c r="A24" i="3" s="1"/>
  <c r="G27" i="2"/>
  <c r="A25" i="3" s="1"/>
  <c r="G28" i="2"/>
  <c r="A26" i="3" s="1"/>
  <c r="G29" i="2"/>
  <c r="A27" i="3" s="1"/>
  <c r="G30" i="2"/>
  <c r="A28" i="3" s="1"/>
  <c r="G31" i="2"/>
  <c r="A29" i="3" s="1"/>
  <c r="G32" i="2"/>
  <c r="A30" i="3" s="1"/>
  <c r="G33" i="2"/>
  <c r="A31" i="3" s="1"/>
  <c r="G34" i="2"/>
  <c r="A32" i="3" s="1"/>
  <c r="G35" i="2"/>
  <c r="A33" i="3" s="1"/>
  <c r="G36" i="2"/>
  <c r="A34" i="3" s="1"/>
  <c r="G37" i="2"/>
  <c r="A35" i="3" s="1"/>
  <c r="G38" i="2"/>
  <c r="A36" i="3" s="1"/>
  <c r="G39" i="2"/>
  <c r="A37" i="3" s="1"/>
  <c r="G40" i="2"/>
  <c r="A38" i="3" s="1"/>
  <c r="G41" i="2"/>
  <c r="A39" i="3" s="1"/>
  <c r="G42" i="2"/>
  <c r="A40" i="3" s="1"/>
  <c r="G43" i="2"/>
  <c r="A41" i="3" s="1"/>
  <c r="G44" i="2"/>
  <c r="A42" i="3" s="1"/>
  <c r="G4" i="2"/>
  <c r="A2" i="3" s="1"/>
</calcChain>
</file>

<file path=xl/sharedStrings.xml><?xml version="1.0" encoding="utf-8"?>
<sst xmlns="http://schemas.openxmlformats.org/spreadsheetml/2006/main" count="30" uniqueCount="22">
  <si>
    <t>Source:</t>
  </si>
  <si>
    <t>Interagency Working Group on Social Cost of Carbon, United States Government</t>
  </si>
  <si>
    <t>Technical Update of the Social Cost of Carbon for Regulatory Impact Analysis</t>
  </si>
  <si>
    <t>Discount Rate</t>
  </si>
  <si>
    <t>Year</t>
  </si>
  <si>
    <t>Percentile</t>
  </si>
  <si>
    <t>Avg</t>
  </si>
  <si>
    <t>95th%</t>
  </si>
  <si>
    <t>Source Data in 2007 dollars/metric ton CO2</t>
  </si>
  <si>
    <t>Data in 2012 dollars/gram CO2</t>
  </si>
  <si>
    <t>SCoC Social Cost of Carbon</t>
  </si>
  <si>
    <t>Notes:</t>
  </si>
  <si>
    <t>a 3% discount rate, so this is the rate we use in this model.</t>
  </si>
  <si>
    <t>Note that this differs from the discount rate specified in the "DR Discount Rate" variable, which is</t>
  </si>
  <si>
    <t>based on the Office of Management and Budget guidelines for analysis of prospective investments and policies.</t>
  </si>
  <si>
    <t>See "cpi.xlsx" in the InputData folder for source information.</t>
  </si>
  <si>
    <t>We adjust 2007 dollars to 2012 dollars using the following conversion factor:</t>
  </si>
  <si>
    <t>Page 17, Table A1</t>
  </si>
  <si>
    <t>https://www.whitehouse.gov/sites/default/files/omb/inforeg/scc-tsd-final-july-2015.pdf</t>
  </si>
  <si>
    <t>Social Cost of Carbon ($/g CO2e)</t>
  </si>
  <si>
    <t>When considering the Social Cost of Carbon, meant to capture the long-term economic damage caused by one</t>
  </si>
  <si>
    <t>ton of carbon dioxide emitted, the U.S. government typically uses the figures based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</si>
</sst>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5" fontId="0" fillId="0" borderId="0" xfId="0" applyNumberForma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11" fontId="0" fillId="0" borderId="0" xfId="0" applyNumberFormat="1"/>
    <xf numFmtId="0" fontId="0" fillId="0" borderId="0" xfId="0"/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D10" sqref="D10"/>
    </sheetView>
  </sheetViews>
  <sheetFormatPr baseColWidth="10" defaultColWidth="8.83203125" defaultRowHeight="15" x14ac:dyDescent="0.2"/>
  <cols>
    <col min="2" max="2" width="97.1640625" customWidth="1"/>
  </cols>
  <sheetData>
    <row r="1" spans="1:3" x14ac:dyDescent="0.2">
      <c r="A1" s="1" t="s">
        <v>10</v>
      </c>
      <c r="C1" s="14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2015</v>
      </c>
    </row>
    <row r="5" spans="1:3" x14ac:dyDescent="0.2">
      <c r="B5" t="s">
        <v>2</v>
      </c>
    </row>
    <row r="6" spans="1:3" x14ac:dyDescent="0.2">
      <c r="B6" s="3" t="s">
        <v>18</v>
      </c>
    </row>
    <row r="7" spans="1:3" x14ac:dyDescent="0.2">
      <c r="B7" t="s">
        <v>17</v>
      </c>
    </row>
    <row r="9" spans="1:3" x14ac:dyDescent="0.2">
      <c r="A9" s="1" t="s">
        <v>11</v>
      </c>
    </row>
    <row r="10" spans="1:3" x14ac:dyDescent="0.2">
      <c r="A10" t="s">
        <v>20</v>
      </c>
    </row>
    <row r="11" spans="1:3" s="13" customFormat="1" x14ac:dyDescent="0.2">
      <c r="A11" s="13" t="s">
        <v>21</v>
      </c>
    </row>
    <row r="12" spans="1:3" x14ac:dyDescent="0.2">
      <c r="A12" t="s">
        <v>12</v>
      </c>
    </row>
    <row r="13" spans="1:3" x14ac:dyDescent="0.2">
      <c r="A13" t="s">
        <v>13</v>
      </c>
    </row>
    <row r="14" spans="1:3" x14ac:dyDescent="0.2">
      <c r="A14" t="s">
        <v>14</v>
      </c>
    </row>
    <row r="16" spans="1:3" x14ac:dyDescent="0.2">
      <c r="A16" s="13" t="s">
        <v>16</v>
      </c>
    </row>
    <row r="17" spans="1:1" x14ac:dyDescent="0.2">
      <c r="A17" s="13">
        <v>1.109</v>
      </c>
    </row>
    <row r="18" spans="1:1" x14ac:dyDescent="0.2">
      <c r="A18" s="13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"/>
  <sheetViews>
    <sheetView workbookViewId="0"/>
  </sheetViews>
  <sheetFormatPr baseColWidth="10" defaultColWidth="8.83203125" defaultRowHeight="15" x14ac:dyDescent="0.2"/>
  <cols>
    <col min="1" max="1" width="13.5" customWidth="1"/>
    <col min="7" max="7" width="13.83203125" customWidth="1"/>
  </cols>
  <sheetData>
    <row r="1" spans="1:11" x14ac:dyDescent="0.2">
      <c r="A1" s="8" t="s">
        <v>8</v>
      </c>
      <c r="B1" s="9"/>
      <c r="C1" s="9"/>
      <c r="D1" s="9"/>
      <c r="E1" s="9"/>
      <c r="G1" s="10" t="s">
        <v>9</v>
      </c>
      <c r="H1" s="11"/>
      <c r="I1" s="11"/>
      <c r="J1" s="11"/>
      <c r="K1" s="11"/>
    </row>
    <row r="2" spans="1:11" x14ac:dyDescent="0.2">
      <c r="A2" s="5" t="s">
        <v>3</v>
      </c>
      <c r="B2" s="4">
        <v>0.05</v>
      </c>
      <c r="C2" s="4">
        <v>0.03</v>
      </c>
      <c r="D2" s="4">
        <v>2.5000000000000001E-2</v>
      </c>
      <c r="E2" s="4">
        <v>0.03</v>
      </c>
      <c r="G2" s="5" t="s">
        <v>3</v>
      </c>
      <c r="H2" s="4">
        <v>0.05</v>
      </c>
      <c r="I2" s="4">
        <v>0.03</v>
      </c>
      <c r="J2" s="4">
        <v>2.5000000000000001E-2</v>
      </c>
      <c r="K2" s="4">
        <v>0.03</v>
      </c>
    </row>
    <row r="3" spans="1:11" x14ac:dyDescent="0.2">
      <c r="A3" s="5" t="s">
        <v>5</v>
      </c>
      <c r="B3" s="6" t="s">
        <v>6</v>
      </c>
      <c r="C3" s="6" t="s">
        <v>6</v>
      </c>
      <c r="D3" s="6" t="s">
        <v>6</v>
      </c>
      <c r="E3" s="6" t="s">
        <v>7</v>
      </c>
      <c r="G3" s="5" t="s">
        <v>5</v>
      </c>
      <c r="H3" s="6" t="s">
        <v>6</v>
      </c>
      <c r="I3" s="6" t="s">
        <v>6</v>
      </c>
      <c r="J3" s="6" t="s">
        <v>6</v>
      </c>
      <c r="K3" s="6" t="s">
        <v>7</v>
      </c>
    </row>
    <row r="4" spans="1:11" x14ac:dyDescent="0.2">
      <c r="A4" s="13">
        <v>2010</v>
      </c>
      <c r="B4" s="7">
        <v>10</v>
      </c>
      <c r="C4" s="7">
        <v>31</v>
      </c>
      <c r="D4" s="7">
        <v>50</v>
      </c>
      <c r="E4" s="7">
        <v>86</v>
      </c>
      <c r="G4" s="1">
        <f>A4</f>
        <v>2010</v>
      </c>
      <c r="H4" s="12">
        <f>B4*(About!$A$17)/10^6</f>
        <v>1.1090000000000001E-5</v>
      </c>
      <c r="I4" s="12">
        <f>C4*(About!$A$17)/10^6</f>
        <v>3.4378999999999997E-5</v>
      </c>
      <c r="J4" s="12">
        <f>D4*(About!$A$17)/10^6</f>
        <v>5.5450000000000006E-5</v>
      </c>
      <c r="K4" s="12">
        <f>E4*(About!$A$17)/10^6</f>
        <v>9.5373999999999999E-5</v>
      </c>
    </row>
    <row r="5" spans="1:11" x14ac:dyDescent="0.2">
      <c r="A5" s="13">
        <v>2011</v>
      </c>
      <c r="B5" s="7">
        <v>11</v>
      </c>
      <c r="C5" s="7">
        <v>32</v>
      </c>
      <c r="D5" s="7">
        <v>51</v>
      </c>
      <c r="E5" s="7">
        <v>90</v>
      </c>
      <c r="G5" s="1">
        <f t="shared" ref="G5:G44" si="0">A5</f>
        <v>2011</v>
      </c>
      <c r="H5" s="12">
        <f>B5*(About!$A$17)/10^6</f>
        <v>1.2199E-5</v>
      </c>
      <c r="I5" s="12">
        <f>C5*(About!$A$17)/10^6</f>
        <v>3.5487999999999996E-5</v>
      </c>
      <c r="J5" s="12">
        <f>D5*(About!$A$17)/10^6</f>
        <v>5.6558999999999998E-5</v>
      </c>
      <c r="K5" s="12">
        <f>E5*(About!$A$17)/10^6</f>
        <v>9.9810000000000008E-5</v>
      </c>
    </row>
    <row r="6" spans="1:11" x14ac:dyDescent="0.2">
      <c r="A6" s="13">
        <v>2012</v>
      </c>
      <c r="B6" s="7">
        <v>11</v>
      </c>
      <c r="C6" s="7">
        <v>33</v>
      </c>
      <c r="D6" s="7">
        <v>53</v>
      </c>
      <c r="E6" s="7">
        <v>93</v>
      </c>
      <c r="G6" s="1">
        <f t="shared" si="0"/>
        <v>2012</v>
      </c>
      <c r="H6" s="12">
        <f>B6*(About!$A$17)/10^6</f>
        <v>1.2199E-5</v>
      </c>
      <c r="I6" s="12">
        <f>C6*(About!$A$17)/10^6</f>
        <v>3.6597000000000002E-5</v>
      </c>
      <c r="J6" s="12">
        <f>D6*(About!$A$17)/10^6</f>
        <v>5.8777000000000003E-5</v>
      </c>
      <c r="K6" s="12">
        <f>E6*(About!$A$17)/10^6</f>
        <v>1.03137E-4</v>
      </c>
    </row>
    <row r="7" spans="1:11" x14ac:dyDescent="0.2">
      <c r="A7" s="13">
        <v>2013</v>
      </c>
      <c r="B7" s="7">
        <v>11</v>
      </c>
      <c r="C7" s="7">
        <v>34</v>
      </c>
      <c r="D7" s="7">
        <v>54</v>
      </c>
      <c r="E7" s="7">
        <v>97</v>
      </c>
      <c r="G7" s="1">
        <f t="shared" si="0"/>
        <v>2013</v>
      </c>
      <c r="H7" s="12">
        <f>B7*(About!$A$17)/10^6</f>
        <v>1.2199E-5</v>
      </c>
      <c r="I7" s="12">
        <f>C7*(About!$A$17)/10^6</f>
        <v>3.7706000000000001E-5</v>
      </c>
      <c r="J7" s="12">
        <f>D7*(About!$A$17)/10^6</f>
        <v>5.9885999999999995E-5</v>
      </c>
      <c r="K7" s="12">
        <f>E7*(About!$A$17)/10^6</f>
        <v>1.0757299999999999E-4</v>
      </c>
    </row>
    <row r="8" spans="1:11" x14ac:dyDescent="0.2">
      <c r="A8" s="13">
        <v>2014</v>
      </c>
      <c r="B8" s="7">
        <v>11</v>
      </c>
      <c r="C8" s="7">
        <v>35</v>
      </c>
      <c r="D8" s="7">
        <v>55</v>
      </c>
      <c r="E8" s="7">
        <v>101</v>
      </c>
      <c r="G8" s="1">
        <f t="shared" si="0"/>
        <v>2014</v>
      </c>
      <c r="H8" s="12">
        <f>B8*(About!$A$17)/10^6</f>
        <v>1.2199E-5</v>
      </c>
      <c r="I8" s="12">
        <f>C8*(About!$A$17)/10^6</f>
        <v>3.8815E-5</v>
      </c>
      <c r="J8" s="12">
        <f>D8*(About!$A$17)/10^6</f>
        <v>6.0994999999999995E-5</v>
      </c>
      <c r="K8" s="12">
        <f>E8*(About!$A$17)/10^6</f>
        <v>1.12009E-4</v>
      </c>
    </row>
    <row r="9" spans="1:11" x14ac:dyDescent="0.2">
      <c r="A9" s="13">
        <v>2015</v>
      </c>
      <c r="B9" s="7">
        <v>11</v>
      </c>
      <c r="C9" s="7">
        <v>36</v>
      </c>
      <c r="D9" s="7">
        <v>56</v>
      </c>
      <c r="E9" s="7">
        <v>105</v>
      </c>
      <c r="G9" s="1">
        <f t="shared" si="0"/>
        <v>2015</v>
      </c>
      <c r="H9" s="12">
        <f>B9*(About!$A$17)/10^6</f>
        <v>1.2199E-5</v>
      </c>
      <c r="I9" s="12">
        <f>C9*(About!$A$17)/10^6</f>
        <v>3.9923999999999999E-5</v>
      </c>
      <c r="J9" s="12">
        <f>D9*(About!$A$17)/10^6</f>
        <v>6.2104E-5</v>
      </c>
      <c r="K9" s="12">
        <f>E9*(About!$A$17)/10^6</f>
        <v>1.1644499999999999E-4</v>
      </c>
    </row>
    <row r="10" spans="1:11" x14ac:dyDescent="0.2">
      <c r="A10" s="13">
        <v>2016</v>
      </c>
      <c r="B10" s="7">
        <v>11</v>
      </c>
      <c r="C10" s="7">
        <v>38</v>
      </c>
      <c r="D10" s="7">
        <v>57</v>
      </c>
      <c r="E10" s="7">
        <v>108</v>
      </c>
      <c r="G10" s="1">
        <f t="shared" si="0"/>
        <v>2016</v>
      </c>
      <c r="H10" s="12">
        <f>B10*(About!$A$17)/10^6</f>
        <v>1.2199E-5</v>
      </c>
      <c r="I10" s="12">
        <f>C10*(About!$A$17)/10^6</f>
        <v>4.2141999999999997E-5</v>
      </c>
      <c r="J10" s="12">
        <f>D10*(About!$A$17)/10^6</f>
        <v>6.3213000000000006E-5</v>
      </c>
      <c r="K10" s="12">
        <f>E10*(About!$A$17)/10^6</f>
        <v>1.1977199999999999E-4</v>
      </c>
    </row>
    <row r="11" spans="1:11" x14ac:dyDescent="0.2">
      <c r="A11" s="13">
        <v>2017</v>
      </c>
      <c r="B11" s="7">
        <v>11</v>
      </c>
      <c r="C11" s="7">
        <v>39</v>
      </c>
      <c r="D11" s="7">
        <v>59</v>
      </c>
      <c r="E11" s="7">
        <v>112</v>
      </c>
      <c r="G11" s="1">
        <f t="shared" si="0"/>
        <v>2017</v>
      </c>
      <c r="H11" s="12">
        <f>B11*(About!$A$17)/10^6</f>
        <v>1.2199E-5</v>
      </c>
      <c r="I11" s="12">
        <f>C11*(About!$A$17)/10^6</f>
        <v>4.3250999999999996E-5</v>
      </c>
      <c r="J11" s="12">
        <f>D11*(About!$A$17)/10^6</f>
        <v>6.5430999999999991E-5</v>
      </c>
      <c r="K11" s="12">
        <f>E11*(About!$A$17)/10^6</f>
        <v>1.24208E-4</v>
      </c>
    </row>
    <row r="12" spans="1:11" x14ac:dyDescent="0.2">
      <c r="A12" s="13">
        <v>2018</v>
      </c>
      <c r="B12" s="7">
        <v>12</v>
      </c>
      <c r="C12" s="7">
        <v>40</v>
      </c>
      <c r="D12" s="7">
        <v>60</v>
      </c>
      <c r="E12" s="7">
        <v>116</v>
      </c>
      <c r="G12" s="1">
        <f t="shared" si="0"/>
        <v>2018</v>
      </c>
      <c r="H12" s="12">
        <f>B12*(About!$A$17)/10^6</f>
        <v>1.3308E-5</v>
      </c>
      <c r="I12" s="12">
        <f>C12*(About!$A$17)/10^6</f>
        <v>4.4360000000000002E-5</v>
      </c>
      <c r="J12" s="12">
        <f>D12*(About!$A$17)/10^6</f>
        <v>6.6539999999999997E-5</v>
      </c>
      <c r="K12" s="12">
        <f>E12*(About!$A$17)/10^6</f>
        <v>1.28644E-4</v>
      </c>
    </row>
    <row r="13" spans="1:11" x14ac:dyDescent="0.2">
      <c r="A13" s="13">
        <v>2019</v>
      </c>
      <c r="B13" s="7">
        <v>12</v>
      </c>
      <c r="C13" s="7">
        <v>41</v>
      </c>
      <c r="D13" s="7">
        <v>61</v>
      </c>
      <c r="E13" s="7">
        <v>120</v>
      </c>
      <c r="G13" s="1">
        <f t="shared" si="0"/>
        <v>2019</v>
      </c>
      <c r="H13" s="12">
        <f>B13*(About!$A$17)/10^6</f>
        <v>1.3308E-5</v>
      </c>
      <c r="I13" s="12">
        <f>C13*(About!$A$17)/10^6</f>
        <v>4.5469000000000001E-5</v>
      </c>
      <c r="J13" s="12">
        <f>D13*(About!$A$17)/10^6</f>
        <v>6.7649000000000002E-5</v>
      </c>
      <c r="K13" s="12">
        <f>E13*(About!$A$17)/10^6</f>
        <v>1.3307999999999999E-4</v>
      </c>
    </row>
    <row r="14" spans="1:11" x14ac:dyDescent="0.2">
      <c r="A14" s="13">
        <v>2020</v>
      </c>
      <c r="B14" s="7">
        <v>12</v>
      </c>
      <c r="C14" s="7">
        <v>42</v>
      </c>
      <c r="D14" s="7">
        <v>62</v>
      </c>
      <c r="E14" s="7">
        <v>123</v>
      </c>
      <c r="G14" s="1">
        <f t="shared" si="0"/>
        <v>2020</v>
      </c>
      <c r="H14" s="12">
        <f>B14*(About!$A$17)/10^6</f>
        <v>1.3308E-5</v>
      </c>
      <c r="I14" s="12">
        <f>C14*(About!$A$17)/10^6</f>
        <v>4.6578E-5</v>
      </c>
      <c r="J14" s="12">
        <f>D14*(About!$A$17)/10^6</f>
        <v>6.8757999999999995E-5</v>
      </c>
      <c r="K14" s="12">
        <f>E14*(About!$A$17)/10^6</f>
        <v>1.3640700000000001E-4</v>
      </c>
    </row>
    <row r="15" spans="1:11" x14ac:dyDescent="0.2">
      <c r="A15" s="13">
        <v>2021</v>
      </c>
      <c r="B15" s="7">
        <v>12</v>
      </c>
      <c r="C15" s="7">
        <v>42</v>
      </c>
      <c r="D15" s="7">
        <v>63</v>
      </c>
      <c r="E15" s="7">
        <v>126</v>
      </c>
      <c r="G15" s="1">
        <f t="shared" si="0"/>
        <v>2021</v>
      </c>
      <c r="H15" s="12">
        <f>B15*(About!$A$17)/10^6</f>
        <v>1.3308E-5</v>
      </c>
      <c r="I15" s="12">
        <f>C15*(About!$A$17)/10^6</f>
        <v>4.6578E-5</v>
      </c>
      <c r="J15" s="12">
        <f>D15*(About!$A$17)/10^6</f>
        <v>6.9867E-5</v>
      </c>
      <c r="K15" s="12">
        <f>E15*(About!$A$17)/10^6</f>
        <v>1.39734E-4</v>
      </c>
    </row>
    <row r="16" spans="1:11" x14ac:dyDescent="0.2">
      <c r="A16" s="13">
        <v>2022</v>
      </c>
      <c r="B16" s="7">
        <v>13</v>
      </c>
      <c r="C16" s="7">
        <v>43</v>
      </c>
      <c r="D16" s="7">
        <v>64</v>
      </c>
      <c r="E16" s="7">
        <v>129</v>
      </c>
      <c r="G16" s="1">
        <f t="shared" si="0"/>
        <v>2022</v>
      </c>
      <c r="H16" s="12">
        <f>B16*(About!$A$17)/10^6</f>
        <v>1.4416999999999999E-5</v>
      </c>
      <c r="I16" s="12">
        <f>C16*(About!$A$17)/10^6</f>
        <v>4.7686999999999999E-5</v>
      </c>
      <c r="J16" s="12">
        <f>D16*(About!$A$17)/10^6</f>
        <v>7.0975999999999993E-5</v>
      </c>
      <c r="K16" s="12">
        <f>E16*(About!$A$17)/10^6</f>
        <v>1.4306100000000002E-4</v>
      </c>
    </row>
    <row r="17" spans="1:11" x14ac:dyDescent="0.2">
      <c r="A17" s="13">
        <v>2023</v>
      </c>
      <c r="B17" s="7">
        <v>13</v>
      </c>
      <c r="C17" s="7">
        <v>44</v>
      </c>
      <c r="D17" s="7">
        <v>65</v>
      </c>
      <c r="E17" s="7">
        <v>132</v>
      </c>
      <c r="G17" s="1">
        <f t="shared" si="0"/>
        <v>2023</v>
      </c>
      <c r="H17" s="12">
        <f>B17*(About!$A$17)/10^6</f>
        <v>1.4416999999999999E-5</v>
      </c>
      <c r="I17" s="12">
        <f>C17*(About!$A$17)/10^6</f>
        <v>4.8795999999999998E-5</v>
      </c>
      <c r="J17" s="12">
        <f>D17*(About!$A$17)/10^6</f>
        <v>7.2084999999999998E-5</v>
      </c>
      <c r="K17" s="12">
        <f>E17*(About!$A$17)/10^6</f>
        <v>1.4638800000000001E-4</v>
      </c>
    </row>
    <row r="18" spans="1:11" x14ac:dyDescent="0.2">
      <c r="A18" s="13">
        <v>2024</v>
      </c>
      <c r="B18" s="7">
        <v>13</v>
      </c>
      <c r="C18" s="7">
        <v>45</v>
      </c>
      <c r="D18" s="7">
        <v>66</v>
      </c>
      <c r="E18" s="7">
        <v>135</v>
      </c>
      <c r="G18" s="1">
        <f t="shared" si="0"/>
        <v>2024</v>
      </c>
      <c r="H18" s="12">
        <f>B18*(About!$A$17)/10^6</f>
        <v>1.4416999999999999E-5</v>
      </c>
      <c r="I18" s="12">
        <f>C18*(About!$A$17)/10^6</f>
        <v>4.9905000000000004E-5</v>
      </c>
      <c r="J18" s="12">
        <f>D18*(About!$A$17)/10^6</f>
        <v>7.3194000000000004E-5</v>
      </c>
      <c r="K18" s="12">
        <f>E18*(About!$A$17)/10^6</f>
        <v>1.49715E-4</v>
      </c>
    </row>
    <row r="19" spans="1:11" x14ac:dyDescent="0.2">
      <c r="A19" s="13">
        <v>2025</v>
      </c>
      <c r="B19" s="7">
        <v>14</v>
      </c>
      <c r="C19" s="7">
        <v>46</v>
      </c>
      <c r="D19" s="7">
        <v>68</v>
      </c>
      <c r="E19" s="7">
        <v>138</v>
      </c>
      <c r="G19" s="1">
        <f t="shared" si="0"/>
        <v>2025</v>
      </c>
      <c r="H19" s="12">
        <f>B19*(About!$A$17)/10^6</f>
        <v>1.5526E-5</v>
      </c>
      <c r="I19" s="12">
        <f>C19*(About!$A$17)/10^6</f>
        <v>5.1013999999999996E-5</v>
      </c>
      <c r="J19" s="12">
        <f>D19*(About!$A$17)/10^6</f>
        <v>7.5412000000000002E-5</v>
      </c>
      <c r="K19" s="12">
        <f>E19*(About!$A$17)/10^6</f>
        <v>1.5304199999999999E-4</v>
      </c>
    </row>
    <row r="20" spans="1:11" x14ac:dyDescent="0.2">
      <c r="A20" s="13">
        <v>2026</v>
      </c>
      <c r="B20" s="7">
        <v>14</v>
      </c>
      <c r="C20" s="7">
        <v>47</v>
      </c>
      <c r="D20" s="7">
        <v>69</v>
      </c>
      <c r="E20" s="7">
        <v>141</v>
      </c>
      <c r="G20" s="1">
        <f t="shared" si="0"/>
        <v>2026</v>
      </c>
      <c r="H20" s="12">
        <f>B20*(About!$A$17)/10^6</f>
        <v>1.5526E-5</v>
      </c>
      <c r="I20" s="12">
        <f>C20*(About!$A$17)/10^6</f>
        <v>5.2122999999999995E-5</v>
      </c>
      <c r="J20" s="12">
        <f>D20*(About!$A$17)/10^6</f>
        <v>7.6520999999999995E-5</v>
      </c>
      <c r="K20" s="12">
        <f>E20*(About!$A$17)/10^6</f>
        <v>1.5636900000000001E-4</v>
      </c>
    </row>
    <row r="21" spans="1:11" x14ac:dyDescent="0.2">
      <c r="A21" s="13">
        <v>2027</v>
      </c>
      <c r="B21" s="7">
        <v>15</v>
      </c>
      <c r="C21" s="7">
        <v>48</v>
      </c>
      <c r="D21" s="7">
        <v>70</v>
      </c>
      <c r="E21" s="7">
        <v>143</v>
      </c>
      <c r="G21" s="1">
        <f t="shared" si="0"/>
        <v>2027</v>
      </c>
      <c r="H21" s="12">
        <f>B21*(About!$A$17)/10^6</f>
        <v>1.6634999999999999E-5</v>
      </c>
      <c r="I21" s="12">
        <f>C21*(About!$A$17)/10^6</f>
        <v>5.3232000000000001E-5</v>
      </c>
      <c r="J21" s="12">
        <f>D21*(About!$A$17)/10^6</f>
        <v>7.763E-5</v>
      </c>
      <c r="K21" s="12">
        <f>E21*(About!$A$17)/10^6</f>
        <v>1.5858699999999999E-4</v>
      </c>
    </row>
    <row r="22" spans="1:11" x14ac:dyDescent="0.2">
      <c r="A22" s="13">
        <v>2028</v>
      </c>
      <c r="B22" s="7">
        <v>15</v>
      </c>
      <c r="C22" s="7">
        <v>49</v>
      </c>
      <c r="D22" s="7">
        <v>71</v>
      </c>
      <c r="E22" s="7">
        <v>146</v>
      </c>
      <c r="G22" s="1">
        <f t="shared" si="0"/>
        <v>2028</v>
      </c>
      <c r="H22" s="12">
        <f>B22*(About!$A$17)/10^6</f>
        <v>1.6634999999999999E-5</v>
      </c>
      <c r="I22" s="12">
        <f>C22*(About!$A$17)/10^6</f>
        <v>5.4341E-5</v>
      </c>
      <c r="J22" s="12">
        <f>D22*(About!$A$17)/10^6</f>
        <v>7.8739000000000006E-5</v>
      </c>
      <c r="K22" s="12">
        <f>E22*(About!$A$17)/10^6</f>
        <v>1.6191399999999998E-4</v>
      </c>
    </row>
    <row r="23" spans="1:11" x14ac:dyDescent="0.2">
      <c r="A23" s="13">
        <v>2029</v>
      </c>
      <c r="B23" s="7">
        <v>15</v>
      </c>
      <c r="C23" s="7">
        <v>49</v>
      </c>
      <c r="D23" s="7">
        <v>72</v>
      </c>
      <c r="E23" s="7">
        <v>149</v>
      </c>
      <c r="G23" s="1">
        <f t="shared" si="0"/>
        <v>2029</v>
      </c>
      <c r="H23" s="12">
        <f>B23*(About!$A$17)/10^6</f>
        <v>1.6634999999999999E-5</v>
      </c>
      <c r="I23" s="12">
        <f>C23*(About!$A$17)/10^6</f>
        <v>5.4341E-5</v>
      </c>
      <c r="J23" s="12">
        <f>D23*(About!$A$17)/10^6</f>
        <v>7.9847999999999999E-5</v>
      </c>
      <c r="K23" s="12">
        <f>E23*(About!$A$17)/10^6</f>
        <v>1.65241E-4</v>
      </c>
    </row>
    <row r="24" spans="1:11" x14ac:dyDescent="0.2">
      <c r="A24" s="13">
        <v>2030</v>
      </c>
      <c r="B24" s="7">
        <v>16</v>
      </c>
      <c r="C24" s="7">
        <v>50</v>
      </c>
      <c r="D24" s="7">
        <v>73</v>
      </c>
      <c r="E24" s="7">
        <v>152</v>
      </c>
      <c r="G24" s="1">
        <f t="shared" si="0"/>
        <v>2030</v>
      </c>
      <c r="H24" s="12">
        <f>B24*(About!$A$17)/10^6</f>
        <v>1.7743999999999998E-5</v>
      </c>
      <c r="I24" s="12">
        <f>C24*(About!$A$17)/10^6</f>
        <v>5.5450000000000006E-5</v>
      </c>
      <c r="J24" s="12">
        <f>D24*(About!$A$17)/10^6</f>
        <v>8.0956999999999991E-5</v>
      </c>
      <c r="K24" s="12">
        <f>E24*(About!$A$17)/10^6</f>
        <v>1.6856799999999999E-4</v>
      </c>
    </row>
    <row r="25" spans="1:11" x14ac:dyDescent="0.2">
      <c r="A25" s="13">
        <v>2031</v>
      </c>
      <c r="B25" s="7">
        <v>16</v>
      </c>
      <c r="C25" s="7">
        <v>51</v>
      </c>
      <c r="D25" s="7">
        <v>74</v>
      </c>
      <c r="E25" s="7">
        <v>155</v>
      </c>
      <c r="G25" s="1">
        <f t="shared" si="0"/>
        <v>2031</v>
      </c>
      <c r="H25" s="12">
        <f>B25*(About!$A$17)/10^6</f>
        <v>1.7743999999999998E-5</v>
      </c>
      <c r="I25" s="12">
        <f>C25*(About!$A$17)/10^6</f>
        <v>5.6558999999999998E-5</v>
      </c>
      <c r="J25" s="12">
        <f>D25*(About!$A$17)/10^6</f>
        <v>8.2065999999999997E-5</v>
      </c>
      <c r="K25" s="12">
        <f>E25*(About!$A$17)/10^6</f>
        <v>1.7189500000000001E-4</v>
      </c>
    </row>
    <row r="26" spans="1:11" x14ac:dyDescent="0.2">
      <c r="A26" s="13">
        <v>2032</v>
      </c>
      <c r="B26" s="7">
        <v>17</v>
      </c>
      <c r="C26" s="7">
        <v>52</v>
      </c>
      <c r="D26" s="7">
        <v>75</v>
      </c>
      <c r="E26" s="7">
        <v>158</v>
      </c>
      <c r="G26" s="1">
        <f t="shared" si="0"/>
        <v>2032</v>
      </c>
      <c r="H26" s="12">
        <f>B26*(About!$A$17)/10^6</f>
        <v>1.8853000000000001E-5</v>
      </c>
      <c r="I26" s="12">
        <f>C26*(About!$A$17)/10^6</f>
        <v>5.7667999999999997E-5</v>
      </c>
      <c r="J26" s="12">
        <f>D26*(About!$A$17)/10^6</f>
        <v>8.3175000000000002E-5</v>
      </c>
      <c r="K26" s="12">
        <f>E26*(About!$A$17)/10^6</f>
        <v>1.75222E-4</v>
      </c>
    </row>
    <row r="27" spans="1:11" x14ac:dyDescent="0.2">
      <c r="A27" s="13">
        <v>2033</v>
      </c>
      <c r="B27" s="7">
        <v>17</v>
      </c>
      <c r="C27" s="7">
        <v>53</v>
      </c>
      <c r="D27" s="7">
        <v>76</v>
      </c>
      <c r="E27" s="7">
        <v>161</v>
      </c>
      <c r="G27" s="1">
        <f t="shared" si="0"/>
        <v>2033</v>
      </c>
      <c r="H27" s="12">
        <f>B27*(About!$A$17)/10^6</f>
        <v>1.8853000000000001E-5</v>
      </c>
      <c r="I27" s="12">
        <f>C27*(About!$A$17)/10^6</f>
        <v>5.8777000000000003E-5</v>
      </c>
      <c r="J27" s="12">
        <f>D27*(About!$A$17)/10^6</f>
        <v>8.4283999999999995E-5</v>
      </c>
      <c r="K27" s="12">
        <f>E27*(About!$A$17)/10^6</f>
        <v>1.7854900000000001E-4</v>
      </c>
    </row>
    <row r="28" spans="1:11" x14ac:dyDescent="0.2">
      <c r="A28" s="13">
        <v>2034</v>
      </c>
      <c r="B28" s="7">
        <v>18</v>
      </c>
      <c r="C28" s="7">
        <v>54</v>
      </c>
      <c r="D28" s="7">
        <v>77</v>
      </c>
      <c r="E28" s="7">
        <v>164</v>
      </c>
      <c r="G28" s="1">
        <f t="shared" si="0"/>
        <v>2034</v>
      </c>
      <c r="H28" s="12">
        <f>B28*(About!$A$17)/10^6</f>
        <v>1.9962E-5</v>
      </c>
      <c r="I28" s="12">
        <f>C28*(About!$A$17)/10^6</f>
        <v>5.9885999999999995E-5</v>
      </c>
      <c r="J28" s="12">
        <f>D28*(About!$A$17)/10^6</f>
        <v>8.5393E-5</v>
      </c>
      <c r="K28" s="12">
        <f>E28*(About!$A$17)/10^6</f>
        <v>1.81876E-4</v>
      </c>
    </row>
    <row r="29" spans="1:11" x14ac:dyDescent="0.2">
      <c r="A29" s="13">
        <v>2035</v>
      </c>
      <c r="B29" s="7">
        <v>18</v>
      </c>
      <c r="C29" s="7">
        <v>55</v>
      </c>
      <c r="D29" s="7">
        <v>78</v>
      </c>
      <c r="E29" s="7">
        <v>168</v>
      </c>
      <c r="G29" s="1">
        <f t="shared" si="0"/>
        <v>2035</v>
      </c>
      <c r="H29" s="12">
        <f>B29*(About!$A$17)/10^6</f>
        <v>1.9962E-5</v>
      </c>
      <c r="I29" s="12">
        <f>C29*(About!$A$17)/10^6</f>
        <v>6.0994999999999995E-5</v>
      </c>
      <c r="J29" s="12">
        <f>D29*(About!$A$17)/10^6</f>
        <v>8.6501999999999993E-5</v>
      </c>
      <c r="K29" s="12">
        <f>E29*(About!$A$17)/10^6</f>
        <v>1.86312E-4</v>
      </c>
    </row>
    <row r="30" spans="1:11" x14ac:dyDescent="0.2">
      <c r="A30" s="13">
        <v>2036</v>
      </c>
      <c r="B30" s="7">
        <v>19</v>
      </c>
      <c r="C30" s="7">
        <v>56</v>
      </c>
      <c r="D30" s="7">
        <v>79</v>
      </c>
      <c r="E30" s="7">
        <v>171</v>
      </c>
      <c r="G30" s="1">
        <f t="shared" si="0"/>
        <v>2036</v>
      </c>
      <c r="H30" s="12">
        <f>B30*(About!$A$17)/10^6</f>
        <v>2.1070999999999999E-5</v>
      </c>
      <c r="I30" s="12">
        <f>C30*(About!$A$17)/10^6</f>
        <v>6.2104E-5</v>
      </c>
      <c r="J30" s="12">
        <f>D30*(About!$A$17)/10^6</f>
        <v>8.7610999999999999E-5</v>
      </c>
      <c r="K30" s="12">
        <f>E30*(About!$A$17)/10^6</f>
        <v>1.8963900000000002E-4</v>
      </c>
    </row>
    <row r="31" spans="1:11" x14ac:dyDescent="0.2">
      <c r="A31" s="13">
        <v>2037</v>
      </c>
      <c r="B31" s="7">
        <v>19</v>
      </c>
      <c r="C31" s="7">
        <v>57</v>
      </c>
      <c r="D31" s="7">
        <v>81</v>
      </c>
      <c r="E31" s="7">
        <v>174</v>
      </c>
      <c r="G31" s="1">
        <f t="shared" si="0"/>
        <v>2037</v>
      </c>
      <c r="H31" s="12">
        <f>B31*(About!$A$17)/10^6</f>
        <v>2.1070999999999999E-5</v>
      </c>
      <c r="I31" s="12">
        <f>C31*(About!$A$17)/10^6</f>
        <v>6.3213000000000006E-5</v>
      </c>
      <c r="J31" s="12">
        <f>D31*(About!$A$17)/10^6</f>
        <v>8.9828999999999997E-5</v>
      </c>
      <c r="K31" s="12">
        <f>E31*(About!$A$17)/10^6</f>
        <v>1.9296600000000001E-4</v>
      </c>
    </row>
    <row r="32" spans="1:11" x14ac:dyDescent="0.2">
      <c r="A32" s="13">
        <v>2038</v>
      </c>
      <c r="B32" s="7">
        <v>20</v>
      </c>
      <c r="C32" s="7">
        <v>58</v>
      </c>
      <c r="D32" s="7">
        <v>82</v>
      </c>
      <c r="E32" s="7">
        <v>177</v>
      </c>
      <c r="G32" s="1">
        <f t="shared" si="0"/>
        <v>2038</v>
      </c>
      <c r="H32" s="12">
        <f>B32*(About!$A$17)/10^6</f>
        <v>2.2180000000000001E-5</v>
      </c>
      <c r="I32" s="12">
        <f>C32*(About!$A$17)/10^6</f>
        <v>6.4321999999999998E-5</v>
      </c>
      <c r="J32" s="12">
        <f>D32*(About!$A$17)/10^6</f>
        <v>9.0938000000000002E-5</v>
      </c>
      <c r="K32" s="12">
        <f>E32*(About!$A$17)/10^6</f>
        <v>1.96293E-4</v>
      </c>
    </row>
    <row r="33" spans="1:11" x14ac:dyDescent="0.2">
      <c r="A33" s="13">
        <v>2039</v>
      </c>
      <c r="B33" s="7">
        <v>20</v>
      </c>
      <c r="C33" s="7">
        <v>59</v>
      </c>
      <c r="D33" s="7">
        <v>83</v>
      </c>
      <c r="E33" s="7">
        <v>180</v>
      </c>
      <c r="G33" s="1">
        <f t="shared" si="0"/>
        <v>2039</v>
      </c>
      <c r="H33" s="12">
        <f>B33*(About!$A$17)/10^6</f>
        <v>2.2180000000000001E-5</v>
      </c>
      <c r="I33" s="12">
        <f>C33*(About!$A$17)/10^6</f>
        <v>6.5430999999999991E-5</v>
      </c>
      <c r="J33" s="12">
        <f>D33*(About!$A$17)/10^6</f>
        <v>9.2046999999999995E-5</v>
      </c>
      <c r="K33" s="12">
        <f>E33*(About!$A$17)/10^6</f>
        <v>1.9962000000000002E-4</v>
      </c>
    </row>
    <row r="34" spans="1:11" x14ac:dyDescent="0.2">
      <c r="A34" s="13">
        <v>2040</v>
      </c>
      <c r="B34" s="7">
        <v>21</v>
      </c>
      <c r="C34" s="7">
        <v>60</v>
      </c>
      <c r="D34" s="7">
        <v>84</v>
      </c>
      <c r="E34" s="7">
        <v>183</v>
      </c>
      <c r="G34" s="1">
        <f t="shared" si="0"/>
        <v>2040</v>
      </c>
      <c r="H34" s="12">
        <f>B34*(About!$A$17)/10^6</f>
        <v>2.3289E-5</v>
      </c>
      <c r="I34" s="12">
        <f>C34*(About!$A$17)/10^6</f>
        <v>6.6539999999999997E-5</v>
      </c>
      <c r="J34" s="12">
        <f>D34*(About!$A$17)/10^6</f>
        <v>9.3156000000000001E-5</v>
      </c>
      <c r="K34" s="12">
        <f>E34*(About!$A$17)/10^6</f>
        <v>2.0294700000000001E-4</v>
      </c>
    </row>
    <row r="35" spans="1:11" x14ac:dyDescent="0.2">
      <c r="A35" s="13">
        <v>2041</v>
      </c>
      <c r="B35" s="7">
        <v>21</v>
      </c>
      <c r="C35" s="7">
        <v>61</v>
      </c>
      <c r="D35" s="7">
        <v>85</v>
      </c>
      <c r="E35" s="7">
        <v>186</v>
      </c>
      <c r="G35" s="1">
        <f t="shared" si="0"/>
        <v>2041</v>
      </c>
      <c r="H35" s="12">
        <f>B35*(About!$A$17)/10^6</f>
        <v>2.3289E-5</v>
      </c>
      <c r="I35" s="12">
        <f>C35*(About!$A$17)/10^6</f>
        <v>6.7649000000000002E-5</v>
      </c>
      <c r="J35" s="12">
        <f>D35*(About!$A$17)/10^6</f>
        <v>9.4265000000000006E-5</v>
      </c>
      <c r="K35" s="12">
        <f>E35*(About!$A$17)/10^6</f>
        <v>2.06274E-4</v>
      </c>
    </row>
    <row r="36" spans="1:11" x14ac:dyDescent="0.2">
      <c r="A36" s="13">
        <v>2042</v>
      </c>
      <c r="B36" s="7">
        <v>22</v>
      </c>
      <c r="C36" s="7">
        <v>61</v>
      </c>
      <c r="D36" s="7">
        <v>86</v>
      </c>
      <c r="E36" s="7">
        <v>189</v>
      </c>
      <c r="G36" s="1">
        <f t="shared" si="0"/>
        <v>2042</v>
      </c>
      <c r="H36" s="12">
        <f>B36*(About!$A$17)/10^6</f>
        <v>2.4397999999999999E-5</v>
      </c>
      <c r="I36" s="12">
        <f>C36*(About!$A$17)/10^6</f>
        <v>6.7649000000000002E-5</v>
      </c>
      <c r="J36" s="12">
        <f>D36*(About!$A$17)/10^6</f>
        <v>9.5373999999999999E-5</v>
      </c>
      <c r="K36" s="12">
        <f>E36*(About!$A$17)/10^6</f>
        <v>2.0960099999999999E-4</v>
      </c>
    </row>
    <row r="37" spans="1:11" x14ac:dyDescent="0.2">
      <c r="A37" s="13">
        <v>2043</v>
      </c>
      <c r="B37" s="7">
        <v>22</v>
      </c>
      <c r="C37" s="7">
        <v>62</v>
      </c>
      <c r="D37" s="7">
        <v>87</v>
      </c>
      <c r="E37" s="7">
        <v>192</v>
      </c>
      <c r="G37" s="1">
        <f t="shared" si="0"/>
        <v>2043</v>
      </c>
      <c r="H37" s="12">
        <f>B37*(About!$A$17)/10^6</f>
        <v>2.4397999999999999E-5</v>
      </c>
      <c r="I37" s="12">
        <f>C37*(About!$A$17)/10^6</f>
        <v>6.8757999999999995E-5</v>
      </c>
      <c r="J37" s="12">
        <f>D37*(About!$A$17)/10^6</f>
        <v>9.6483000000000004E-5</v>
      </c>
      <c r="K37" s="12">
        <f>E37*(About!$A$17)/10^6</f>
        <v>2.1292800000000001E-4</v>
      </c>
    </row>
    <row r="38" spans="1:11" x14ac:dyDescent="0.2">
      <c r="A38" s="13">
        <v>2044</v>
      </c>
      <c r="B38" s="7">
        <v>23</v>
      </c>
      <c r="C38" s="7">
        <v>63</v>
      </c>
      <c r="D38" s="7">
        <v>88</v>
      </c>
      <c r="E38" s="7">
        <v>194</v>
      </c>
      <c r="G38" s="1">
        <f t="shared" si="0"/>
        <v>2044</v>
      </c>
      <c r="H38" s="12">
        <f>B38*(About!$A$17)/10^6</f>
        <v>2.5506999999999998E-5</v>
      </c>
      <c r="I38" s="12">
        <f>C38*(About!$A$17)/10^6</f>
        <v>6.9867E-5</v>
      </c>
      <c r="J38" s="12">
        <f>D38*(About!$A$17)/10^6</f>
        <v>9.7591999999999997E-5</v>
      </c>
      <c r="K38" s="12">
        <f>E38*(About!$A$17)/10^6</f>
        <v>2.1514599999999999E-4</v>
      </c>
    </row>
    <row r="39" spans="1:11" x14ac:dyDescent="0.2">
      <c r="A39" s="13">
        <v>2045</v>
      </c>
      <c r="B39" s="7">
        <v>23</v>
      </c>
      <c r="C39" s="7">
        <v>64</v>
      </c>
      <c r="D39" s="7">
        <v>89</v>
      </c>
      <c r="E39" s="7">
        <v>197</v>
      </c>
      <c r="G39" s="1">
        <f t="shared" si="0"/>
        <v>2045</v>
      </c>
      <c r="H39" s="12">
        <f>B39*(About!$A$17)/10^6</f>
        <v>2.5506999999999998E-5</v>
      </c>
      <c r="I39" s="12">
        <f>C39*(About!$A$17)/10^6</f>
        <v>7.0975999999999993E-5</v>
      </c>
      <c r="J39" s="12">
        <f>D39*(About!$A$17)/10^6</f>
        <v>9.8700999999999989E-5</v>
      </c>
      <c r="K39" s="12">
        <f>E39*(About!$A$17)/10^6</f>
        <v>2.1847299999999998E-4</v>
      </c>
    </row>
    <row r="40" spans="1:11" x14ac:dyDescent="0.2">
      <c r="A40" s="13">
        <v>2046</v>
      </c>
      <c r="B40" s="7">
        <v>24</v>
      </c>
      <c r="C40" s="7">
        <v>65</v>
      </c>
      <c r="D40" s="7">
        <v>90</v>
      </c>
      <c r="E40" s="7">
        <v>200</v>
      </c>
      <c r="G40" s="1">
        <f t="shared" si="0"/>
        <v>2046</v>
      </c>
      <c r="H40" s="12">
        <f>B40*(About!$A$17)/10^6</f>
        <v>2.6616000000000001E-5</v>
      </c>
      <c r="I40" s="12">
        <f>C40*(About!$A$17)/10^6</f>
        <v>7.2084999999999998E-5</v>
      </c>
      <c r="J40" s="12">
        <f>D40*(About!$A$17)/10^6</f>
        <v>9.9810000000000008E-5</v>
      </c>
      <c r="K40" s="12">
        <f>E40*(About!$A$17)/10^6</f>
        <v>2.2180000000000002E-4</v>
      </c>
    </row>
    <row r="41" spans="1:11" x14ac:dyDescent="0.2">
      <c r="A41" s="13">
        <v>2047</v>
      </c>
      <c r="B41" s="7">
        <v>24</v>
      </c>
      <c r="C41" s="7">
        <v>66</v>
      </c>
      <c r="D41" s="7">
        <v>92</v>
      </c>
      <c r="E41" s="7">
        <v>203</v>
      </c>
      <c r="G41" s="1">
        <f t="shared" si="0"/>
        <v>2047</v>
      </c>
      <c r="H41" s="12">
        <f>B41*(About!$A$17)/10^6</f>
        <v>2.6616000000000001E-5</v>
      </c>
      <c r="I41" s="12">
        <f>C41*(About!$A$17)/10^6</f>
        <v>7.3194000000000004E-5</v>
      </c>
      <c r="J41" s="12">
        <f>D41*(About!$A$17)/10^6</f>
        <v>1.0202799999999999E-4</v>
      </c>
      <c r="K41" s="12">
        <f>E41*(About!$A$17)/10^6</f>
        <v>2.2512700000000001E-4</v>
      </c>
    </row>
    <row r="42" spans="1:11" x14ac:dyDescent="0.2">
      <c r="A42" s="13">
        <v>2048</v>
      </c>
      <c r="B42" s="7">
        <v>25</v>
      </c>
      <c r="C42" s="7">
        <v>67</v>
      </c>
      <c r="D42" s="7">
        <v>93</v>
      </c>
      <c r="E42" s="7">
        <v>206</v>
      </c>
      <c r="G42" s="1">
        <f t="shared" si="0"/>
        <v>2048</v>
      </c>
      <c r="H42" s="12">
        <f>B42*(About!$A$17)/10^6</f>
        <v>2.7725000000000003E-5</v>
      </c>
      <c r="I42" s="12">
        <f>C42*(About!$A$17)/10^6</f>
        <v>7.4302999999999997E-5</v>
      </c>
      <c r="J42" s="12">
        <f>D42*(About!$A$17)/10^6</f>
        <v>1.03137E-4</v>
      </c>
      <c r="K42" s="12">
        <f>E42*(About!$A$17)/10^6</f>
        <v>2.2845400000000001E-4</v>
      </c>
    </row>
    <row r="43" spans="1:11" x14ac:dyDescent="0.2">
      <c r="A43" s="13">
        <v>2049</v>
      </c>
      <c r="B43" s="7">
        <v>25</v>
      </c>
      <c r="C43" s="7">
        <v>68</v>
      </c>
      <c r="D43" s="7">
        <v>94</v>
      </c>
      <c r="E43" s="7">
        <v>209</v>
      </c>
      <c r="G43" s="1">
        <f t="shared" si="0"/>
        <v>2049</v>
      </c>
      <c r="H43" s="12">
        <f>B43*(About!$A$17)/10^6</f>
        <v>2.7725000000000003E-5</v>
      </c>
      <c r="I43" s="12">
        <f>C43*(About!$A$17)/10^6</f>
        <v>7.5412000000000002E-5</v>
      </c>
      <c r="J43" s="12">
        <f>D43*(About!$A$17)/10^6</f>
        <v>1.0424599999999999E-4</v>
      </c>
      <c r="K43" s="12">
        <f>E43*(About!$A$17)/10^6</f>
        <v>2.31781E-4</v>
      </c>
    </row>
    <row r="44" spans="1:11" x14ac:dyDescent="0.2">
      <c r="A44" s="13">
        <v>2050</v>
      </c>
      <c r="B44" s="7">
        <v>26</v>
      </c>
      <c r="C44" s="7">
        <v>69</v>
      </c>
      <c r="D44" s="7">
        <v>95</v>
      </c>
      <c r="E44" s="7">
        <v>212</v>
      </c>
      <c r="G44" s="1">
        <f t="shared" si="0"/>
        <v>2050</v>
      </c>
      <c r="H44" s="12">
        <f>B44*(About!$A$17)/10^6</f>
        <v>2.8833999999999999E-5</v>
      </c>
      <c r="I44" s="12">
        <f>C44*(About!$A$17)/10^6</f>
        <v>7.6520999999999995E-5</v>
      </c>
      <c r="J44" s="12">
        <f>D44*(About!$A$17)/10^6</f>
        <v>1.0535500000000001E-4</v>
      </c>
      <c r="K44" s="12">
        <f>E44*(About!$A$17)/10^6</f>
        <v>2.3510800000000001E-4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42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24.1640625" customWidth="1"/>
  </cols>
  <sheetData>
    <row r="1" spans="1:2" x14ac:dyDescent="0.2">
      <c r="A1" s="5" t="s">
        <v>4</v>
      </c>
      <c r="B1" s="5" t="s">
        <v>19</v>
      </c>
    </row>
    <row r="2" spans="1:2" x14ac:dyDescent="0.2">
      <c r="A2">
        <f>SourceData!G4</f>
        <v>2010</v>
      </c>
      <c r="B2" s="12">
        <f>SourceData!I4</f>
        <v>3.4378999999999997E-5</v>
      </c>
    </row>
    <row r="3" spans="1:2" x14ac:dyDescent="0.2">
      <c r="A3">
        <f>SourceData!G5</f>
        <v>2011</v>
      </c>
      <c r="B3" s="12">
        <f>SourceData!I5</f>
        <v>3.5487999999999996E-5</v>
      </c>
    </row>
    <row r="4" spans="1:2" x14ac:dyDescent="0.2">
      <c r="A4">
        <f>SourceData!G6</f>
        <v>2012</v>
      </c>
      <c r="B4" s="12">
        <f>SourceData!I6</f>
        <v>3.6597000000000002E-5</v>
      </c>
    </row>
    <row r="5" spans="1:2" x14ac:dyDescent="0.2">
      <c r="A5">
        <f>SourceData!G7</f>
        <v>2013</v>
      </c>
      <c r="B5" s="12">
        <f>SourceData!I7</f>
        <v>3.7706000000000001E-5</v>
      </c>
    </row>
    <row r="6" spans="1:2" x14ac:dyDescent="0.2">
      <c r="A6">
        <f>SourceData!G8</f>
        <v>2014</v>
      </c>
      <c r="B6" s="12">
        <f>SourceData!I8</f>
        <v>3.8815E-5</v>
      </c>
    </row>
    <row r="7" spans="1:2" x14ac:dyDescent="0.2">
      <c r="A7">
        <f>SourceData!G9</f>
        <v>2015</v>
      </c>
      <c r="B7" s="12">
        <f>SourceData!I9</f>
        <v>3.9923999999999999E-5</v>
      </c>
    </row>
    <row r="8" spans="1:2" x14ac:dyDescent="0.2">
      <c r="A8">
        <f>SourceData!G10</f>
        <v>2016</v>
      </c>
      <c r="B8" s="12">
        <f>SourceData!I10</f>
        <v>4.2141999999999997E-5</v>
      </c>
    </row>
    <row r="9" spans="1:2" x14ac:dyDescent="0.2">
      <c r="A9">
        <f>SourceData!G11</f>
        <v>2017</v>
      </c>
      <c r="B9" s="12">
        <f>SourceData!I11</f>
        <v>4.3250999999999996E-5</v>
      </c>
    </row>
    <row r="10" spans="1:2" x14ac:dyDescent="0.2">
      <c r="A10">
        <f>SourceData!G12</f>
        <v>2018</v>
      </c>
      <c r="B10" s="12">
        <f>SourceData!I12</f>
        <v>4.4360000000000002E-5</v>
      </c>
    </row>
    <row r="11" spans="1:2" x14ac:dyDescent="0.2">
      <c r="A11">
        <f>SourceData!G13</f>
        <v>2019</v>
      </c>
      <c r="B11" s="12">
        <f>SourceData!I13</f>
        <v>4.5469000000000001E-5</v>
      </c>
    </row>
    <row r="12" spans="1:2" x14ac:dyDescent="0.2">
      <c r="A12">
        <f>SourceData!G14</f>
        <v>2020</v>
      </c>
      <c r="B12" s="12">
        <f>SourceData!I14</f>
        <v>4.6578E-5</v>
      </c>
    </row>
    <row r="13" spans="1:2" x14ac:dyDescent="0.2">
      <c r="A13">
        <f>SourceData!G15</f>
        <v>2021</v>
      </c>
      <c r="B13" s="12">
        <f>SourceData!I15</f>
        <v>4.6578E-5</v>
      </c>
    </row>
    <row r="14" spans="1:2" x14ac:dyDescent="0.2">
      <c r="A14">
        <f>SourceData!G16</f>
        <v>2022</v>
      </c>
      <c r="B14" s="12">
        <f>SourceData!I16</f>
        <v>4.7686999999999999E-5</v>
      </c>
    </row>
    <row r="15" spans="1:2" x14ac:dyDescent="0.2">
      <c r="A15">
        <f>SourceData!G17</f>
        <v>2023</v>
      </c>
      <c r="B15" s="12">
        <f>SourceData!I17</f>
        <v>4.8795999999999998E-5</v>
      </c>
    </row>
    <row r="16" spans="1:2" x14ac:dyDescent="0.2">
      <c r="A16">
        <f>SourceData!G18</f>
        <v>2024</v>
      </c>
      <c r="B16" s="12">
        <f>SourceData!I18</f>
        <v>4.9905000000000004E-5</v>
      </c>
    </row>
    <row r="17" spans="1:2" x14ac:dyDescent="0.2">
      <c r="A17">
        <f>SourceData!G19</f>
        <v>2025</v>
      </c>
      <c r="B17" s="12">
        <f>SourceData!I19</f>
        <v>5.1013999999999996E-5</v>
      </c>
    </row>
    <row r="18" spans="1:2" x14ac:dyDescent="0.2">
      <c r="A18">
        <f>SourceData!G20</f>
        <v>2026</v>
      </c>
      <c r="B18" s="12">
        <f>SourceData!I20</f>
        <v>5.2122999999999995E-5</v>
      </c>
    </row>
    <row r="19" spans="1:2" x14ac:dyDescent="0.2">
      <c r="A19">
        <f>SourceData!G21</f>
        <v>2027</v>
      </c>
      <c r="B19" s="12">
        <f>SourceData!I21</f>
        <v>5.3232000000000001E-5</v>
      </c>
    </row>
    <row r="20" spans="1:2" x14ac:dyDescent="0.2">
      <c r="A20">
        <f>SourceData!G22</f>
        <v>2028</v>
      </c>
      <c r="B20" s="12">
        <f>SourceData!I22</f>
        <v>5.4341E-5</v>
      </c>
    </row>
    <row r="21" spans="1:2" x14ac:dyDescent="0.2">
      <c r="A21">
        <f>SourceData!G23</f>
        <v>2029</v>
      </c>
      <c r="B21" s="12">
        <f>SourceData!I23</f>
        <v>5.4341E-5</v>
      </c>
    </row>
    <row r="22" spans="1:2" x14ac:dyDescent="0.2">
      <c r="A22">
        <f>SourceData!G24</f>
        <v>2030</v>
      </c>
      <c r="B22" s="12">
        <f>SourceData!I24</f>
        <v>5.5450000000000006E-5</v>
      </c>
    </row>
    <row r="23" spans="1:2" x14ac:dyDescent="0.2">
      <c r="A23">
        <f>SourceData!G25</f>
        <v>2031</v>
      </c>
      <c r="B23" s="12">
        <f>SourceData!I25</f>
        <v>5.6558999999999998E-5</v>
      </c>
    </row>
    <row r="24" spans="1:2" x14ac:dyDescent="0.2">
      <c r="A24">
        <f>SourceData!G26</f>
        <v>2032</v>
      </c>
      <c r="B24" s="12">
        <f>SourceData!I26</f>
        <v>5.7667999999999997E-5</v>
      </c>
    </row>
    <row r="25" spans="1:2" x14ac:dyDescent="0.2">
      <c r="A25">
        <f>SourceData!G27</f>
        <v>2033</v>
      </c>
      <c r="B25" s="12">
        <f>SourceData!I27</f>
        <v>5.8777000000000003E-5</v>
      </c>
    </row>
    <row r="26" spans="1:2" x14ac:dyDescent="0.2">
      <c r="A26">
        <f>SourceData!G28</f>
        <v>2034</v>
      </c>
      <c r="B26" s="12">
        <f>SourceData!I28</f>
        <v>5.9885999999999995E-5</v>
      </c>
    </row>
    <row r="27" spans="1:2" x14ac:dyDescent="0.2">
      <c r="A27">
        <f>SourceData!G29</f>
        <v>2035</v>
      </c>
      <c r="B27" s="12">
        <f>SourceData!I29</f>
        <v>6.0994999999999995E-5</v>
      </c>
    </row>
    <row r="28" spans="1:2" x14ac:dyDescent="0.2">
      <c r="A28">
        <f>SourceData!G30</f>
        <v>2036</v>
      </c>
      <c r="B28" s="12">
        <f>SourceData!I30</f>
        <v>6.2104E-5</v>
      </c>
    </row>
    <row r="29" spans="1:2" x14ac:dyDescent="0.2">
      <c r="A29">
        <f>SourceData!G31</f>
        <v>2037</v>
      </c>
      <c r="B29" s="12">
        <f>SourceData!I31</f>
        <v>6.3213000000000006E-5</v>
      </c>
    </row>
    <row r="30" spans="1:2" x14ac:dyDescent="0.2">
      <c r="A30">
        <f>SourceData!G32</f>
        <v>2038</v>
      </c>
      <c r="B30" s="12">
        <f>SourceData!I32</f>
        <v>6.4321999999999998E-5</v>
      </c>
    </row>
    <row r="31" spans="1:2" x14ac:dyDescent="0.2">
      <c r="A31">
        <f>SourceData!G33</f>
        <v>2039</v>
      </c>
      <c r="B31" s="12">
        <f>SourceData!I33</f>
        <v>6.5430999999999991E-5</v>
      </c>
    </row>
    <row r="32" spans="1:2" x14ac:dyDescent="0.2">
      <c r="A32">
        <f>SourceData!G34</f>
        <v>2040</v>
      </c>
      <c r="B32" s="12">
        <f>SourceData!I34</f>
        <v>6.6539999999999997E-5</v>
      </c>
    </row>
    <row r="33" spans="1:2" x14ac:dyDescent="0.2">
      <c r="A33">
        <f>SourceData!G35</f>
        <v>2041</v>
      </c>
      <c r="B33" s="12">
        <f>SourceData!I35</f>
        <v>6.7649000000000002E-5</v>
      </c>
    </row>
    <row r="34" spans="1:2" x14ac:dyDescent="0.2">
      <c r="A34">
        <f>SourceData!G36</f>
        <v>2042</v>
      </c>
      <c r="B34" s="12">
        <f>SourceData!I36</f>
        <v>6.7649000000000002E-5</v>
      </c>
    </row>
    <row r="35" spans="1:2" x14ac:dyDescent="0.2">
      <c r="A35">
        <f>SourceData!G37</f>
        <v>2043</v>
      </c>
      <c r="B35" s="12">
        <f>SourceData!I37</f>
        <v>6.8757999999999995E-5</v>
      </c>
    </row>
    <row r="36" spans="1:2" x14ac:dyDescent="0.2">
      <c r="A36">
        <f>SourceData!G38</f>
        <v>2044</v>
      </c>
      <c r="B36" s="12">
        <f>SourceData!I38</f>
        <v>6.9867E-5</v>
      </c>
    </row>
    <row r="37" spans="1:2" x14ac:dyDescent="0.2">
      <c r="A37">
        <f>SourceData!G39</f>
        <v>2045</v>
      </c>
      <c r="B37" s="12">
        <f>SourceData!I39</f>
        <v>7.0975999999999993E-5</v>
      </c>
    </row>
    <row r="38" spans="1:2" x14ac:dyDescent="0.2">
      <c r="A38">
        <f>SourceData!G40</f>
        <v>2046</v>
      </c>
      <c r="B38" s="12">
        <f>SourceData!I40</f>
        <v>7.2084999999999998E-5</v>
      </c>
    </row>
    <row r="39" spans="1:2" x14ac:dyDescent="0.2">
      <c r="A39">
        <f>SourceData!G41</f>
        <v>2047</v>
      </c>
      <c r="B39" s="12">
        <f>SourceData!I41</f>
        <v>7.3194000000000004E-5</v>
      </c>
    </row>
    <row r="40" spans="1:2" x14ac:dyDescent="0.2">
      <c r="A40">
        <f>SourceData!G42</f>
        <v>2048</v>
      </c>
      <c r="B40" s="12">
        <f>SourceData!I42</f>
        <v>7.4302999999999997E-5</v>
      </c>
    </row>
    <row r="41" spans="1:2" x14ac:dyDescent="0.2">
      <c r="A41">
        <f>SourceData!G43</f>
        <v>2049</v>
      </c>
      <c r="B41" s="12">
        <f>SourceData!I43</f>
        <v>7.5412000000000002E-5</v>
      </c>
    </row>
    <row r="42" spans="1:2" x14ac:dyDescent="0.2">
      <c r="A42">
        <f>SourceData!G44</f>
        <v>2050</v>
      </c>
      <c r="B42" s="12">
        <f>SourceData!I44</f>
        <v>7.6520999999999995E-5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SourceData</vt:lpstr>
      <vt:lpstr>SCoC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2014-12-03T01:41:26Z</dcterms:created>
  <dcterms:modified xsi:type="dcterms:W3CDTF">2021-04-22T14:13:46Z</dcterms:modified>
</cp:coreProperties>
</file>