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cpudsc/"/>
    </mc:Choice>
  </mc:AlternateContent>
  <xr:revisionPtr revIDLastSave="0" documentId="13_ncr:1_{7256BBE6-6A60-7147-9275-8ADC107DFCB2}" xr6:coauthVersionLast="46" xr6:coauthVersionMax="46" xr10:uidLastSave="{00000000-0000-0000-0000-000000000000}"/>
  <bookViews>
    <workbookView xWindow="3140" yWindow="1260" windowWidth="21600" windowHeight="14560" xr2:uid="{00000000-000D-0000-FFFF-FFFF00000000}"/>
  </bookViews>
  <sheets>
    <sheet name="About" sheetId="1" r:id="rId1"/>
    <sheet name="DC to AC" sheetId="5" r:id="rId2"/>
    <sheet name="NREL ATB" sheetId="7" r:id="rId3"/>
    <sheet name="Soft Cost Data" sheetId="9" r:id="rId4"/>
    <sheet name="CpUDSC-totalcost" sheetId="2" r:id="rId5"/>
    <sheet name="CpUDSC-softcost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<sst xmlns="http://schemas.openxmlformats.org/spreadsheetml/2006/main" count="59" uniqueCount="57">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</sst>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14" fontId="0" fillId="0" borderId="0" xfId="0" applyNumberFormat="1"/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"/>
  <sheetViews>
    <sheetView tabSelected="1" workbookViewId="0"/>
  </sheetViews>
  <sheetFormatPr baseColWidth="10" defaultColWidth="8.83203125" defaultRowHeight="15" x14ac:dyDescent="0.2"/>
  <cols>
    <col min="2" max="2" width="50.1640625" customWidth="1"/>
  </cols>
  <sheetData>
    <row r="1" spans="1:3" x14ac:dyDescent="0.2">
      <c r="A1" s="1" t="s">
        <v>0</v>
      </c>
      <c r="C1" s="20">
        <v>44307</v>
      </c>
    </row>
    <row r="3" spans="1:3" x14ac:dyDescent="0.2">
      <c r="A3" s="1" t="s">
        <v>1</v>
      </c>
      <c r="B3" s="5" t="s">
        <v>13</v>
      </c>
    </row>
    <row r="4" spans="1:3" x14ac:dyDescent="0.2">
      <c r="B4" t="s">
        <v>14</v>
      </c>
    </row>
    <row r="5" spans="1:3" x14ac:dyDescent="0.2">
      <c r="B5" s="2">
        <v>2020</v>
      </c>
    </row>
    <row r="6" spans="1:3" x14ac:dyDescent="0.2">
      <c r="B6" t="s">
        <v>35</v>
      </c>
    </row>
    <row r="7" spans="1:3" x14ac:dyDescent="0.2">
      <c r="B7" t="s">
        <v>15</v>
      </c>
    </row>
    <row r="8" spans="1:3" x14ac:dyDescent="0.2">
      <c r="B8" t="s">
        <v>16</v>
      </c>
    </row>
    <row r="10" spans="1:3" x14ac:dyDescent="0.2">
      <c r="B10" s="3" t="s">
        <v>2</v>
      </c>
      <c r="C10" s="2"/>
    </row>
    <row r="11" spans="1:3" x14ac:dyDescent="0.2">
      <c r="B11" s="2" t="s">
        <v>8</v>
      </c>
      <c r="C11" s="2"/>
    </row>
    <row r="12" spans="1:3" x14ac:dyDescent="0.2">
      <c r="B12" s="2">
        <v>2015</v>
      </c>
      <c r="C12" s="2"/>
    </row>
    <row r="13" spans="1:3" x14ac:dyDescent="0.2">
      <c r="B13" s="2" t="s">
        <v>7</v>
      </c>
      <c r="C13" s="2"/>
    </row>
    <row r="14" spans="1:3" x14ac:dyDescent="0.2">
      <c r="B14" s="4" t="s">
        <v>6</v>
      </c>
      <c r="C14" s="2"/>
    </row>
    <row r="15" spans="1:3" x14ac:dyDescent="0.2">
      <c r="B15" s="2" t="s">
        <v>9</v>
      </c>
    </row>
    <row r="17" spans="1:2" x14ac:dyDescent="0.2">
      <c r="B17" s="3" t="s">
        <v>44</v>
      </c>
    </row>
    <row r="18" spans="1:2" x14ac:dyDescent="0.2">
      <c r="B18" t="s">
        <v>14</v>
      </c>
    </row>
    <row r="19" spans="1:2" x14ac:dyDescent="0.2">
      <c r="B19" s="2">
        <v>2018</v>
      </c>
    </row>
    <row r="20" spans="1:2" x14ac:dyDescent="0.2">
      <c r="B20" t="s">
        <v>45</v>
      </c>
    </row>
    <row r="21" spans="1:2" x14ac:dyDescent="0.2">
      <c r="B21" s="12" t="s">
        <v>46</v>
      </c>
    </row>
    <row r="22" spans="1:2" x14ac:dyDescent="0.2">
      <c r="B22" t="s">
        <v>47</v>
      </c>
    </row>
    <row r="24" spans="1:2" x14ac:dyDescent="0.2">
      <c r="A24" s="1" t="s">
        <v>36</v>
      </c>
    </row>
    <row r="25" spans="1:2" x14ac:dyDescent="0.2">
      <c r="A25" t="s">
        <v>37</v>
      </c>
    </row>
    <row r="27" spans="1:2" x14ac:dyDescent="0.2">
      <c r="A27" t="s">
        <v>48</v>
      </c>
    </row>
    <row r="28" spans="1:2" x14ac:dyDescent="0.2">
      <c r="A28" t="s">
        <v>49</v>
      </c>
    </row>
    <row r="29" spans="1:2" x14ac:dyDescent="0.2">
      <c r="A29" t="s">
        <v>50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</v>
      </c>
    </row>
    <row r="2" spans="1:2" x14ac:dyDescent="0.2">
      <c r="A2" t="s">
        <v>4</v>
      </c>
    </row>
    <row r="3" spans="1:2" x14ac:dyDescent="0.2">
      <c r="A3">
        <v>0.85899999999999999</v>
      </c>
      <c r="B3" t="s">
        <v>5</v>
      </c>
    </row>
    <row r="8" spans="1:2" x14ac:dyDescent="0.2">
      <c r="A8" s="1"/>
    </row>
    <row r="9" spans="1:2" x14ac:dyDescent="0.2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/>
  </sheetViews>
  <sheetFormatPr baseColWidth="10" defaultColWidth="8.83203125" defaultRowHeight="15" x14ac:dyDescent="0.2"/>
  <cols>
    <col min="1" max="1" width="25.83203125" customWidth="1"/>
    <col min="2" max="2" width="33.33203125" customWidth="1"/>
  </cols>
  <sheetData>
    <row r="1" spans="1:35" x14ac:dyDescent="0.2">
      <c r="A1" t="s">
        <v>19</v>
      </c>
    </row>
    <row r="3" spans="1:35" x14ac:dyDescent="0.2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">
      <c r="B11" t="s">
        <v>27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2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6" thickBot="1" x14ac:dyDescent="0.25">
      <c r="A20" s="14" t="s">
        <v>10</v>
      </c>
      <c r="B20" s="15"/>
      <c r="C20" s="15"/>
      <c r="D20" s="15"/>
      <c r="E20" s="15"/>
      <c r="F20" s="16"/>
    </row>
    <row r="21" spans="1:35" x14ac:dyDescent="0.2">
      <c r="A21" s="17" t="s">
        <v>17</v>
      </c>
      <c r="B21" s="18"/>
      <c r="C21" s="18"/>
      <c r="D21" s="18"/>
      <c r="E21" s="18"/>
      <c r="F21" s="19"/>
    </row>
    <row r="22" spans="1:35" x14ac:dyDescent="0.2">
      <c r="A22" s="17" t="s">
        <v>18</v>
      </c>
      <c r="B22" s="18"/>
      <c r="C22" s="18"/>
      <c r="D22" s="18"/>
      <c r="E22" s="18"/>
      <c r="F22" s="19"/>
    </row>
    <row r="23" spans="1:35" ht="16" thickBot="1" x14ac:dyDescent="0.25">
      <c r="A23" s="14" t="s">
        <v>11</v>
      </c>
      <c r="B23" s="15"/>
      <c r="C23" s="15"/>
      <c r="D23" s="15"/>
      <c r="E23" s="15"/>
      <c r="F23" s="16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/>
  </sheetViews>
  <sheetFormatPr baseColWidth="10" defaultColWidth="8.83203125" defaultRowHeight="15" x14ac:dyDescent="0.2"/>
  <cols>
    <col min="1" max="1" width="17.5" customWidth="1"/>
    <col min="2" max="2" width="22" customWidth="1"/>
  </cols>
  <sheetData>
    <row r="1" spans="1:3" x14ac:dyDescent="0.2">
      <c r="A1" s="8" t="s">
        <v>38</v>
      </c>
      <c r="B1" s="8"/>
      <c r="C1" s="8"/>
    </row>
    <row r="3" spans="1:3" x14ac:dyDescent="0.2">
      <c r="A3" s="1" t="s">
        <v>39</v>
      </c>
      <c r="B3" s="9" t="s">
        <v>40</v>
      </c>
    </row>
    <row r="4" spans="1:3" x14ac:dyDescent="0.2">
      <c r="A4" t="s">
        <v>41</v>
      </c>
      <c r="B4" s="10">
        <v>0.63</v>
      </c>
    </row>
    <row r="5" spans="1:3" x14ac:dyDescent="0.2">
      <c r="A5" t="s">
        <v>42</v>
      </c>
      <c r="B5" s="10">
        <v>0.56000000000000005</v>
      </c>
    </row>
    <row r="6" spans="1:3" x14ac:dyDescent="0.2">
      <c r="A6" t="s">
        <v>43</v>
      </c>
      <c r="B6" s="10">
        <v>0.35</v>
      </c>
    </row>
    <row r="8" spans="1:3" x14ac:dyDescent="0.2">
      <c r="A8" t="s">
        <v>51</v>
      </c>
    </row>
    <row r="9" spans="1:3" x14ac:dyDescent="0.2">
      <c r="A9" t="s">
        <v>52</v>
      </c>
    </row>
    <row r="10" spans="1:3" x14ac:dyDescent="0.2">
      <c r="A10" t="s">
        <v>53</v>
      </c>
      <c r="B10" s="11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56</v>
      </c>
    </row>
    <row r="2" spans="1:2" x14ac:dyDescent="0.2">
      <c r="A2">
        <v>2019</v>
      </c>
      <c r="B2" s="7">
        <f>(INDEX('NREL ATB'!$C$11:$AI$11,1,MATCH('CpUDSC-totalcost'!A2,'NREL ATB'!$C$3:$AI$3,0))*1000)/'DC to AC'!$A$3</f>
        <v>3255232.9117624536</v>
      </c>
    </row>
    <row r="3" spans="1:2" x14ac:dyDescent="0.2">
      <c r="A3">
        <v>2020</v>
      </c>
      <c r="B3" s="7">
        <f>(INDEX('NREL ATB'!$C$11:$AI$11,1,MATCH('CpUDSC-totalcost'!A3,'NREL ATB'!$C$3:$AI$3,0))*1000)/'DC to AC'!$A$3</f>
        <v>3078322.0757814161</v>
      </c>
    </row>
    <row r="4" spans="1:2" x14ac:dyDescent="0.2">
      <c r="A4">
        <v>2021</v>
      </c>
      <c r="B4" s="7">
        <f>(INDEX('NREL ATB'!$C$11:$AI$11,1,MATCH('CpUDSC-totalcost'!A4,'NREL ATB'!$C$3:$AI$3,0))*1000)/'DC to AC'!$A$3</f>
        <v>2901411.2398003791</v>
      </c>
    </row>
    <row r="5" spans="1:2" x14ac:dyDescent="0.2">
      <c r="A5">
        <v>2022</v>
      </c>
      <c r="B5" s="7">
        <f>(INDEX('NREL ATB'!$C$11:$AI$11,1,MATCH('CpUDSC-totalcost'!A5,'NREL ATB'!$C$3:$AI$3,0))*1000)/'DC to AC'!$A$3</f>
        <v>2724500.4038193417</v>
      </c>
    </row>
    <row r="6" spans="1:2" x14ac:dyDescent="0.2">
      <c r="A6">
        <v>2023</v>
      </c>
      <c r="B6" s="7">
        <f>(INDEX('NREL ATB'!$C$11:$AI$11,1,MATCH('CpUDSC-totalcost'!A6,'NREL ATB'!$C$3:$AI$3,0))*1000)/'DC to AC'!$A$3</f>
        <v>2547589.5678383047</v>
      </c>
    </row>
    <row r="7" spans="1:2" x14ac:dyDescent="0.2">
      <c r="A7">
        <v>2024</v>
      </c>
      <c r="B7" s="7">
        <f>(INDEX('NREL ATB'!$C$11:$AI$11,1,MATCH('CpUDSC-totalcost'!A7,'NREL ATB'!$C$3:$AI$3,0))*1000)/'DC to AC'!$A$3</f>
        <v>2370678.7318572667</v>
      </c>
    </row>
    <row r="8" spans="1:2" x14ac:dyDescent="0.2">
      <c r="A8">
        <v>2025</v>
      </c>
      <c r="B8" s="7">
        <f>(INDEX('NREL ATB'!$C$11:$AI$11,1,MATCH('CpUDSC-totalcost'!A8,'NREL ATB'!$C$3:$AI$3,0))*1000)/'DC to AC'!$A$3</f>
        <v>2193767.8958762302</v>
      </c>
    </row>
    <row r="9" spans="1:2" x14ac:dyDescent="0.2">
      <c r="A9">
        <v>2026</v>
      </c>
      <c r="B9" s="7">
        <f>(INDEX('NREL ATB'!$C$11:$AI$11,1,MATCH('CpUDSC-totalcost'!A9,'NREL ATB'!$C$3:$AI$3,0))*1000)/'DC to AC'!$A$3</f>
        <v>2016857.059895193</v>
      </c>
    </row>
    <row r="10" spans="1:2" x14ac:dyDescent="0.2">
      <c r="A10">
        <v>2027</v>
      </c>
      <c r="B10" s="7">
        <f>(INDEX('NREL ATB'!$C$11:$AI$11,1,MATCH('CpUDSC-totalcost'!A10,'NREL ATB'!$C$3:$AI$3,0))*1000)/'DC to AC'!$A$3</f>
        <v>1839946.223914156</v>
      </c>
    </row>
    <row r="11" spans="1:2" x14ac:dyDescent="0.2">
      <c r="A11">
        <v>2028</v>
      </c>
      <c r="B11" s="7">
        <f>(INDEX('NREL ATB'!$C$11:$AI$11,1,MATCH('CpUDSC-totalcost'!A11,'NREL ATB'!$C$3:$AI$3,0))*1000)/'DC to AC'!$A$3</f>
        <v>1663035.387933119</v>
      </c>
    </row>
    <row r="12" spans="1:2" x14ac:dyDescent="0.2">
      <c r="A12">
        <v>2029</v>
      </c>
      <c r="B12" s="7">
        <f>(INDEX('NREL ATB'!$C$11:$AI$11,1,MATCH('CpUDSC-totalcost'!A12,'NREL ATB'!$C$3:$AI$3,0))*1000)/'DC to AC'!$A$3</f>
        <v>1486124.551952082</v>
      </c>
    </row>
    <row r="13" spans="1:2" x14ac:dyDescent="0.2">
      <c r="A13">
        <v>2030</v>
      </c>
      <c r="B13" s="7">
        <f>(INDEX('NREL ATB'!$C$11:$AI$11,1,MATCH('CpUDSC-totalcost'!A13,'NREL ATB'!$C$3:$AI$3,0))*1000)/'DC to AC'!$A$3</f>
        <v>1309213.7159710464</v>
      </c>
    </row>
    <row r="14" spans="1:2" x14ac:dyDescent="0.2">
      <c r="A14">
        <v>2031</v>
      </c>
      <c r="B14" s="7">
        <f>(INDEX('NREL ATB'!$C$11:$AI$11,1,MATCH('CpUDSC-totalcost'!A14,'NREL ATB'!$C$3:$AI$3,0))*1000)/'DC to AC'!$A$3</f>
        <v>1293674.8627315189</v>
      </c>
    </row>
    <row r="15" spans="1:2" x14ac:dyDescent="0.2">
      <c r="A15">
        <v>2032</v>
      </c>
      <c r="B15" s="7">
        <f>(INDEX('NREL ATB'!$C$11:$AI$11,1,MATCH('CpUDSC-totalcost'!A15,'NREL ATB'!$C$3:$AI$3,0))*1000)/'DC to AC'!$A$3</f>
        <v>1278136.009491991</v>
      </c>
    </row>
    <row r="16" spans="1:2" x14ac:dyDescent="0.2">
      <c r="A16">
        <v>2033</v>
      </c>
      <c r="B16" s="7">
        <f>(INDEX('NREL ATB'!$C$11:$AI$11,1,MATCH('CpUDSC-totalcost'!A16,'NREL ATB'!$C$3:$AI$3,0))*1000)/'DC to AC'!$A$3</f>
        <v>1262597.1562524636</v>
      </c>
    </row>
    <row r="17" spans="1:2" x14ac:dyDescent="0.2">
      <c r="A17">
        <v>2034</v>
      </c>
      <c r="B17" s="7">
        <f>(INDEX('NREL ATB'!$C$11:$AI$11,1,MATCH('CpUDSC-totalcost'!A17,'NREL ATB'!$C$3:$AI$3,0))*1000)/'DC to AC'!$A$3</f>
        <v>1247058.3030129359</v>
      </c>
    </row>
    <row r="18" spans="1:2" x14ac:dyDescent="0.2">
      <c r="A18">
        <v>2035</v>
      </c>
      <c r="B18" s="7">
        <f>(INDEX('NREL ATB'!$C$11:$AI$11,1,MATCH('CpUDSC-totalcost'!A18,'NREL ATB'!$C$3:$AI$3,0))*1000)/'DC to AC'!$A$3</f>
        <v>1231519.449773408</v>
      </c>
    </row>
    <row r="19" spans="1:2" x14ac:dyDescent="0.2">
      <c r="A19">
        <v>2036</v>
      </c>
      <c r="B19" s="7">
        <f>(INDEX('NREL ATB'!$C$11:$AI$11,1,MATCH('CpUDSC-totalcost'!A19,'NREL ATB'!$C$3:$AI$3,0))*1000)/'DC to AC'!$A$3</f>
        <v>1215980.5965338806</v>
      </c>
    </row>
    <row r="20" spans="1:2" x14ac:dyDescent="0.2">
      <c r="A20">
        <v>2037</v>
      </c>
      <c r="B20" s="7">
        <f>(INDEX('NREL ATB'!$C$11:$AI$11,1,MATCH('CpUDSC-totalcost'!A20,'NREL ATB'!$C$3:$AI$3,0))*1000)/'DC to AC'!$A$3</f>
        <v>1200441.7432943531</v>
      </c>
    </row>
    <row r="21" spans="1:2" x14ac:dyDescent="0.2">
      <c r="A21">
        <v>2038</v>
      </c>
      <c r="B21" s="7">
        <f>(INDEX('NREL ATB'!$C$11:$AI$11,1,MATCH('CpUDSC-totalcost'!A21,'NREL ATB'!$C$3:$AI$3,0))*1000)/'DC to AC'!$A$3</f>
        <v>1184902.8900548255</v>
      </c>
    </row>
    <row r="22" spans="1:2" x14ac:dyDescent="0.2">
      <c r="A22">
        <v>2039</v>
      </c>
      <c r="B22" s="7">
        <f>(INDEX('NREL ATB'!$C$11:$AI$11,1,MATCH('CpUDSC-totalcost'!A22,'NREL ATB'!$C$3:$AI$3,0))*1000)/'DC to AC'!$A$3</f>
        <v>1169364.0368152976</v>
      </c>
    </row>
    <row r="23" spans="1:2" x14ac:dyDescent="0.2">
      <c r="A23">
        <v>2040</v>
      </c>
      <c r="B23" s="7">
        <f>(INDEX('NREL ATB'!$C$11:$AI$11,1,MATCH('CpUDSC-totalcost'!A23,'NREL ATB'!$C$3:$AI$3,0))*1000)/'DC to AC'!$A$3</f>
        <v>1153825.1835757701</v>
      </c>
    </row>
    <row r="24" spans="1:2" x14ac:dyDescent="0.2">
      <c r="A24">
        <v>2041</v>
      </c>
      <c r="B24" s="7">
        <f>(INDEX('NREL ATB'!$C$11:$AI$11,1,MATCH('CpUDSC-totalcost'!A24,'NREL ATB'!$C$3:$AI$3,0))*1000)/'DC to AC'!$A$3</f>
        <v>1138286.3303362424</v>
      </c>
    </row>
    <row r="25" spans="1:2" x14ac:dyDescent="0.2">
      <c r="A25">
        <v>2042</v>
      </c>
      <c r="B25" s="7">
        <f>(INDEX('NREL ATB'!$C$11:$AI$11,1,MATCH('CpUDSC-totalcost'!A25,'NREL ATB'!$C$3:$AI$3,0))*1000)/'DC to AC'!$A$3</f>
        <v>1122747.4770967148</v>
      </c>
    </row>
    <row r="26" spans="1:2" x14ac:dyDescent="0.2">
      <c r="A26">
        <v>2043</v>
      </c>
      <c r="B26" s="7">
        <f>(INDEX('NREL ATB'!$C$11:$AI$11,1,MATCH('CpUDSC-totalcost'!A26,'NREL ATB'!$C$3:$AI$3,0))*1000)/'DC to AC'!$A$3</f>
        <v>1107208.6238571871</v>
      </c>
    </row>
    <row r="27" spans="1:2" x14ac:dyDescent="0.2">
      <c r="A27">
        <v>2044</v>
      </c>
      <c r="B27" s="7">
        <f>(INDEX('NREL ATB'!$C$11:$AI$11,1,MATCH('CpUDSC-totalcost'!A27,'NREL ATB'!$C$3:$AI$3,0))*1000)/'DC to AC'!$A$3</f>
        <v>1091669.7706176594</v>
      </c>
    </row>
    <row r="28" spans="1:2" x14ac:dyDescent="0.2">
      <c r="A28">
        <v>2045</v>
      </c>
      <c r="B28" s="7">
        <f>(INDEX('NREL ATB'!$C$11:$AI$11,1,MATCH('CpUDSC-totalcost'!A28,'NREL ATB'!$C$3:$AI$3,0))*1000)/'DC to AC'!$A$3</f>
        <v>1076130.9173781318</v>
      </c>
    </row>
    <row r="29" spans="1:2" x14ac:dyDescent="0.2">
      <c r="A29">
        <v>2046</v>
      </c>
      <c r="B29" s="7">
        <f>(INDEX('NREL ATB'!$C$11:$AI$11,1,MATCH('CpUDSC-totalcost'!A29,'NREL ATB'!$C$3:$AI$3,0))*1000)/'DC to AC'!$A$3</f>
        <v>1060592.0641386043</v>
      </c>
    </row>
    <row r="30" spans="1:2" x14ac:dyDescent="0.2">
      <c r="A30">
        <v>2047</v>
      </c>
      <c r="B30" s="7">
        <f>(INDEX('NREL ATB'!$C$11:$AI$11,1,MATCH('CpUDSC-totalcost'!A30,'NREL ATB'!$C$3:$AI$3,0))*1000)/'DC to AC'!$A$3</f>
        <v>1045053.2108990765</v>
      </c>
    </row>
    <row r="31" spans="1:2" x14ac:dyDescent="0.2">
      <c r="A31">
        <v>2048</v>
      </c>
      <c r="B31" s="7">
        <f>(INDEX('NREL ATB'!$C$11:$AI$11,1,MATCH('CpUDSC-totalcost'!A31,'NREL ATB'!$C$3:$AI$3,0))*1000)/'DC to AC'!$A$3</f>
        <v>1029514.3576595489</v>
      </c>
    </row>
    <row r="32" spans="1:2" x14ac:dyDescent="0.2">
      <c r="A32">
        <v>2049</v>
      </c>
      <c r="B32" s="7">
        <f>(INDEX('NREL ATB'!$C$11:$AI$11,1,MATCH('CpUDSC-totalcost'!A32,'NREL ATB'!$C$3:$AI$3,0))*1000)/'DC to AC'!$A$3</f>
        <v>1013975.5044200213</v>
      </c>
    </row>
    <row r="33" spans="1:2" x14ac:dyDescent="0.2">
      <c r="A33">
        <v>2050</v>
      </c>
      <c r="B33" s="7">
        <f>(INDEX('NREL ATB'!$C$11:$AI$11,1,MATCH('CpUDSC-totalcost'!A33,'NREL ATB'!$C$3:$AI$3,0))*1000)/'DC to AC'!$A$3</f>
        <v>998436.65118049306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55</v>
      </c>
    </row>
    <row r="2" spans="1:2" x14ac:dyDescent="0.2">
      <c r="A2">
        <v>2019</v>
      </c>
      <c r="B2" s="7">
        <f>'Soft Cost Data'!$B$10*'CpUDSC-totalcost'!B2</f>
        <v>1936863.5824986598</v>
      </c>
    </row>
    <row r="3" spans="1:2" x14ac:dyDescent="0.2">
      <c r="A3">
        <v>2020</v>
      </c>
      <c r="B3" s="7">
        <f>'Soft Cost Data'!$B$10*'CpUDSC-totalcost'!B3</f>
        <v>1831601.6350899425</v>
      </c>
    </row>
    <row r="4" spans="1:2" x14ac:dyDescent="0.2">
      <c r="A4">
        <v>2021</v>
      </c>
      <c r="B4" s="7">
        <f>'Soft Cost Data'!$B$10*'CpUDSC-totalcost'!B4</f>
        <v>1726339.6876812256</v>
      </c>
    </row>
    <row r="5" spans="1:2" x14ac:dyDescent="0.2">
      <c r="A5">
        <v>2022</v>
      </c>
      <c r="B5" s="7">
        <f>'Soft Cost Data'!$B$10*'CpUDSC-totalcost'!B5</f>
        <v>1621077.7402725082</v>
      </c>
    </row>
    <row r="6" spans="1:2" x14ac:dyDescent="0.2">
      <c r="A6">
        <v>2023</v>
      </c>
      <c r="B6" s="7">
        <f>'Soft Cost Data'!$B$10*'CpUDSC-totalcost'!B6</f>
        <v>1515815.7928637911</v>
      </c>
    </row>
    <row r="7" spans="1:2" x14ac:dyDescent="0.2">
      <c r="A7">
        <v>2024</v>
      </c>
      <c r="B7" s="7">
        <f>'Soft Cost Data'!$B$10*'CpUDSC-totalcost'!B7</f>
        <v>1410553.8454550738</v>
      </c>
    </row>
    <row r="8" spans="1:2" x14ac:dyDescent="0.2">
      <c r="A8">
        <v>2025</v>
      </c>
      <c r="B8" s="7">
        <f>'Soft Cost Data'!$B$10*'CpUDSC-totalcost'!B8</f>
        <v>1305291.8980463569</v>
      </c>
    </row>
    <row r="9" spans="1:2" x14ac:dyDescent="0.2">
      <c r="A9">
        <v>2026</v>
      </c>
      <c r="B9" s="7">
        <f>'Soft Cost Data'!$B$10*'CpUDSC-totalcost'!B9</f>
        <v>1200029.9506376397</v>
      </c>
    </row>
    <row r="10" spans="1:2" x14ac:dyDescent="0.2">
      <c r="A10">
        <v>2027</v>
      </c>
      <c r="B10" s="7">
        <f>'Soft Cost Data'!$B$10*'CpUDSC-totalcost'!B10</f>
        <v>1094768.0032289228</v>
      </c>
    </row>
    <row r="11" spans="1:2" x14ac:dyDescent="0.2">
      <c r="A11">
        <v>2028</v>
      </c>
      <c r="B11" s="7">
        <f>'Soft Cost Data'!$B$10*'CpUDSC-totalcost'!B11</f>
        <v>989506.05582020571</v>
      </c>
    </row>
    <row r="12" spans="1:2" x14ac:dyDescent="0.2">
      <c r="A12">
        <v>2029</v>
      </c>
      <c r="B12" s="7">
        <f>'Soft Cost Data'!$B$10*'CpUDSC-totalcost'!B12</f>
        <v>884244.10841148871</v>
      </c>
    </row>
    <row r="13" spans="1:2" x14ac:dyDescent="0.2">
      <c r="A13">
        <v>2030</v>
      </c>
      <c r="B13" s="7">
        <f>'Soft Cost Data'!$B$10*'CpUDSC-totalcost'!B13</f>
        <v>778982.16100277251</v>
      </c>
    </row>
    <row r="14" spans="1:2" x14ac:dyDescent="0.2">
      <c r="A14">
        <v>2031</v>
      </c>
      <c r="B14" s="7">
        <f>'Soft Cost Data'!$B$10*'CpUDSC-totalcost'!B14</f>
        <v>769736.54332525376</v>
      </c>
    </row>
    <row r="15" spans="1:2" x14ac:dyDescent="0.2">
      <c r="A15">
        <v>2032</v>
      </c>
      <c r="B15" s="7">
        <f>'Soft Cost Data'!$B$10*'CpUDSC-totalcost'!B15</f>
        <v>760490.92564773466</v>
      </c>
    </row>
    <row r="16" spans="1:2" x14ac:dyDescent="0.2">
      <c r="A16">
        <v>2033</v>
      </c>
      <c r="B16" s="7">
        <f>'Soft Cost Data'!$B$10*'CpUDSC-totalcost'!B16</f>
        <v>751245.3079702158</v>
      </c>
    </row>
    <row r="17" spans="1:2" x14ac:dyDescent="0.2">
      <c r="A17">
        <v>2034</v>
      </c>
      <c r="B17" s="7">
        <f>'Soft Cost Data'!$B$10*'CpUDSC-totalcost'!B17</f>
        <v>741999.69029269682</v>
      </c>
    </row>
    <row r="18" spans="1:2" x14ac:dyDescent="0.2">
      <c r="A18">
        <v>2035</v>
      </c>
      <c r="B18" s="7">
        <f>'Soft Cost Data'!$B$10*'CpUDSC-totalcost'!B18</f>
        <v>732754.07261517772</v>
      </c>
    </row>
    <row r="19" spans="1:2" x14ac:dyDescent="0.2">
      <c r="A19">
        <v>2036</v>
      </c>
      <c r="B19" s="7">
        <f>'Soft Cost Data'!$B$10*'CpUDSC-totalcost'!B19</f>
        <v>723508.45493765885</v>
      </c>
    </row>
    <row r="20" spans="1:2" x14ac:dyDescent="0.2">
      <c r="A20">
        <v>2037</v>
      </c>
      <c r="B20" s="7">
        <f>'Soft Cost Data'!$B$10*'CpUDSC-totalcost'!B20</f>
        <v>714262.83726014011</v>
      </c>
    </row>
    <row r="21" spans="1:2" x14ac:dyDescent="0.2">
      <c r="A21">
        <v>2038</v>
      </c>
      <c r="B21" s="7">
        <f>'Soft Cost Data'!$B$10*'CpUDSC-totalcost'!B21</f>
        <v>705017.21958262112</v>
      </c>
    </row>
    <row r="22" spans="1:2" x14ac:dyDescent="0.2">
      <c r="A22">
        <v>2039</v>
      </c>
      <c r="B22" s="7">
        <f>'Soft Cost Data'!$B$10*'CpUDSC-totalcost'!B22</f>
        <v>695771.60190510203</v>
      </c>
    </row>
    <row r="23" spans="1:2" x14ac:dyDescent="0.2">
      <c r="A23">
        <v>2040</v>
      </c>
      <c r="B23" s="7">
        <f>'Soft Cost Data'!$B$10*'CpUDSC-totalcost'!B23</f>
        <v>686525.98422758316</v>
      </c>
    </row>
    <row r="24" spans="1:2" x14ac:dyDescent="0.2">
      <c r="A24">
        <v>2041</v>
      </c>
      <c r="B24" s="7">
        <f>'Soft Cost Data'!$B$10*'CpUDSC-totalcost'!B24</f>
        <v>677280.36655006418</v>
      </c>
    </row>
    <row r="25" spans="1:2" x14ac:dyDescent="0.2">
      <c r="A25">
        <v>2042</v>
      </c>
      <c r="B25" s="7">
        <f>'Soft Cost Data'!$B$10*'CpUDSC-totalcost'!B25</f>
        <v>668034.74887254531</v>
      </c>
    </row>
    <row r="26" spans="1:2" x14ac:dyDescent="0.2">
      <c r="A26">
        <v>2043</v>
      </c>
      <c r="B26" s="7">
        <f>'Soft Cost Data'!$B$10*'CpUDSC-totalcost'!B26</f>
        <v>658789.13119502633</v>
      </c>
    </row>
    <row r="27" spans="1:2" x14ac:dyDescent="0.2">
      <c r="A27">
        <v>2044</v>
      </c>
      <c r="B27" s="7">
        <f>'Soft Cost Data'!$B$10*'CpUDSC-totalcost'!B27</f>
        <v>649543.51351750735</v>
      </c>
    </row>
    <row r="28" spans="1:2" x14ac:dyDescent="0.2">
      <c r="A28">
        <v>2045</v>
      </c>
      <c r="B28" s="7">
        <f>'Soft Cost Data'!$B$10*'CpUDSC-totalcost'!B28</f>
        <v>640297.89583998837</v>
      </c>
    </row>
    <row r="29" spans="1:2" x14ac:dyDescent="0.2">
      <c r="A29">
        <v>2046</v>
      </c>
      <c r="B29" s="7">
        <f>'Soft Cost Data'!$B$10*'CpUDSC-totalcost'!B29</f>
        <v>631052.27816246951</v>
      </c>
    </row>
    <row r="30" spans="1:2" x14ac:dyDescent="0.2">
      <c r="A30">
        <v>2047</v>
      </c>
      <c r="B30" s="7">
        <f>'Soft Cost Data'!$B$10*'CpUDSC-totalcost'!B30</f>
        <v>621806.66048495052</v>
      </c>
    </row>
    <row r="31" spans="1:2" x14ac:dyDescent="0.2">
      <c r="A31">
        <v>2048</v>
      </c>
      <c r="B31" s="7">
        <f>'Soft Cost Data'!$B$10*'CpUDSC-totalcost'!B31</f>
        <v>612561.04280743154</v>
      </c>
    </row>
    <row r="32" spans="1:2" x14ac:dyDescent="0.2">
      <c r="A32">
        <v>2049</v>
      </c>
      <c r="B32" s="7">
        <f>'Soft Cost Data'!$B$10*'CpUDSC-totalcost'!B32</f>
        <v>603315.42512991268</v>
      </c>
    </row>
    <row r="33" spans="1:2" x14ac:dyDescent="0.2">
      <c r="A33">
        <v>2050</v>
      </c>
      <c r="B33" s="7">
        <f>'Soft Cost Data'!$B$10*'CpUDSC-totalcost'!B33</f>
        <v>594069.80745239335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DC to AC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2016-01-28T21:18:50Z</dcterms:created>
  <dcterms:modified xsi:type="dcterms:W3CDTF">2021-04-22T14:14:24Z</dcterms:modified>
</cp:coreProperties>
</file>