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lec/drco/"/>
    </mc:Choice>
  </mc:AlternateContent>
  <xr:revisionPtr revIDLastSave="0" documentId="13_ncr:1_{89C4DB75-4DC5-C949-A8E0-1D6AF16AFB77}" xr6:coauthVersionLast="46" xr6:coauthVersionMax="46" xr10:uidLastSave="{00000000-0000-0000-0000-000000000000}"/>
  <bookViews>
    <workbookView xWindow="0" yWindow="460" windowWidth="28800" windowHeight="1586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2" i="2" l="1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F7" i="2"/>
  <c r="I6" i="2"/>
  <c r="H6" i="2"/>
  <c r="B9" i="3" s="1" a="1"/>
  <c r="B9" i="3" s="1"/>
  <c r="G6" i="2"/>
  <c r="F6" i="2"/>
  <c r="G4" i="2"/>
  <c r="B8" i="3" s="1" a="1"/>
  <c r="B8" i="3" s="1"/>
  <c r="F4" i="2"/>
  <c r="B7" i="3" s="1" a="1"/>
  <c r="B7" i="3" s="1"/>
  <c r="B16" i="3" s="1"/>
  <c r="B4" i="4" s="1"/>
  <c r="B2" i="1"/>
  <c r="C7" i="3" s="1"/>
  <c r="C16" i="3" s="1"/>
  <c r="B4" i="5" s="1"/>
  <c r="B17" i="3" l="1"/>
  <c r="C8" i="3"/>
  <c r="C17" i="3" s="1"/>
  <c r="B3" i="5" s="1"/>
  <c r="B19" i="3"/>
  <c r="A20" i="3"/>
  <c r="A21" i="3"/>
  <c r="C9" i="3"/>
  <c r="A22" i="3" l="1"/>
  <c r="B3" i="4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<sst xmlns="http://schemas.openxmlformats.org/spreadsheetml/2006/main" count="7477" uniqueCount="615">
  <si>
    <t>DRCo Annual Cost per Unit Demand Response Capacity</t>
  </si>
  <si>
    <t>Alabama</t>
  </si>
  <si>
    <t>DRCo Share of DR by Provider</t>
  </si>
  <si>
    <t>State</t>
  </si>
  <si>
    <t>AL</t>
  </si>
  <si>
    <t>Source:</t>
  </si>
  <si>
    <t>EIA</t>
  </si>
  <si>
    <t>Alaska</t>
  </si>
  <si>
    <t>AK</t>
  </si>
  <si>
    <t>Arizona</t>
  </si>
  <si>
    <t>AZ</t>
  </si>
  <si>
    <t>Form 861 with data from 2018</t>
  </si>
  <si>
    <t>Arkansas</t>
  </si>
  <si>
    <t>AR</t>
  </si>
  <si>
    <t>https://www.eia.gov/electricity/data/eia861/</t>
  </si>
  <si>
    <t>California</t>
  </si>
  <si>
    <t>CA</t>
  </si>
  <si>
    <t>Demand_Response_2018.xlsx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</si>
  <si>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</si>
  <si>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</si>
  <si>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</si>
  <si>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</si>
  <si>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</si>
  <si>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</si>
  <si>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</si>
  <si>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</si>
  <si>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</si>
  <si>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</si>
  <si>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</si>
  <si>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</si>
  <si>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</si>
  <si>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</si>
  <si>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</si>
  <si>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</si>
  <si>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</si>
  <si>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</si>
  <si>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</si>
  <si>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</si>
  <si>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</si>
  <si>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</si>
  <si>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</si>
  <si>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</si>
  <si>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</si>
  <si>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</si>
  <si>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</si>
  <si>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</si>
  <si>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</si>
  <si>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</si>
  <si>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</si>
  <si>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</si>
  <si>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</si>
  <si>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</si>
  <si>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</si>
  <si>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</si>
  <si>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</si>
  <si>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</si>
  <si>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</si>
  <si>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</si>
  <si>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</si>
  <si>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</si>
  <si>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</si>
  <si>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</si>
  <si>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</si>
  <si>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</si>
  <si>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</si>
  <si>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Minnesota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</si>
  <si>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</si>
  <si>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</si>
  <si>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</si>
  <si>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</si>
  <si>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</si>
  <si>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</si>
  <si>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</si>
  <si>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</si>
  <si>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</si>
  <si>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</si>
  <si>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</si>
  <si>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</si>
  <si>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</si>
  <si>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</si>
  <si>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</si>
  <si>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</si>
  <si>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</si>
  <si>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</si>
  <si>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</si>
  <si>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</si>
  <si>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</si>
  <si>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</si>
  <si>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</si>
  <si>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</si>
  <si>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</si>
  <si>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</si>
  <si>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</si>
  <si>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</si>
  <si>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</si>
  <si>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</si>
  <si>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</si>
  <si>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</si>
  <si>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</si>
  <si>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</si>
  <si>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</si>
  <si>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</si>
  <si>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</si>
  <si>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</si>
  <si>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</si>
  <si>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</si>
  <si>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</si>
  <si>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</si>
  <si>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</si>
  <si>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</si>
  <si>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</si>
  <si>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</si>
  <si>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</si>
  <si>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</si>
  <si>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</si>
  <si>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</si>
  <si>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</si>
  <si>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</si>
  <si>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</si>
  <si>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</si>
  <si>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</si>
  <si>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</si>
  <si>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</si>
  <si>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</si>
  <si>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</si>
  <si>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</si>
  <si>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</si>
  <si>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</si>
  <si>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</si>
  <si>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</si>
  <si>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</si>
  <si>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</si>
  <si>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</si>
  <si>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</si>
  <si>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</si>
  <si>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</si>
  <si>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</si>
  <si>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</si>
  <si>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</si>
  <si>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</si>
  <si>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</si>
  <si>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</si>
  <si>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</si>
  <si>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</si>
  <si>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</si>
  <si>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</si>
  <si>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</si>
  <si>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</si>
  <si>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</si>
  <si>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</si>
  <si>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</si>
  <si>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</si>
  <si>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</si>
  <si>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</si>
  <si>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</si>
  <si>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</si>
  <si>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</si>
  <si>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</si>
  <si>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</si>
  <si>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</si>
  <si>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</si>
  <si>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</si>
  <si>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</si>
  <si>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</si>
  <si>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</si>
  <si>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</si>
  <si>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</si>
  <si>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</si>
  <si>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</si>
  <si>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</si>
  <si>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</si>
  <si>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</si>
  <si>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</si>
  <si>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</si>
  <si>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</si>
  <si>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</si>
  <si>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</si>
  <si>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</si>
  <si>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</si>
  <si>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</si>
  <si>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</si>
  <si>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</si>
  <si>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</si>
  <si>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</si>
  <si>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</si>
  <si>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</si>
  <si>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</si>
  <si>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</si>
  <si>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</si>
  <si>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</si>
  <si>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</si>
  <si>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</si>
  <si>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</si>
  <si>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</si>
  <si>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</si>
  <si>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</si>
  <si>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</si>
  <si>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</si>
  <si>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</si>
  <si>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</si>
  <si>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</si>
  <si>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</si>
  <si>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</si>
  <si>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</si>
  <si>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</si>
  <si>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</si>
  <si>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</si>
  <si>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</si>
  <si>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</si>
  <si>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</si>
  <si>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Mountain View Elec Assn, Inc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</si>
  <si>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</si>
  <si>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</si>
  <si>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</si>
  <si>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</si>
  <si>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</si>
  <si>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</si>
  <si>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</si>
  <si>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</si>
  <si>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</si>
  <si>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</si>
  <si>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</si>
  <si>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Escambia River Elec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</si>
  <si>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</si>
  <si>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</si>
  <si>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</si>
  <si>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</si>
  <si>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</si>
  <si>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</si>
  <si>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</si>
  <si>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Gulf Power Co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</si>
  <si>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</si>
  <si>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</si>
  <si>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</si>
  <si>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</si>
  <si>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</si>
  <si>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</si>
  <si>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</si>
  <si>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</si>
  <si>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</si>
  <si>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</si>
  <si>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</si>
  <si>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</si>
  <si>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</si>
  <si>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</si>
  <si>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</si>
  <si>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</si>
  <si>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</si>
  <si>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</si>
  <si>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</si>
  <si>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</si>
  <si>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</si>
  <si>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Middle Georgia El Member Corp</t>
  </si>
  <si>
    <t>Rayle Electric Membership Corp</t>
  </si>
  <si>
    <t>Satilla Rural Elec Member Corporation</t>
  </si>
  <si>
    <t>Snapping Shoals El Member Corp</t>
  </si>
  <si>
    <t>Little Ocmulgee El Member Corp</t>
  </si>
  <si>
    <t>Colquitt Electric Membership Corp</t>
  </si>
  <si>
    <t>Hawaiian Electric Co Inc</t>
  </si>
  <si>
    <t>HECO</t>
  </si>
  <si>
    <t>Maui Electric Co Ltd</t>
  </si>
  <si>
    <t>Corn Belt Power Coop</t>
  </si>
  <si>
    <t>City of Osage - (IA)</t>
  </si>
  <si>
    <t>City of Sergeant Bluff - (IA)</t>
  </si>
  <si>
    <t>City of Sioux Center</t>
  </si>
  <si>
    <t>City of Manning</t>
  </si>
  <si>
    <t>Osceola Electric Coop, Inc</t>
  </si>
  <si>
    <t>City of Hawarden - (IA)</t>
  </si>
  <si>
    <t>Interstate Power and Light Co</t>
  </si>
  <si>
    <t>City of Denison - (IA)</t>
  </si>
  <si>
    <t>Heartland Power Coop</t>
  </si>
  <si>
    <t>Lyon Rural Electric Coop</t>
  </si>
  <si>
    <t>Allamakee-Clayton El Coop, Inc</t>
  </si>
  <si>
    <t>Northwest Iowa Power Coop</t>
  </si>
  <si>
    <t>MidAmerican Energy Co</t>
  </si>
  <si>
    <t>MiEnergy Cooperative</t>
  </si>
  <si>
    <t>City of Onawa - (IA)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</si>
  <si>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</si>
  <si>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</si>
  <si>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</si>
  <si>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</si>
  <si>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</si>
  <si>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</si>
  <si>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</si>
  <si>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</si>
  <si>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Adams Electric Coop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</si>
  <si>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</si>
  <si>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</si>
  <si>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</si>
  <si>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</si>
  <si>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</si>
  <si>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Illinois Rural Electric Coop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</si>
  <si>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</si>
  <si>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</si>
  <si>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</si>
  <si>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</si>
  <si>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</si>
  <si>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</si>
  <si>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</si>
  <si>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</si>
  <si>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</si>
  <si>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Bremen Electric Light &amp; Power Co</t>
  </si>
  <si>
    <t>Decatur County Rural E M C</t>
  </si>
  <si>
    <t>Johnson County Rural E M C</t>
  </si>
  <si>
    <t>Western Indiana Energy REMC</t>
  </si>
  <si>
    <t>Butler Rural El Coop Assn, Inc - (KS)</t>
  </si>
  <si>
    <t>DS&amp;O Electric Cooperative, Inc.</t>
  </si>
  <si>
    <t>Heartland Rural Elec Coop, Inc</t>
  </si>
  <si>
    <t>Kansas City Power &amp; Light Co</t>
  </si>
  <si>
    <t>Flint Hills Rural E C A, Inc</t>
  </si>
  <si>
    <t>Kansas Gas &amp; Electric Co</t>
  </si>
  <si>
    <t>City of McPherson - (KS)</t>
  </si>
  <si>
    <t>Midwest Energy Inc</t>
  </si>
  <si>
    <t>Rolling Hills Electric Coop</t>
  </si>
  <si>
    <t>Sedgwick County El Coop Assn Inc</t>
  </si>
  <si>
    <t>Victory Electric Coop Assn Inc</t>
  </si>
  <si>
    <t>Westar Energy Inc</t>
  </si>
  <si>
    <t>Bluestem Electric Coop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</si>
  <si>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</si>
  <si>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</si>
  <si>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</si>
  <si>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</si>
  <si>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</si>
  <si>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</si>
  <si>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</si>
  <si>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Town of Concord - (MA)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</si>
  <si>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</si>
  <si>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</si>
  <si>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</si>
  <si>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</si>
  <si>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</si>
  <si>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</si>
  <si>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A &amp; N Electric Coop</t>
  </si>
  <si>
    <t>Baltimore Gas &amp; Electric Co</t>
  </si>
  <si>
    <t>Southern Maryland Elec Coop Inc</t>
  </si>
  <si>
    <t>Choptank Electric Coop, Inc</t>
  </si>
  <si>
    <t>Upper Michigan Energy Resources Corp.</t>
  </si>
  <si>
    <t>Tri-County Electric Coop</t>
  </si>
  <si>
    <t>DTE Electric Company</t>
  </si>
  <si>
    <t>Consumers Energy Co</t>
  </si>
  <si>
    <t>Midwest Energy Cooperative</t>
  </si>
  <si>
    <t>City of Austin - (MN)</t>
  </si>
  <si>
    <t>P K M Electric Coop, Inc</t>
  </si>
  <si>
    <t>City of Worthington - (MN)</t>
  </si>
  <si>
    <t>Fairmont Public Utilities Comm</t>
  </si>
  <si>
    <t>City of Benson - (MN)</t>
  </si>
  <si>
    <t>Red River Valley Coop Pwr Assn</t>
  </si>
  <si>
    <t>City of Alexandria - (MN)</t>
  </si>
  <si>
    <t>City of Breckenridge- (MN)</t>
  </si>
  <si>
    <t>Grand Rapids Public Util Comm</t>
  </si>
  <si>
    <t>ALLETE, Inc.</t>
  </si>
  <si>
    <t>Blue Earth Light &amp; Water</t>
  </si>
  <si>
    <t>Beltrami Electric Coop, Inc</t>
  </si>
  <si>
    <t>City of Moorhead - (MN)</t>
  </si>
  <si>
    <t>City of St James - (MN)</t>
  </si>
  <si>
    <t>Litchfield Public Utilities</t>
  </si>
  <si>
    <t>Clearwater-Polk Elec Coop Inc</t>
  </si>
  <si>
    <t>City of East Grand Forks - (MN)</t>
  </si>
  <si>
    <t>Red Lake Electric Coop, Inc</t>
  </si>
  <si>
    <t>City of Thief River Falls</t>
  </si>
  <si>
    <t>City of Barnesville - (MN)</t>
  </si>
  <si>
    <t>Shakopee Public Utilities Comm</t>
  </si>
  <si>
    <t>Great River Energy</t>
  </si>
  <si>
    <t>City of Wadena - (MN)</t>
  </si>
  <si>
    <t>Wild Rice Electric Coop, Inc</t>
  </si>
  <si>
    <t>City of Marshall - (MN)</t>
  </si>
  <si>
    <t>City of Waseca - (MN)</t>
  </si>
  <si>
    <t>Rochester Public Utilities</t>
  </si>
  <si>
    <t>City of Saint Peter</t>
  </si>
  <si>
    <t>Roseau Electric Coop, Inc</t>
  </si>
  <si>
    <t>Willmar Municipal Utilities</t>
  </si>
  <si>
    <t>People's Cooperative Services</t>
  </si>
  <si>
    <t>Northern States Power Co - Minnesota</t>
  </si>
  <si>
    <t>City of Owatonna - (MN)</t>
  </si>
  <si>
    <t>City of Detroit Lakes - (MN)</t>
  </si>
  <si>
    <t>Freeborn-Mower Coop Services</t>
  </si>
  <si>
    <t>Princeton Public Utils Comm</t>
  </si>
  <si>
    <t>New Prague Utilities Comm</t>
  </si>
  <si>
    <t>City of Arlington - (MN)</t>
  </si>
  <si>
    <t>City of Lake City - (MN)</t>
  </si>
  <si>
    <t>City of Lake Crystal - (MN)</t>
  </si>
  <si>
    <t>City of Mora - (MN)</t>
  </si>
  <si>
    <t>Sioux Valley SW Elec Coop</t>
  </si>
  <si>
    <t>Farmers Electric Coop, Inc - (MO)</t>
  </si>
  <si>
    <t>AECI</t>
  </si>
  <si>
    <t>Grundy Electric Coop, Inc</t>
  </si>
  <si>
    <t>North Central MO Elec Coop Inc</t>
  </si>
  <si>
    <t>KCP&amp;L Greater Missouri Operations Co.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</si>
  <si>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</si>
  <si>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</si>
  <si>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</si>
  <si>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</si>
  <si>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</si>
  <si>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</si>
  <si>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Singing River Elec Cooperative</t>
  </si>
  <si>
    <t>Mid-Yellowstone Elec Coop, Inc</t>
  </si>
  <si>
    <t>WAUW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</si>
  <si>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</si>
  <si>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</si>
  <si>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</si>
  <si>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</si>
  <si>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</si>
  <si>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</si>
  <si>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</si>
  <si>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</si>
  <si>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</si>
  <si>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</si>
  <si>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</si>
  <si>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</si>
  <si>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</si>
  <si>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</si>
  <si>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</si>
  <si>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</si>
  <si>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</si>
  <si>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</si>
  <si>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</si>
  <si>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</si>
  <si>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</si>
  <si>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</si>
  <si>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</si>
  <si>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</si>
  <si>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City of Valley City</t>
  </si>
  <si>
    <t>Cass County Elec Coop Inc</t>
  </si>
  <si>
    <t>Central Power Elec Coop, Inc</t>
  </si>
  <si>
    <t>Capital Electric Coop, Inc</t>
  </si>
  <si>
    <t>City of North Platte</t>
  </si>
  <si>
    <t>City of Wahoo - (NE)</t>
  </si>
  <si>
    <t>Omaha Public Power District</t>
  </si>
  <si>
    <t>Lincoln Electric System</t>
  </si>
  <si>
    <t>Burt County Public Power Dist</t>
  </si>
  <si>
    <t>Butler Public Power District - (NE)</t>
  </si>
  <si>
    <t>Cedar-Knox Public Power Dist</t>
  </si>
  <si>
    <t>Dawson Power District</t>
  </si>
  <si>
    <t>Elkhorn Rural Public Pwr Dist</t>
  </si>
  <si>
    <t>Howard Greeley Rural P P D</t>
  </si>
  <si>
    <t>KBR Rural Public Power District</t>
  </si>
  <si>
    <t>Loup River Public Power Dist</t>
  </si>
  <si>
    <t>Midwest Electric Member Corp</t>
  </si>
  <si>
    <t>Nebraska Public Power District</t>
  </si>
  <si>
    <t>Norris Public Power District</t>
  </si>
  <si>
    <t>North Central Public Pwr Dist</t>
  </si>
  <si>
    <t>Panhandle Rural El Member Assn</t>
  </si>
  <si>
    <t>Polk County Rural Pub Pwr Dist</t>
  </si>
  <si>
    <t>South Central Public Pwr Dist</t>
  </si>
  <si>
    <t>City of South Sioux City</t>
  </si>
  <si>
    <t>Southwest Public Power Dist</t>
  </si>
  <si>
    <t>Stanton County Public Pwr Dist</t>
  </si>
  <si>
    <t>Twin Valleys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</si>
  <si>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</si>
  <si>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</si>
  <si>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</si>
  <si>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</si>
  <si>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</si>
  <si>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</si>
  <si>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</si>
  <si>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</si>
  <si>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</si>
  <si>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</si>
  <si>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</si>
  <si>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</si>
  <si>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</si>
  <si>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</si>
  <si>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</si>
  <si>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</si>
  <si>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</si>
  <si>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</si>
  <si>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</si>
  <si>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</si>
  <si>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</si>
  <si>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</si>
  <si>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</si>
  <si>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</si>
  <si>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</si>
  <si>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</si>
  <si>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</si>
  <si>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Village of Minster - (OH)</t>
  </si>
  <si>
    <t>Ohio Edison Co</t>
  </si>
  <si>
    <t>The Toledo Edison Co</t>
  </si>
  <si>
    <t>CKenergy Electric Cooperative</t>
  </si>
  <si>
    <t>Golden Spread Electric Cooperative, Inc</t>
  </si>
  <si>
    <t>Grand River Dam Authority</t>
  </si>
  <si>
    <t>Northfork Electric Coop, Inc</t>
  </si>
  <si>
    <t>Public Service Co of Oklahoma</t>
  </si>
  <si>
    <t>Red River Valley Rrl Elec Assn</t>
  </si>
  <si>
    <t>Stillwater Utilities Authority</t>
  </si>
  <si>
    <t>Tri-County Electric Coop, Inc</t>
  </si>
  <si>
    <t>Midstate Electric Coop, Inc</t>
  </si>
  <si>
    <t>City of Milton-Freewater- (OR)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</si>
  <si>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</si>
  <si>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</si>
  <si>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</si>
  <si>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</si>
  <si>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</si>
  <si>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</si>
  <si>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</si>
  <si>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</si>
  <si>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Borough of Chambersburg</t>
  </si>
  <si>
    <t>Duquesne Light Co</t>
  </si>
  <si>
    <t>PPL Electric Utilities Corp</t>
  </si>
  <si>
    <t>Laurens Electric Coop, Inc</t>
  </si>
  <si>
    <t>Berkeley Electric Coop Inc</t>
  </si>
  <si>
    <t>Coastal Electric Coop, Inc</t>
  </si>
  <si>
    <t>Palmetto Electric Coop Inc</t>
  </si>
  <si>
    <t>Santee Electric Coop, Inc</t>
  </si>
  <si>
    <t>York Electric Coop Inc</t>
  </si>
  <si>
    <t>Clinton Combined Utility Sys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</si>
  <si>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</si>
  <si>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</si>
  <si>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</si>
  <si>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</si>
  <si>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</si>
  <si>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</si>
  <si>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City of Vermillion - (SD)</t>
  </si>
  <si>
    <t>Moreau-Grand Electric Coop Inc</t>
  </si>
  <si>
    <t>Butte Electric Coop, Inc</t>
  </si>
  <si>
    <t>LaCreek Electric Assn, Inc</t>
  </si>
  <si>
    <t>West River Electric Assn Inc</t>
  </si>
  <si>
    <t>Black Hills Electric Coop, Inc</t>
  </si>
  <si>
    <t>City of Madison - (SD)</t>
  </si>
  <si>
    <t>Winner Municipal Utility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</si>
  <si>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</si>
  <si>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</si>
  <si>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</si>
  <si>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</si>
  <si>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</si>
  <si>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</si>
  <si>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</si>
  <si>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</si>
  <si>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</si>
  <si>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</si>
  <si>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</si>
  <si>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</si>
  <si>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</si>
  <si>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</si>
  <si>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</si>
  <si>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</si>
  <si>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</si>
  <si>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</si>
  <si>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</si>
  <si>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</si>
  <si>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</si>
  <si>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</si>
  <si>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</si>
  <si>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</si>
  <si>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</si>
  <si>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</si>
  <si>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Community Electric Coop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</si>
  <si>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</si>
  <si>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</si>
  <si>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</si>
  <si>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</si>
  <si>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</si>
  <si>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</si>
  <si>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</si>
  <si>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Prince George Electric Coop</t>
  </si>
  <si>
    <t>BARC Electric Coop Inc</t>
  </si>
  <si>
    <t>City of Danville - (VA)</t>
  </si>
  <si>
    <t>Mecklenburg Electric Cooperative</t>
  </si>
  <si>
    <t>City of Radford - (VA)</t>
  </si>
  <si>
    <t>Green Mountain Power Corp</t>
  </si>
  <si>
    <t>Polk-Burnett Electric Coop</t>
  </si>
  <si>
    <t>Bayfield Electric Coop, Inc</t>
  </si>
  <si>
    <t>St Croix Electric Coop</t>
  </si>
  <si>
    <t>Pierce-Pepin Coop Services</t>
  </si>
  <si>
    <t>Jump River Electric Coop Inc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</si>
  <si>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</si>
  <si>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</si>
  <si>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</si>
  <si>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</si>
  <si>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</si>
  <si>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Central Wisconsin Elec Coop</t>
  </si>
  <si>
    <t>Vernon Electric Coop</t>
  </si>
  <si>
    <t>Price Electric Coop Inc</t>
  </si>
  <si>
    <t>Chippewa Valley Electric Coop</t>
  </si>
  <si>
    <t>Riverland Energy Cooperative</t>
  </si>
  <si>
    <t>Clark Electric Coop - (WI)</t>
  </si>
  <si>
    <t>Taylor Electric Coop - (WI)</t>
  </si>
  <si>
    <t>Dunn County Electric Coop</t>
  </si>
  <si>
    <t>Oakdale Electric Coop</t>
  </si>
  <si>
    <t>Eau Claire Electric Coop</t>
  </si>
  <si>
    <t>Jackson Electric Coop, Inc - (WI)</t>
  </si>
  <si>
    <t>Northern States Power Co</t>
  </si>
  <si>
    <t>City of Medford - (WI)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</si>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</sst>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3"/>
  </cellStyleXfs>
  <cellXfs count="53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3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3" fontId="7" fillId="6" borderId="5" xfId="0" applyNumberFormat="1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vertical="center" wrapText="1"/>
    </xf>
    <xf numFmtId="3" fontId="7" fillId="7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left" wrapText="1"/>
    </xf>
    <xf numFmtId="3" fontId="8" fillId="3" borderId="8" xfId="0" applyNumberFormat="1" applyFont="1" applyFill="1" applyBorder="1" applyAlignment="1">
      <alignment horizontal="left" wrapText="1"/>
    </xf>
    <xf numFmtId="3" fontId="9" fillId="4" borderId="5" xfId="0" applyNumberFormat="1" applyFont="1" applyFill="1" applyBorder="1" applyAlignment="1">
      <alignment horizontal="right" wrapText="1"/>
    </xf>
    <xf numFmtId="3" fontId="9" fillId="6" borderId="5" xfId="0" applyNumberFormat="1" applyFont="1" applyFill="1" applyBorder="1" applyAlignment="1">
      <alignment horizontal="right" wrapText="1"/>
    </xf>
    <xf numFmtId="165" fontId="9" fillId="4" borderId="5" xfId="0" applyNumberFormat="1" applyFont="1" applyFill="1" applyBorder="1" applyAlignment="1">
      <alignment horizontal="right" wrapText="1"/>
    </xf>
    <xf numFmtId="165" fontId="9" fillId="6" borderId="5" xfId="0" applyNumberFormat="1" applyFont="1" applyFill="1" applyBorder="1" applyAlignment="1">
      <alignment horizontal="right" wrapText="1"/>
    </xf>
    <xf numFmtId="3" fontId="9" fillId="5" borderId="5" xfId="0" applyNumberFormat="1" applyFont="1" applyFill="1" applyBorder="1" applyAlignment="1">
      <alignment horizontal="right" wrapText="1"/>
    </xf>
    <xf numFmtId="3" fontId="9" fillId="7" borderId="5" xfId="0" applyNumberFormat="1" applyFont="1" applyFill="1" applyBorder="1" applyAlignment="1">
      <alignment horizontal="right" wrapText="1"/>
    </xf>
    <xf numFmtId="3" fontId="9" fillId="0" borderId="5" xfId="0" applyNumberFormat="1" applyFont="1" applyBorder="1" applyAlignment="1">
      <alignment horizontal="right" wrapText="1"/>
    </xf>
    <xf numFmtId="3" fontId="8" fillId="3" borderId="9" xfId="0" applyNumberFormat="1" applyFont="1" applyFill="1" applyBorder="1" applyAlignment="1">
      <alignment horizontal="lef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0" fontId="5" fillId="2" borderId="3" xfId="0" applyFont="1" applyFill="1"/>
    <xf numFmtId="0" fontId="8" fillId="8" borderId="3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7" fillId="4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7" fillId="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2.6640625" defaultRowHeight="15" customHeight="1" x14ac:dyDescent="0.15"/>
  <cols>
    <col min="1" max="1" width="7.6640625" style="40" customWidth="1"/>
    <col min="2" max="2" width="43.1640625" style="40" customWidth="1"/>
    <col min="3" max="26" width="7.6640625" style="40" customWidth="1"/>
  </cols>
  <sheetData>
    <row r="1" spans="1:9" x14ac:dyDescent="0.2">
      <c r="A1" s="1" t="s">
        <v>0</v>
      </c>
      <c r="B1" s="2" t="s">
        <v>1</v>
      </c>
      <c r="C1" s="52">
        <v>44307</v>
      </c>
    </row>
    <row r="2" spans="1:9" x14ac:dyDescent="0.2">
      <c r="A2" s="1" t="s">
        <v>2</v>
      </c>
      <c r="B2" s="2" t="str">
        <f>LOOKUP(B1,H3:I52,I3:I52)</f>
        <v>AL</v>
      </c>
      <c r="H2" s="3" t="s">
        <v>3</v>
      </c>
      <c r="I2" s="3" t="s">
        <v>3</v>
      </c>
    </row>
    <row r="3" spans="1:9" x14ac:dyDescent="0.2">
      <c r="H3" s="4" t="s">
        <v>1</v>
      </c>
      <c r="I3" s="4" t="s">
        <v>4</v>
      </c>
    </row>
    <row r="4" spans="1:9" x14ac:dyDescent="0.2">
      <c r="A4" s="1" t="s">
        <v>5</v>
      </c>
      <c r="B4" s="2" t="s">
        <v>6</v>
      </c>
      <c r="H4" s="4" t="s">
        <v>7</v>
      </c>
      <c r="I4" s="4" t="s">
        <v>8</v>
      </c>
    </row>
    <row r="5" spans="1:9" x14ac:dyDescent="0.2">
      <c r="B5" s="5">
        <v>2020</v>
      </c>
      <c r="H5" s="4" t="s">
        <v>9</v>
      </c>
      <c r="I5" s="4" t="s">
        <v>10</v>
      </c>
    </row>
    <row r="6" spans="1:9" x14ac:dyDescent="0.2">
      <c r="B6" s="2" t="s">
        <v>11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17</v>
      </c>
      <c r="H8" s="4" t="s">
        <v>18</v>
      </c>
      <c r="I8" s="4" t="s">
        <v>19</v>
      </c>
    </row>
    <row r="9" spans="1:9" x14ac:dyDescent="0.2">
      <c r="H9" s="4" t="s">
        <v>20</v>
      </c>
      <c r="I9" s="4" t="s">
        <v>21</v>
      </c>
    </row>
    <row r="10" spans="1:9" x14ac:dyDescent="0.2">
      <c r="A10" s="1" t="s">
        <v>22</v>
      </c>
      <c r="H10" s="4" t="s">
        <v>23</v>
      </c>
      <c r="I10" s="4" t="s">
        <v>24</v>
      </c>
    </row>
    <row r="11" spans="1:9" x14ac:dyDescent="0.2">
      <c r="A11" s="2" t="s">
        <v>25</v>
      </c>
      <c r="H11" s="4" t="s">
        <v>26</v>
      </c>
      <c r="I11" s="4" t="s">
        <v>27</v>
      </c>
    </row>
    <row r="12" spans="1:9" x14ac:dyDescent="0.2">
      <c r="A12" s="2" t="s">
        <v>28</v>
      </c>
      <c r="H12" s="4" t="s">
        <v>29</v>
      </c>
      <c r="I12" s="4" t="s">
        <v>30</v>
      </c>
    </row>
    <row r="13" spans="1:9" x14ac:dyDescent="0.2">
      <c r="A13" s="2" t="s">
        <v>31</v>
      </c>
      <c r="H13" s="4" t="s">
        <v>32</v>
      </c>
      <c r="I13" s="4" t="s">
        <v>33</v>
      </c>
    </row>
    <row r="14" spans="1:9" x14ac:dyDescent="0.2">
      <c r="A14" s="2" t="s">
        <v>34</v>
      </c>
      <c r="H14" s="4" t="s">
        <v>35</v>
      </c>
      <c r="I14" s="4" t="s">
        <v>36</v>
      </c>
    </row>
    <row r="15" spans="1:9" x14ac:dyDescent="0.2">
      <c r="H15" s="4" t="s">
        <v>37</v>
      </c>
      <c r="I15" s="4" t="s">
        <v>38</v>
      </c>
    </row>
    <row r="16" spans="1:9" x14ac:dyDescent="0.2">
      <c r="A16" s="2" t="s">
        <v>39</v>
      </c>
      <c r="H16" s="4" t="s">
        <v>40</v>
      </c>
      <c r="I16" s="4" t="s">
        <v>41</v>
      </c>
    </row>
    <row r="17" spans="1:9" x14ac:dyDescent="0.2">
      <c r="A17" s="2" t="s">
        <v>42</v>
      </c>
      <c r="H17" s="4" t="s">
        <v>43</v>
      </c>
      <c r="I17" s="4" t="s">
        <v>44</v>
      </c>
    </row>
    <row r="18" spans="1:9" x14ac:dyDescent="0.2">
      <c r="A18" s="2" t="s">
        <v>45</v>
      </c>
      <c r="H18" s="4" t="s">
        <v>46</v>
      </c>
      <c r="I18" s="4" t="s">
        <v>47</v>
      </c>
    </row>
    <row r="19" spans="1:9" x14ac:dyDescent="0.2">
      <c r="A19" s="2" t="s">
        <v>48</v>
      </c>
      <c r="H19" s="4" t="s">
        <v>49</v>
      </c>
      <c r="I19" s="4" t="s">
        <v>50</v>
      </c>
    </row>
    <row r="20" spans="1:9" x14ac:dyDescent="0.2">
      <c r="H20" s="4" t="s">
        <v>51</v>
      </c>
      <c r="I20" s="4" t="s">
        <v>52</v>
      </c>
    </row>
    <row r="21" spans="1:9" ht="15.75" customHeight="1" x14ac:dyDescent="0.2">
      <c r="A21" s="2" t="s">
        <v>53</v>
      </c>
      <c r="H21" s="4" t="s">
        <v>54</v>
      </c>
      <c r="I21" s="4" t="s">
        <v>55</v>
      </c>
    </row>
    <row r="22" spans="1:9" ht="15.75" customHeight="1" x14ac:dyDescent="0.2">
      <c r="A22" s="2" t="s">
        <v>56</v>
      </c>
      <c r="H22" s="4" t="s">
        <v>57</v>
      </c>
      <c r="I22" s="4" t="s">
        <v>58</v>
      </c>
    </row>
    <row r="23" spans="1:9" ht="15.75" customHeight="1" x14ac:dyDescent="0.2">
      <c r="H23" s="4" t="s">
        <v>59</v>
      </c>
      <c r="I23" s="4" t="s">
        <v>60</v>
      </c>
    </row>
    <row r="24" spans="1:9" ht="15.75" customHeight="1" x14ac:dyDescent="0.2">
      <c r="A24" s="2" t="s">
        <v>61</v>
      </c>
      <c r="H24" s="4" t="s">
        <v>62</v>
      </c>
      <c r="I24" s="4" t="s">
        <v>63</v>
      </c>
    </row>
    <row r="25" spans="1:9" ht="15.75" customHeight="1" x14ac:dyDescent="0.2">
      <c r="A25" s="2" t="s">
        <v>64</v>
      </c>
      <c r="H25" s="4" t="s">
        <v>65</v>
      </c>
      <c r="I25" s="4" t="s">
        <v>66</v>
      </c>
    </row>
    <row r="26" spans="1:9" ht="15.75" customHeight="1" x14ac:dyDescent="0.2">
      <c r="A26" s="2" t="s">
        <v>67</v>
      </c>
      <c r="H26" s="4" t="s">
        <v>68</v>
      </c>
      <c r="I26" s="4" t="s">
        <v>69</v>
      </c>
    </row>
    <row r="27" spans="1:9" ht="15.75" customHeight="1" x14ac:dyDescent="0.2">
      <c r="H27" s="4" t="s">
        <v>70</v>
      </c>
      <c r="I27" s="4" t="s">
        <v>71</v>
      </c>
    </row>
    <row r="28" spans="1:9" ht="15.75" customHeight="1" x14ac:dyDescent="0.2">
      <c r="A28" s="2" t="s">
        <v>72</v>
      </c>
      <c r="H28" s="4" t="s">
        <v>73</v>
      </c>
      <c r="I28" s="4" t="s">
        <v>74</v>
      </c>
    </row>
    <row r="29" spans="1:9" ht="15.75" customHeight="1" x14ac:dyDescent="0.2">
      <c r="A29" s="2" t="s">
        <v>75</v>
      </c>
      <c r="H29" s="4" t="s">
        <v>76</v>
      </c>
      <c r="I29" s="4" t="s">
        <v>77</v>
      </c>
    </row>
    <row r="30" spans="1:9" ht="15.75" customHeight="1" x14ac:dyDescent="0.2">
      <c r="A30" s="2" t="s">
        <v>78</v>
      </c>
      <c r="H30" s="4" t="s">
        <v>79</v>
      </c>
      <c r="I30" s="4" t="s">
        <v>80</v>
      </c>
    </row>
    <row r="31" spans="1:9" ht="15.75" customHeight="1" x14ac:dyDescent="0.2">
      <c r="H31" s="4" t="s">
        <v>81</v>
      </c>
      <c r="I31" s="4" t="s">
        <v>82</v>
      </c>
    </row>
    <row r="32" spans="1:9" ht="15.75" customHeight="1" x14ac:dyDescent="0.2">
      <c r="A32" s="1" t="s">
        <v>83</v>
      </c>
      <c r="H32" s="4" t="s">
        <v>84</v>
      </c>
      <c r="I32" s="4" t="s">
        <v>85</v>
      </c>
    </row>
    <row r="33" spans="1:9" ht="15.75" customHeight="1" x14ac:dyDescent="0.2">
      <c r="A33" s="5" t="s">
        <v>86</v>
      </c>
      <c r="H33" s="4" t="s">
        <v>87</v>
      </c>
      <c r="I33" s="4" t="s">
        <v>88</v>
      </c>
    </row>
    <row r="34" spans="1:9" ht="15.75" customHeight="1" x14ac:dyDescent="0.2">
      <c r="A34" s="7">
        <v>0.9143</v>
      </c>
      <c r="H34" s="4" t="s">
        <v>89</v>
      </c>
      <c r="I34" s="4" t="s">
        <v>90</v>
      </c>
    </row>
    <row r="35" spans="1:9" ht="15.75" customHeight="1" x14ac:dyDescent="0.2">
      <c r="H35" s="4" t="s">
        <v>91</v>
      </c>
      <c r="I35" s="4" t="s">
        <v>92</v>
      </c>
    </row>
    <row r="36" spans="1:9" ht="15.75" customHeight="1" x14ac:dyDescent="0.2">
      <c r="H36" s="4" t="s">
        <v>93</v>
      </c>
      <c r="I36" s="4" t="s">
        <v>94</v>
      </c>
    </row>
    <row r="37" spans="1:9" ht="15.75" customHeight="1" x14ac:dyDescent="0.2">
      <c r="H37" s="4" t="s">
        <v>95</v>
      </c>
      <c r="I37" s="4" t="s">
        <v>96</v>
      </c>
    </row>
    <row r="38" spans="1:9" ht="15.75" customHeight="1" x14ac:dyDescent="0.2">
      <c r="H38" s="4" t="s">
        <v>97</v>
      </c>
      <c r="I38" s="4" t="s">
        <v>98</v>
      </c>
    </row>
    <row r="39" spans="1:9" ht="15.75" customHeight="1" x14ac:dyDescent="0.2">
      <c r="H39" s="4" t="s">
        <v>99</v>
      </c>
      <c r="I39" s="4" t="s">
        <v>100</v>
      </c>
    </row>
    <row r="40" spans="1:9" ht="15.75" customHeight="1" x14ac:dyDescent="0.2">
      <c r="H40" s="4" t="s">
        <v>101</v>
      </c>
      <c r="I40" s="4" t="s">
        <v>102</v>
      </c>
    </row>
    <row r="41" spans="1:9" ht="15.75" customHeight="1" x14ac:dyDescent="0.2">
      <c r="H41" s="4" t="s">
        <v>103</v>
      </c>
      <c r="I41" s="4" t="s">
        <v>104</v>
      </c>
    </row>
    <row r="42" spans="1:9" ht="15.75" customHeight="1" x14ac:dyDescent="0.2">
      <c r="H42" s="4" t="s">
        <v>105</v>
      </c>
      <c r="I42" s="4" t="s">
        <v>106</v>
      </c>
    </row>
    <row r="43" spans="1:9" ht="15.75" customHeight="1" x14ac:dyDescent="0.2">
      <c r="H43" s="4" t="s">
        <v>107</v>
      </c>
      <c r="I43" s="4" t="s">
        <v>108</v>
      </c>
    </row>
    <row r="44" spans="1:9" ht="15.75" customHeight="1" x14ac:dyDescent="0.2">
      <c r="H44" s="4" t="s">
        <v>109</v>
      </c>
      <c r="I44" s="4" t="s">
        <v>110</v>
      </c>
    </row>
    <row r="45" spans="1:9" ht="15.75" customHeight="1" x14ac:dyDescent="0.2">
      <c r="H45" s="4" t="s">
        <v>111</v>
      </c>
      <c r="I45" s="4" t="s">
        <v>112</v>
      </c>
    </row>
    <row r="46" spans="1:9" ht="15.75" customHeight="1" x14ac:dyDescent="0.2">
      <c r="H46" s="4" t="s">
        <v>113</v>
      </c>
      <c r="I46" s="4" t="s">
        <v>114</v>
      </c>
    </row>
    <row r="47" spans="1:9" ht="15.75" customHeight="1" x14ac:dyDescent="0.2">
      <c r="H47" s="4" t="s">
        <v>115</v>
      </c>
      <c r="I47" s="4" t="s">
        <v>116</v>
      </c>
    </row>
    <row r="48" spans="1:9" ht="15.75" customHeight="1" x14ac:dyDescent="0.2">
      <c r="H48" s="4" t="s">
        <v>117</v>
      </c>
      <c r="I48" s="4" t="s">
        <v>118</v>
      </c>
    </row>
    <row r="49" spans="8:9" ht="15.75" customHeight="1" x14ac:dyDescent="0.2">
      <c r="H49" s="4" t="s">
        <v>119</v>
      </c>
      <c r="I49" s="4" t="s">
        <v>120</v>
      </c>
    </row>
    <row r="50" spans="8:9" ht="15.75" customHeight="1" x14ac:dyDescent="0.2">
      <c r="H50" s="4" t="s">
        <v>121</v>
      </c>
      <c r="I50" s="4" t="s">
        <v>122</v>
      </c>
    </row>
    <row r="51" spans="8:9" ht="15.75" customHeight="1" x14ac:dyDescent="0.2">
      <c r="H51" s="4" t="s">
        <v>123</v>
      </c>
      <c r="I51" s="4" t="s">
        <v>124</v>
      </c>
    </row>
    <row r="52" spans="8:9" ht="15.75" customHeight="1" x14ac:dyDescent="0.2">
      <c r="H52" s="4" t="s">
        <v>125</v>
      </c>
      <c r="I52" s="4" t="s">
        <v>126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 x14ac:dyDescent="0.15"/>
  <cols>
    <col min="1" max="1" width="6" style="40" customWidth="1"/>
    <col min="2" max="2" width="9" style="40" customWidth="1"/>
    <col min="3" max="3" width="36" style="40" customWidth="1"/>
    <col min="4" max="6" width="9" style="40" customWidth="1"/>
    <col min="7" max="7" width="11.5" style="40" customWidth="1"/>
    <col min="8" max="8" width="9" style="40" customWidth="1"/>
    <col min="9" max="9" width="13" style="40" customWidth="1"/>
    <col min="10" max="12" width="12" style="40" customWidth="1"/>
    <col min="13" max="13" width="13.5" style="40" customWidth="1"/>
    <col min="14" max="17" width="12" style="40" customWidth="1"/>
    <col min="18" max="18" width="13.5" style="40" customWidth="1"/>
    <col min="19" max="22" width="12" style="40" customWidth="1"/>
    <col min="23" max="23" width="13.5" style="40" customWidth="1"/>
    <col min="24" max="27" width="12" style="40" customWidth="1"/>
    <col min="28" max="28" width="13.5" style="40" customWidth="1"/>
    <col min="29" max="32" width="12" style="40" customWidth="1"/>
    <col min="33" max="33" width="13.5" style="40" customWidth="1"/>
    <col min="34" max="37" width="12" style="40" customWidth="1"/>
    <col min="38" max="38" width="13.5" style="40" customWidth="1"/>
    <col min="39" max="39" width="12" style="40" customWidth="1"/>
    <col min="40" max="40" width="13.5" style="40" customWidth="1"/>
  </cols>
  <sheetData>
    <row r="1" spans="1:40" ht="30" customHeight="1" x14ac:dyDescent="0.15">
      <c r="A1" s="47" t="s">
        <v>127</v>
      </c>
      <c r="B1" s="42"/>
      <c r="C1" s="42"/>
      <c r="D1" s="43"/>
      <c r="E1" s="8"/>
      <c r="F1" s="48" t="s">
        <v>128</v>
      </c>
      <c r="G1" s="49"/>
      <c r="H1" s="49"/>
      <c r="I1" s="49"/>
      <c r="J1" s="41" t="s">
        <v>129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3"/>
      <c r="AD1" s="45" t="s">
        <v>130</v>
      </c>
      <c r="AE1" s="42"/>
      <c r="AF1" s="42"/>
      <c r="AG1" s="42"/>
      <c r="AH1" s="42"/>
      <c r="AI1" s="42"/>
      <c r="AJ1" s="42"/>
      <c r="AK1" s="42"/>
      <c r="AL1" s="42"/>
      <c r="AM1" s="43"/>
      <c r="AN1" s="9" t="s">
        <v>131</v>
      </c>
    </row>
    <row r="2" spans="1:40" ht="14.25" customHeight="1" x14ac:dyDescent="0.15">
      <c r="A2" s="47"/>
      <c r="B2" s="42"/>
      <c r="C2" s="42"/>
      <c r="D2" s="43"/>
      <c r="E2" s="8"/>
      <c r="F2" s="50"/>
      <c r="G2" s="51"/>
      <c r="H2" s="51"/>
      <c r="I2" s="51"/>
      <c r="J2" s="41" t="s">
        <v>132</v>
      </c>
      <c r="K2" s="42"/>
      <c r="L2" s="42"/>
      <c r="M2" s="42"/>
      <c r="N2" s="43"/>
      <c r="O2" s="44" t="s">
        <v>133</v>
      </c>
      <c r="P2" s="42"/>
      <c r="Q2" s="42"/>
      <c r="R2" s="42"/>
      <c r="S2" s="43"/>
      <c r="T2" s="41" t="s">
        <v>134</v>
      </c>
      <c r="U2" s="42"/>
      <c r="V2" s="42"/>
      <c r="W2" s="42"/>
      <c r="X2" s="43"/>
      <c r="Y2" s="44" t="s">
        <v>135</v>
      </c>
      <c r="Z2" s="42"/>
      <c r="AA2" s="42"/>
      <c r="AB2" s="42"/>
      <c r="AC2" s="43"/>
      <c r="AD2" s="45" t="s">
        <v>136</v>
      </c>
      <c r="AE2" s="42"/>
      <c r="AF2" s="42"/>
      <c r="AG2" s="42"/>
      <c r="AH2" s="43"/>
      <c r="AI2" s="46" t="s">
        <v>137</v>
      </c>
      <c r="AJ2" s="42"/>
      <c r="AK2" s="42"/>
      <c r="AL2" s="42"/>
      <c r="AM2" s="43"/>
      <c r="AN2" s="9" t="s">
        <v>138</v>
      </c>
    </row>
    <row r="3" spans="1:40" ht="64" x14ac:dyDescent="0.15">
      <c r="A3" s="9" t="s">
        <v>139</v>
      </c>
      <c r="B3" s="9" t="s">
        <v>140</v>
      </c>
      <c r="C3" s="9" t="s">
        <v>141</v>
      </c>
      <c r="D3" s="9" t="s">
        <v>3</v>
      </c>
      <c r="E3" s="9" t="s">
        <v>142</v>
      </c>
      <c r="F3" s="10" t="s">
        <v>143</v>
      </c>
      <c r="G3" s="10" t="s">
        <v>144</v>
      </c>
      <c r="H3" s="10" t="s">
        <v>145</v>
      </c>
      <c r="I3" s="10" t="s">
        <v>146</v>
      </c>
      <c r="J3" s="11" t="s">
        <v>147</v>
      </c>
      <c r="K3" s="11" t="s">
        <v>148</v>
      </c>
      <c r="L3" s="11" t="s">
        <v>149</v>
      </c>
      <c r="M3" s="11" t="s">
        <v>150</v>
      </c>
      <c r="N3" s="11" t="s">
        <v>151</v>
      </c>
      <c r="O3" s="12" t="s">
        <v>147</v>
      </c>
      <c r="P3" s="12" t="s">
        <v>148</v>
      </c>
      <c r="Q3" s="12" t="s">
        <v>149</v>
      </c>
      <c r="R3" s="12" t="s">
        <v>150</v>
      </c>
      <c r="S3" s="12" t="s">
        <v>151</v>
      </c>
      <c r="T3" s="13" t="s">
        <v>147</v>
      </c>
      <c r="U3" s="13" t="s">
        <v>148</v>
      </c>
      <c r="V3" s="13" t="s">
        <v>149</v>
      </c>
      <c r="W3" s="13" t="s">
        <v>150</v>
      </c>
      <c r="X3" s="13" t="s">
        <v>151</v>
      </c>
      <c r="Y3" s="14" t="s">
        <v>147</v>
      </c>
      <c r="Z3" s="14" t="s">
        <v>148</v>
      </c>
      <c r="AA3" s="14" t="s">
        <v>149</v>
      </c>
      <c r="AB3" s="14" t="s">
        <v>150</v>
      </c>
      <c r="AC3" s="14" t="s">
        <v>151</v>
      </c>
      <c r="AD3" s="15" t="s">
        <v>147</v>
      </c>
      <c r="AE3" s="15" t="s">
        <v>148</v>
      </c>
      <c r="AF3" s="15" t="s">
        <v>149</v>
      </c>
      <c r="AG3" s="15" t="s">
        <v>150</v>
      </c>
      <c r="AH3" s="15" t="s">
        <v>151</v>
      </c>
      <c r="AI3" s="16" t="s">
        <v>147</v>
      </c>
      <c r="AJ3" s="16" t="s">
        <v>148</v>
      </c>
      <c r="AK3" s="16" t="s">
        <v>149</v>
      </c>
      <c r="AL3" s="16" t="s">
        <v>150</v>
      </c>
      <c r="AM3" s="16" t="s">
        <v>151</v>
      </c>
      <c r="AN3" s="17" t="s">
        <v>152</v>
      </c>
    </row>
    <row r="4" spans="1:40" ht="16" x14ac:dyDescent="0.2">
      <c r="A4" s="18">
        <v>2018</v>
      </c>
      <c r="B4" s="19">
        <v>213</v>
      </c>
      <c r="C4" s="20" t="s">
        <v>153</v>
      </c>
      <c r="D4" s="20" t="s">
        <v>8</v>
      </c>
      <c r="E4" s="20" t="s">
        <v>154</v>
      </c>
      <c r="F4" s="21">
        <f>IFERROR(SUM(AD4,AI4)*10^3/T4,"")</f>
        <v>18600</v>
      </c>
      <c r="G4" s="21">
        <f>IFERROR(SUM(AE4,AJ4)*10^3/U4,"")</f>
        <v>76.92307692307692</v>
      </c>
      <c r="H4" s="21">
        <v>0</v>
      </c>
      <c r="I4" s="21">
        <v>0</v>
      </c>
      <c r="J4" s="22">
        <v>2353</v>
      </c>
      <c r="K4" s="22">
        <v>46</v>
      </c>
      <c r="L4" s="22">
        <v>1</v>
      </c>
      <c r="M4" s="22" t="s">
        <v>155</v>
      </c>
      <c r="N4" s="22">
        <v>2400</v>
      </c>
      <c r="O4" s="23" t="s">
        <v>155</v>
      </c>
      <c r="P4" s="23" t="s">
        <v>155</v>
      </c>
      <c r="Q4" s="23" t="s">
        <v>155</v>
      </c>
      <c r="R4" s="23" t="s">
        <v>155</v>
      </c>
      <c r="S4" s="23" t="s">
        <v>155</v>
      </c>
      <c r="T4" s="24">
        <v>5</v>
      </c>
      <c r="U4" s="24">
        <v>13</v>
      </c>
      <c r="V4" s="24">
        <v>9</v>
      </c>
      <c r="W4" s="24" t="s">
        <v>155</v>
      </c>
      <c r="X4" s="24">
        <v>27</v>
      </c>
      <c r="Y4" s="25">
        <v>0</v>
      </c>
      <c r="Z4" s="25">
        <v>13</v>
      </c>
      <c r="AA4" s="25">
        <v>9</v>
      </c>
      <c r="AB4" s="25" t="s">
        <v>155</v>
      </c>
      <c r="AC4" s="25">
        <v>22</v>
      </c>
      <c r="AD4" s="26">
        <v>65</v>
      </c>
      <c r="AE4" s="26">
        <v>1</v>
      </c>
      <c r="AF4" s="26" t="s">
        <v>155</v>
      </c>
      <c r="AG4" s="26" t="s">
        <v>155</v>
      </c>
      <c r="AH4" s="26">
        <v>66</v>
      </c>
      <c r="AI4" s="27">
        <v>28</v>
      </c>
      <c r="AJ4" s="27">
        <v>0</v>
      </c>
      <c r="AK4" s="27" t="s">
        <v>155</v>
      </c>
      <c r="AL4" s="27" t="s">
        <v>155</v>
      </c>
      <c r="AM4" s="27">
        <v>28</v>
      </c>
      <c r="AN4" s="28" t="s">
        <v>155</v>
      </c>
    </row>
    <row r="5" spans="1:40" x14ac:dyDescent="0.2">
      <c r="A5" s="18">
        <v>2018</v>
      </c>
      <c r="B5" s="19">
        <v>4430</v>
      </c>
      <c r="C5" s="20" t="s">
        <v>156</v>
      </c>
      <c r="D5" s="20" t="s">
        <v>4</v>
      </c>
      <c r="E5" s="20" t="s">
        <v>157</v>
      </c>
      <c r="F5" s="21">
        <v>0</v>
      </c>
      <c r="G5" s="21">
        <v>0</v>
      </c>
      <c r="H5" s="21">
        <v>0</v>
      </c>
      <c r="I5" s="21">
        <v>0</v>
      </c>
      <c r="J5" s="22">
        <v>2631</v>
      </c>
      <c r="K5" s="22" t="s">
        <v>155</v>
      </c>
      <c r="L5" s="22" t="s">
        <v>155</v>
      </c>
      <c r="M5" s="22" t="s">
        <v>155</v>
      </c>
      <c r="N5" s="22">
        <v>2631</v>
      </c>
      <c r="O5" s="23" t="s">
        <v>155</v>
      </c>
      <c r="P5" s="23" t="s">
        <v>155</v>
      </c>
      <c r="Q5" s="23" t="s">
        <v>155</v>
      </c>
      <c r="R5" s="23" t="s">
        <v>155</v>
      </c>
      <c r="S5" s="23" t="s">
        <v>155</v>
      </c>
      <c r="T5" s="24">
        <v>0.3</v>
      </c>
      <c r="U5" s="24" t="s">
        <v>155</v>
      </c>
      <c r="V5" s="24" t="s">
        <v>155</v>
      </c>
      <c r="W5" s="24" t="s">
        <v>155</v>
      </c>
      <c r="X5" s="24">
        <v>0.3</v>
      </c>
      <c r="Y5" s="25" t="s">
        <v>155</v>
      </c>
      <c r="Z5" s="25" t="s">
        <v>155</v>
      </c>
      <c r="AA5" s="25" t="s">
        <v>155</v>
      </c>
      <c r="AB5" s="25" t="s">
        <v>155</v>
      </c>
      <c r="AC5" s="25" t="s">
        <v>155</v>
      </c>
      <c r="AD5" s="26" t="s">
        <v>155</v>
      </c>
      <c r="AE5" s="26" t="s">
        <v>155</v>
      </c>
      <c r="AF5" s="26" t="s">
        <v>155</v>
      </c>
      <c r="AG5" s="26" t="s">
        <v>155</v>
      </c>
      <c r="AH5" s="26" t="s">
        <v>155</v>
      </c>
      <c r="AI5" s="27" t="s">
        <v>155</v>
      </c>
      <c r="AJ5" s="27" t="s">
        <v>155</v>
      </c>
      <c r="AK5" s="27" t="s">
        <v>155</v>
      </c>
      <c r="AL5" s="27" t="s">
        <v>155</v>
      </c>
      <c r="AM5" s="27" t="s">
        <v>155</v>
      </c>
      <c r="AN5" s="28">
        <v>393</v>
      </c>
    </row>
    <row r="6" spans="1:40" ht="16" x14ac:dyDescent="0.2">
      <c r="A6" s="18">
        <v>2018</v>
      </c>
      <c r="B6" s="19">
        <v>195</v>
      </c>
      <c r="C6" s="20" t="s">
        <v>158</v>
      </c>
      <c r="D6" s="20" t="s">
        <v>4</v>
      </c>
      <c r="E6" s="20" t="s">
        <v>159</v>
      </c>
      <c r="F6" s="21">
        <f>IFERROR(SUM(AD6,AI6)*10^3/T6,"")</f>
        <v>3979.094076655052</v>
      </c>
      <c r="G6" s="21">
        <f>IFERROR(SUM(AE6,AJ6)*10^3/U6,"")</f>
        <v>7475.7281553398052</v>
      </c>
      <c r="H6" s="21">
        <f>IFERROR(SUM(AF6,AK6)*10^3/V6,"")</f>
        <v>17408.198121263875</v>
      </c>
      <c r="I6" s="21" t="str">
        <f>IFERROR(SUM(AG6,AL6)*10^3/W6,"")</f>
        <v/>
      </c>
      <c r="J6" s="22">
        <v>6250</v>
      </c>
      <c r="K6" s="22">
        <v>2</v>
      </c>
      <c r="L6" s="22">
        <v>80</v>
      </c>
      <c r="M6" s="22" t="s">
        <v>155</v>
      </c>
      <c r="N6" s="22">
        <v>6332</v>
      </c>
      <c r="O6" s="23">
        <v>42</v>
      </c>
      <c r="P6" s="23">
        <v>2</v>
      </c>
      <c r="Q6" s="23">
        <v>1153</v>
      </c>
      <c r="R6" s="23" t="s">
        <v>155</v>
      </c>
      <c r="S6" s="23">
        <v>1197</v>
      </c>
      <c r="T6" s="24">
        <v>143.5</v>
      </c>
      <c r="U6" s="24">
        <v>10.3</v>
      </c>
      <c r="V6" s="24">
        <v>1405.2</v>
      </c>
      <c r="W6" s="24" t="s">
        <v>155</v>
      </c>
      <c r="X6" s="24">
        <v>1559</v>
      </c>
      <c r="Y6" s="25">
        <v>6.5</v>
      </c>
      <c r="Z6" s="25">
        <v>1.7</v>
      </c>
      <c r="AA6" s="25">
        <v>60.6</v>
      </c>
      <c r="AB6" s="25" t="s">
        <v>155</v>
      </c>
      <c r="AC6" s="25">
        <v>68.8</v>
      </c>
      <c r="AD6" s="26">
        <v>0</v>
      </c>
      <c r="AE6" s="26">
        <v>0</v>
      </c>
      <c r="AF6" s="26">
        <v>0</v>
      </c>
      <c r="AG6" s="26" t="s">
        <v>155</v>
      </c>
      <c r="AH6" s="26">
        <v>0</v>
      </c>
      <c r="AI6" s="27">
        <v>571</v>
      </c>
      <c r="AJ6" s="27">
        <v>77</v>
      </c>
      <c r="AK6" s="27">
        <v>24462</v>
      </c>
      <c r="AL6" s="27" t="s">
        <v>155</v>
      </c>
      <c r="AM6" s="27">
        <v>25110</v>
      </c>
      <c r="AN6" s="28" t="s">
        <v>155</v>
      </c>
    </row>
    <row r="7" spans="1:40" ht="16" x14ac:dyDescent="0.2">
      <c r="A7" s="18">
        <v>2018</v>
      </c>
      <c r="B7" s="19">
        <v>3222</v>
      </c>
      <c r="C7" s="20" t="s">
        <v>160</v>
      </c>
      <c r="D7" s="20" t="s">
        <v>4</v>
      </c>
      <c r="E7" s="20" t="s">
        <v>157</v>
      </c>
      <c r="F7" s="21">
        <f t="shared" ref="F7:F70" si="0">IFERROR(SUM(AD7,AI7)*10^3/T7,"")</f>
        <v>4025.9740259740261</v>
      </c>
      <c r="G7" s="21">
        <v>0</v>
      </c>
      <c r="H7" s="21">
        <v>0</v>
      </c>
      <c r="I7" s="21">
        <v>0</v>
      </c>
      <c r="J7" s="22">
        <v>405</v>
      </c>
      <c r="K7" s="22" t="s">
        <v>155</v>
      </c>
      <c r="L7" s="22" t="s">
        <v>155</v>
      </c>
      <c r="M7" s="22" t="s">
        <v>155</v>
      </c>
      <c r="N7" s="22">
        <v>405</v>
      </c>
      <c r="O7" s="23">
        <v>2</v>
      </c>
      <c r="P7" s="23" t="s">
        <v>155</v>
      </c>
      <c r="Q7" s="23" t="s">
        <v>155</v>
      </c>
      <c r="R7" s="23" t="s">
        <v>155</v>
      </c>
      <c r="S7" s="23">
        <v>2</v>
      </c>
      <c r="T7" s="24">
        <v>7.7</v>
      </c>
      <c r="U7" s="24" t="s">
        <v>155</v>
      </c>
      <c r="V7" s="24" t="s">
        <v>155</v>
      </c>
      <c r="W7" s="24" t="s">
        <v>155</v>
      </c>
      <c r="X7" s="24">
        <v>7.7</v>
      </c>
      <c r="Y7" s="25">
        <v>4.5</v>
      </c>
      <c r="Z7" s="25" t="s">
        <v>155</v>
      </c>
      <c r="AA7" s="25" t="s">
        <v>155</v>
      </c>
      <c r="AB7" s="25" t="s">
        <v>155</v>
      </c>
      <c r="AC7" s="25">
        <v>4.5</v>
      </c>
      <c r="AD7" s="26" t="s">
        <v>155</v>
      </c>
      <c r="AE7" s="26" t="s">
        <v>155</v>
      </c>
      <c r="AF7" s="26" t="s">
        <v>155</v>
      </c>
      <c r="AG7" s="26" t="s">
        <v>155</v>
      </c>
      <c r="AH7" s="26" t="s">
        <v>155</v>
      </c>
      <c r="AI7" s="27">
        <v>31</v>
      </c>
      <c r="AJ7" s="27" t="s">
        <v>155</v>
      </c>
      <c r="AK7" s="27" t="s">
        <v>155</v>
      </c>
      <c r="AL7" s="27" t="s">
        <v>155</v>
      </c>
      <c r="AM7" s="27">
        <v>31</v>
      </c>
      <c r="AN7" s="28" t="s">
        <v>155</v>
      </c>
    </row>
    <row r="8" spans="1:40" ht="16" x14ac:dyDescent="0.2">
      <c r="A8" s="18">
        <v>2018</v>
      </c>
      <c r="B8" s="19">
        <v>189</v>
      </c>
      <c r="C8" s="20" t="s">
        <v>161</v>
      </c>
      <c r="D8" s="20" t="s">
        <v>4</v>
      </c>
      <c r="E8" s="20" t="s">
        <v>157</v>
      </c>
      <c r="F8" s="21">
        <f t="shared" si="0"/>
        <v>13011.363636363636</v>
      </c>
      <c r="G8" s="21">
        <v>0</v>
      </c>
      <c r="H8" s="21">
        <v>0</v>
      </c>
      <c r="I8" s="21">
        <v>0</v>
      </c>
      <c r="J8" s="22">
        <v>20374</v>
      </c>
      <c r="K8" s="22" t="s">
        <v>155</v>
      </c>
      <c r="L8" s="22" t="s">
        <v>155</v>
      </c>
      <c r="M8" s="22" t="s">
        <v>155</v>
      </c>
      <c r="N8" s="22">
        <v>20374</v>
      </c>
      <c r="O8" s="23">
        <v>0</v>
      </c>
      <c r="P8" s="23" t="s">
        <v>155</v>
      </c>
      <c r="Q8" s="23" t="s">
        <v>155</v>
      </c>
      <c r="R8" s="23" t="s">
        <v>155</v>
      </c>
      <c r="S8" s="23">
        <v>0</v>
      </c>
      <c r="T8" s="24">
        <v>17.600000000000001</v>
      </c>
      <c r="U8" s="24" t="s">
        <v>155</v>
      </c>
      <c r="V8" s="24" t="s">
        <v>155</v>
      </c>
      <c r="W8" s="24" t="s">
        <v>155</v>
      </c>
      <c r="X8" s="24">
        <v>17.600000000000001</v>
      </c>
      <c r="Y8" s="25">
        <v>17.600000000000001</v>
      </c>
      <c r="Z8" s="25" t="s">
        <v>155</v>
      </c>
      <c r="AA8" s="25" t="s">
        <v>155</v>
      </c>
      <c r="AB8" s="25" t="s">
        <v>155</v>
      </c>
      <c r="AC8" s="25">
        <v>17.600000000000001</v>
      </c>
      <c r="AD8" s="26">
        <v>0</v>
      </c>
      <c r="AE8" s="26" t="s">
        <v>155</v>
      </c>
      <c r="AF8" s="26" t="s">
        <v>155</v>
      </c>
      <c r="AG8" s="26" t="s">
        <v>155</v>
      </c>
      <c r="AH8" s="26">
        <v>0</v>
      </c>
      <c r="AI8" s="27">
        <v>229</v>
      </c>
      <c r="AJ8" s="27" t="s">
        <v>155</v>
      </c>
      <c r="AK8" s="27" t="s">
        <v>155</v>
      </c>
      <c r="AL8" s="27" t="s">
        <v>155</v>
      </c>
      <c r="AM8" s="27">
        <v>229</v>
      </c>
      <c r="AN8" s="28" t="s">
        <v>155</v>
      </c>
    </row>
    <row r="9" spans="1:40" ht="16" x14ac:dyDescent="0.2">
      <c r="A9" s="18">
        <v>2018</v>
      </c>
      <c r="B9" s="19">
        <v>20841</v>
      </c>
      <c r="C9" s="20" t="s">
        <v>162</v>
      </c>
      <c r="D9" s="20" t="s">
        <v>4</v>
      </c>
      <c r="E9" s="20" t="s">
        <v>157</v>
      </c>
      <c r="F9" s="21">
        <f t="shared" si="0"/>
        <v>27317.07317073171</v>
      </c>
      <c r="G9" s="21">
        <v>0</v>
      </c>
      <c r="H9" s="21">
        <v>0</v>
      </c>
      <c r="I9" s="21">
        <v>0</v>
      </c>
      <c r="J9" s="22">
        <v>3381</v>
      </c>
      <c r="K9" s="22" t="s">
        <v>155</v>
      </c>
      <c r="L9" s="22" t="s">
        <v>155</v>
      </c>
      <c r="M9" s="22" t="s">
        <v>155</v>
      </c>
      <c r="N9" s="22">
        <v>3381</v>
      </c>
      <c r="O9" s="23" t="s">
        <v>155</v>
      </c>
      <c r="P9" s="23" t="s">
        <v>155</v>
      </c>
      <c r="Q9" s="23" t="s">
        <v>155</v>
      </c>
      <c r="R9" s="23" t="s">
        <v>155</v>
      </c>
      <c r="S9" s="23" t="s">
        <v>155</v>
      </c>
      <c r="T9" s="24">
        <v>4.0999999999999996</v>
      </c>
      <c r="U9" s="24" t="s">
        <v>155</v>
      </c>
      <c r="V9" s="24" t="s">
        <v>155</v>
      </c>
      <c r="W9" s="24" t="s">
        <v>155</v>
      </c>
      <c r="X9" s="24">
        <v>4.0999999999999996</v>
      </c>
      <c r="Y9" s="25">
        <v>4.0999999999999996</v>
      </c>
      <c r="Z9" s="25" t="s">
        <v>155</v>
      </c>
      <c r="AA9" s="25" t="s">
        <v>155</v>
      </c>
      <c r="AB9" s="25" t="s">
        <v>155</v>
      </c>
      <c r="AC9" s="25">
        <v>4.0999999999999996</v>
      </c>
      <c r="AD9" s="26">
        <v>0</v>
      </c>
      <c r="AE9" s="26" t="s">
        <v>155</v>
      </c>
      <c r="AF9" s="26" t="s">
        <v>155</v>
      </c>
      <c r="AG9" s="26" t="s">
        <v>155</v>
      </c>
      <c r="AH9" s="26">
        <v>0</v>
      </c>
      <c r="AI9" s="27">
        <v>112</v>
      </c>
      <c r="AJ9" s="27" t="s">
        <v>155</v>
      </c>
      <c r="AK9" s="27" t="s">
        <v>155</v>
      </c>
      <c r="AL9" s="27" t="s">
        <v>155</v>
      </c>
      <c r="AM9" s="27">
        <v>112</v>
      </c>
      <c r="AN9" s="28" t="s">
        <v>155</v>
      </c>
    </row>
    <row r="10" spans="1:40" ht="16" x14ac:dyDescent="0.2">
      <c r="A10" s="18">
        <v>2018</v>
      </c>
      <c r="B10" s="19">
        <v>18203</v>
      </c>
      <c r="C10" s="20" t="s">
        <v>163</v>
      </c>
      <c r="D10" s="20" t="s">
        <v>4</v>
      </c>
      <c r="E10" s="20" t="s">
        <v>157</v>
      </c>
      <c r="F10" s="21" t="str">
        <f t="shared" si="0"/>
        <v/>
      </c>
      <c r="G10" s="21" t="str">
        <f t="shared" ref="G10:G73" si="1">IFERROR(SUM(AE10,AJ10)*10^3/U10,"")</f>
        <v/>
      </c>
      <c r="H10" s="21">
        <f t="shared" ref="H10:H73" si="2">IFERROR(SUM(AF10,AK10)*10^3/V10,"")</f>
        <v>0</v>
      </c>
      <c r="I10" s="21" t="str">
        <f t="shared" ref="I10:I73" si="3">IFERROR(SUM(AG10,AL10)*10^3/W10,"")</f>
        <v/>
      </c>
      <c r="J10" s="22" t="s">
        <v>155</v>
      </c>
      <c r="K10" s="22" t="s">
        <v>155</v>
      </c>
      <c r="L10" s="22">
        <v>1</v>
      </c>
      <c r="M10" s="22" t="s">
        <v>155</v>
      </c>
      <c r="N10" s="22">
        <v>1</v>
      </c>
      <c r="O10" s="23" t="s">
        <v>155</v>
      </c>
      <c r="P10" s="23" t="s">
        <v>155</v>
      </c>
      <c r="Q10" s="23" t="s">
        <v>155</v>
      </c>
      <c r="R10" s="23" t="s">
        <v>155</v>
      </c>
      <c r="S10" s="23" t="s">
        <v>155</v>
      </c>
      <c r="T10" s="24" t="s">
        <v>155</v>
      </c>
      <c r="U10" s="24" t="s">
        <v>155</v>
      </c>
      <c r="V10" s="24">
        <v>3.2</v>
      </c>
      <c r="W10" s="24" t="s">
        <v>155</v>
      </c>
      <c r="X10" s="24">
        <v>3.2</v>
      </c>
      <c r="Y10" s="25" t="s">
        <v>155</v>
      </c>
      <c r="Z10" s="25" t="s">
        <v>155</v>
      </c>
      <c r="AA10" s="25" t="s">
        <v>155</v>
      </c>
      <c r="AB10" s="25" t="s">
        <v>155</v>
      </c>
      <c r="AC10" s="25" t="s">
        <v>155</v>
      </c>
      <c r="AD10" s="26" t="s">
        <v>155</v>
      </c>
      <c r="AE10" s="26" t="s">
        <v>155</v>
      </c>
      <c r="AF10" s="26" t="s">
        <v>155</v>
      </c>
      <c r="AG10" s="26" t="s">
        <v>155</v>
      </c>
      <c r="AH10" s="26" t="s">
        <v>155</v>
      </c>
      <c r="AI10" s="27" t="s">
        <v>155</v>
      </c>
      <c r="AJ10" s="27" t="s">
        <v>155</v>
      </c>
      <c r="AK10" s="27" t="s">
        <v>155</v>
      </c>
      <c r="AL10" s="27" t="s">
        <v>155</v>
      </c>
      <c r="AM10" s="27" t="s">
        <v>155</v>
      </c>
      <c r="AN10" s="28" t="s">
        <v>155</v>
      </c>
    </row>
    <row r="11" spans="1:40" ht="16" x14ac:dyDescent="0.2">
      <c r="A11" s="18">
        <v>2018</v>
      </c>
      <c r="B11" s="19">
        <v>18642</v>
      </c>
      <c r="C11" s="20" t="s">
        <v>164</v>
      </c>
      <c r="D11" s="20" t="s">
        <v>4</v>
      </c>
      <c r="E11" s="20" t="s">
        <v>165</v>
      </c>
      <c r="F11" s="21" t="str">
        <f t="shared" si="0"/>
        <v/>
      </c>
      <c r="G11" s="21">
        <f t="shared" si="1"/>
        <v>68000</v>
      </c>
      <c r="H11" s="21">
        <f t="shared" si="2"/>
        <v>48658.407079646015</v>
      </c>
      <c r="I11" s="21" t="str">
        <f t="shared" si="3"/>
        <v/>
      </c>
      <c r="J11" s="22" t="s">
        <v>155</v>
      </c>
      <c r="K11" s="22">
        <v>10</v>
      </c>
      <c r="L11" s="22">
        <v>140</v>
      </c>
      <c r="M11" s="22" t="s">
        <v>155</v>
      </c>
      <c r="N11" s="22">
        <v>150</v>
      </c>
      <c r="O11" s="23" t="s">
        <v>155</v>
      </c>
      <c r="P11" s="23">
        <v>50</v>
      </c>
      <c r="Q11" s="23">
        <v>4453</v>
      </c>
      <c r="R11" s="23" t="s">
        <v>155</v>
      </c>
      <c r="S11" s="23">
        <v>4503</v>
      </c>
      <c r="T11" s="24" t="s">
        <v>155</v>
      </c>
      <c r="U11" s="24">
        <v>1</v>
      </c>
      <c r="V11" s="24">
        <v>565</v>
      </c>
      <c r="W11" s="24" t="s">
        <v>155</v>
      </c>
      <c r="X11" s="24">
        <v>566</v>
      </c>
      <c r="Y11" s="25" t="s">
        <v>155</v>
      </c>
      <c r="Z11" s="25">
        <v>1</v>
      </c>
      <c r="AA11" s="25">
        <v>392</v>
      </c>
      <c r="AB11" s="25" t="s">
        <v>155</v>
      </c>
      <c r="AC11" s="25">
        <v>393</v>
      </c>
      <c r="AD11" s="26" t="s">
        <v>155</v>
      </c>
      <c r="AE11" s="26">
        <v>34</v>
      </c>
      <c r="AF11" s="26">
        <v>26780</v>
      </c>
      <c r="AG11" s="26" t="s">
        <v>155</v>
      </c>
      <c r="AH11" s="26">
        <v>26814</v>
      </c>
      <c r="AI11" s="27" t="s">
        <v>155</v>
      </c>
      <c r="AJ11" s="27">
        <v>34</v>
      </c>
      <c r="AK11" s="27">
        <v>712</v>
      </c>
      <c r="AL11" s="27" t="s">
        <v>155</v>
      </c>
      <c r="AM11" s="27">
        <v>746</v>
      </c>
      <c r="AN11" s="28" t="s">
        <v>155</v>
      </c>
    </row>
    <row r="12" spans="1:40" ht="16" x14ac:dyDescent="0.2">
      <c r="A12" s="18">
        <v>2018</v>
      </c>
      <c r="B12" s="19">
        <v>6342</v>
      </c>
      <c r="C12" s="20" t="s">
        <v>166</v>
      </c>
      <c r="D12" s="20" t="s">
        <v>13</v>
      </c>
      <c r="E12" s="20" t="s">
        <v>167</v>
      </c>
      <c r="F12" s="21">
        <f t="shared" si="0"/>
        <v>28709.677419354837</v>
      </c>
      <c r="G12" s="21" t="str">
        <f t="shared" si="1"/>
        <v/>
      </c>
      <c r="H12" s="21">
        <f t="shared" si="2"/>
        <v>61282.758620689652</v>
      </c>
      <c r="I12" s="21" t="str">
        <f t="shared" si="3"/>
        <v/>
      </c>
      <c r="J12" s="22">
        <v>6177</v>
      </c>
      <c r="K12" s="22">
        <v>0</v>
      </c>
      <c r="L12" s="22">
        <v>626</v>
      </c>
      <c r="M12" s="22">
        <v>0</v>
      </c>
      <c r="N12" s="22">
        <v>6803</v>
      </c>
      <c r="O12" s="23">
        <v>52</v>
      </c>
      <c r="P12" s="23">
        <v>0</v>
      </c>
      <c r="Q12" s="23">
        <v>801</v>
      </c>
      <c r="R12" s="23">
        <v>0</v>
      </c>
      <c r="S12" s="23">
        <v>853</v>
      </c>
      <c r="T12" s="24">
        <v>6.2</v>
      </c>
      <c r="U12" s="24">
        <v>0</v>
      </c>
      <c r="V12" s="24">
        <v>72.5</v>
      </c>
      <c r="W12" s="24">
        <v>0</v>
      </c>
      <c r="X12" s="24">
        <v>78.7</v>
      </c>
      <c r="Y12" s="25">
        <v>1</v>
      </c>
      <c r="Z12" s="25">
        <v>0</v>
      </c>
      <c r="AA12" s="25">
        <v>13.2</v>
      </c>
      <c r="AB12" s="25">
        <v>0</v>
      </c>
      <c r="AC12" s="25">
        <v>14.2</v>
      </c>
      <c r="AD12" s="26">
        <v>173</v>
      </c>
      <c r="AE12" s="26">
        <v>0</v>
      </c>
      <c r="AF12" s="26">
        <v>4438</v>
      </c>
      <c r="AG12" s="26">
        <v>0</v>
      </c>
      <c r="AH12" s="26">
        <v>4610</v>
      </c>
      <c r="AI12" s="27">
        <v>5</v>
      </c>
      <c r="AJ12" s="27">
        <v>0</v>
      </c>
      <c r="AK12" s="27">
        <v>5</v>
      </c>
      <c r="AL12" s="27">
        <v>0</v>
      </c>
      <c r="AM12" s="27">
        <v>10</v>
      </c>
      <c r="AN12" s="28" t="s">
        <v>155</v>
      </c>
    </row>
    <row r="13" spans="1:40" ht="16" x14ac:dyDescent="0.2">
      <c r="A13" s="18">
        <v>2018</v>
      </c>
      <c r="B13" s="19">
        <v>13676</v>
      </c>
      <c r="C13" s="20" t="s">
        <v>168</v>
      </c>
      <c r="D13" s="20" t="s">
        <v>13</v>
      </c>
      <c r="E13" s="20" t="s">
        <v>167</v>
      </c>
      <c r="F13" s="21">
        <f t="shared" si="0"/>
        <v>42222.222222222219</v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22">
        <v>8697</v>
      </c>
      <c r="K13" s="22" t="s">
        <v>155</v>
      </c>
      <c r="L13" s="22" t="s">
        <v>155</v>
      </c>
      <c r="M13" s="22" t="s">
        <v>155</v>
      </c>
      <c r="N13" s="22">
        <v>8697</v>
      </c>
      <c r="O13" s="23">
        <v>0</v>
      </c>
      <c r="P13" s="23" t="s">
        <v>155</v>
      </c>
      <c r="Q13" s="23" t="s">
        <v>155</v>
      </c>
      <c r="R13" s="23" t="s">
        <v>155</v>
      </c>
      <c r="S13" s="23">
        <v>0</v>
      </c>
      <c r="T13" s="24">
        <v>4.5</v>
      </c>
      <c r="U13" s="24" t="s">
        <v>155</v>
      </c>
      <c r="V13" s="24" t="s">
        <v>155</v>
      </c>
      <c r="W13" s="24" t="s">
        <v>155</v>
      </c>
      <c r="X13" s="24">
        <v>4.5</v>
      </c>
      <c r="Y13" s="25">
        <v>4.5</v>
      </c>
      <c r="Z13" s="25" t="s">
        <v>155</v>
      </c>
      <c r="AA13" s="25" t="s">
        <v>155</v>
      </c>
      <c r="AB13" s="25" t="s">
        <v>155</v>
      </c>
      <c r="AC13" s="25">
        <v>4.5</v>
      </c>
      <c r="AD13" s="26">
        <v>190</v>
      </c>
      <c r="AE13" s="26" t="s">
        <v>155</v>
      </c>
      <c r="AF13" s="26" t="s">
        <v>155</v>
      </c>
      <c r="AG13" s="26" t="s">
        <v>155</v>
      </c>
      <c r="AH13" s="26">
        <v>190</v>
      </c>
      <c r="AI13" s="27" t="s">
        <v>155</v>
      </c>
      <c r="AJ13" s="27" t="s">
        <v>155</v>
      </c>
      <c r="AK13" s="27" t="s">
        <v>155</v>
      </c>
      <c r="AL13" s="27" t="s">
        <v>155</v>
      </c>
      <c r="AM13" s="27" t="s">
        <v>155</v>
      </c>
      <c r="AN13" s="28" t="s">
        <v>155</v>
      </c>
    </row>
    <row r="14" spans="1:40" ht="16" x14ac:dyDescent="0.2">
      <c r="A14" s="18">
        <v>2018</v>
      </c>
      <c r="B14" s="19">
        <v>814</v>
      </c>
      <c r="C14" s="20" t="s">
        <v>169</v>
      </c>
      <c r="D14" s="20" t="s">
        <v>13</v>
      </c>
      <c r="E14" s="20" t="s">
        <v>167</v>
      </c>
      <c r="F14" s="21">
        <f t="shared" si="0"/>
        <v>113156.14617940199</v>
      </c>
      <c r="G14" s="21" t="str">
        <f t="shared" si="1"/>
        <v/>
      </c>
      <c r="H14" s="21">
        <f t="shared" si="2"/>
        <v>356562.5</v>
      </c>
      <c r="I14" s="21" t="str">
        <f t="shared" si="3"/>
        <v/>
      </c>
      <c r="J14" s="22">
        <v>22630</v>
      </c>
      <c r="K14" s="22" t="s">
        <v>155</v>
      </c>
      <c r="L14" s="22">
        <v>1009</v>
      </c>
      <c r="M14" s="22" t="s">
        <v>155</v>
      </c>
      <c r="N14" s="22">
        <v>23639</v>
      </c>
      <c r="O14" s="23">
        <v>68</v>
      </c>
      <c r="P14" s="23" t="s">
        <v>155</v>
      </c>
      <c r="Q14" s="23">
        <v>0</v>
      </c>
      <c r="R14" s="23" t="s">
        <v>155</v>
      </c>
      <c r="S14" s="23">
        <v>68</v>
      </c>
      <c r="T14" s="24">
        <v>30.1</v>
      </c>
      <c r="U14" s="24" t="s">
        <v>155</v>
      </c>
      <c r="V14" s="24">
        <v>9.6</v>
      </c>
      <c r="W14" s="24" t="s">
        <v>155</v>
      </c>
      <c r="X14" s="24">
        <v>39.700000000000003</v>
      </c>
      <c r="Y14" s="25">
        <v>30.1</v>
      </c>
      <c r="Z14" s="25" t="s">
        <v>155</v>
      </c>
      <c r="AA14" s="25">
        <v>9.6</v>
      </c>
      <c r="AB14" s="25" t="s">
        <v>155</v>
      </c>
      <c r="AC14" s="25">
        <v>39.700000000000003</v>
      </c>
      <c r="AD14" s="26">
        <v>673</v>
      </c>
      <c r="AE14" s="26" t="s">
        <v>155</v>
      </c>
      <c r="AF14" s="26">
        <v>337</v>
      </c>
      <c r="AG14" s="26" t="s">
        <v>155</v>
      </c>
      <c r="AH14" s="26">
        <v>1010</v>
      </c>
      <c r="AI14" s="27">
        <v>2733</v>
      </c>
      <c r="AJ14" s="27" t="s">
        <v>155</v>
      </c>
      <c r="AK14" s="27">
        <v>3086</v>
      </c>
      <c r="AL14" s="27" t="s">
        <v>155</v>
      </c>
      <c r="AM14" s="27">
        <v>5819</v>
      </c>
      <c r="AN14" s="28" t="s">
        <v>155</v>
      </c>
    </row>
    <row r="15" spans="1:40" ht="16" x14ac:dyDescent="0.2">
      <c r="A15" s="18">
        <v>2018</v>
      </c>
      <c r="B15" s="19">
        <v>807</v>
      </c>
      <c r="C15" s="20" t="s">
        <v>170</v>
      </c>
      <c r="D15" s="20" t="s">
        <v>13</v>
      </c>
      <c r="E15" s="20" t="s">
        <v>171</v>
      </c>
      <c r="F15" s="21" t="str">
        <f t="shared" si="0"/>
        <v/>
      </c>
      <c r="G15" s="21" t="str">
        <f t="shared" si="1"/>
        <v/>
      </c>
      <c r="H15" s="21">
        <f t="shared" si="2"/>
        <v>45854.517611026036</v>
      </c>
      <c r="I15" s="21" t="str">
        <f t="shared" si="3"/>
        <v/>
      </c>
      <c r="J15" s="22" t="s">
        <v>155</v>
      </c>
      <c r="K15" s="22" t="s">
        <v>155</v>
      </c>
      <c r="L15" s="22">
        <v>8</v>
      </c>
      <c r="M15" s="22" t="s">
        <v>155</v>
      </c>
      <c r="N15" s="22">
        <v>8</v>
      </c>
      <c r="O15" s="23" t="s">
        <v>155</v>
      </c>
      <c r="P15" s="23" t="s">
        <v>155</v>
      </c>
      <c r="Q15" s="23" t="s">
        <v>155</v>
      </c>
      <c r="R15" s="23" t="s">
        <v>155</v>
      </c>
      <c r="S15" s="23" t="s">
        <v>155</v>
      </c>
      <c r="T15" s="24" t="s">
        <v>155</v>
      </c>
      <c r="U15" s="24" t="s">
        <v>155</v>
      </c>
      <c r="V15" s="24">
        <v>653</v>
      </c>
      <c r="W15" s="24" t="s">
        <v>155</v>
      </c>
      <c r="X15" s="24">
        <v>653</v>
      </c>
      <c r="Y15" s="25" t="s">
        <v>155</v>
      </c>
      <c r="Z15" s="25" t="s">
        <v>155</v>
      </c>
      <c r="AA15" s="25">
        <v>151</v>
      </c>
      <c r="AB15" s="25" t="s">
        <v>155</v>
      </c>
      <c r="AC15" s="25">
        <v>151</v>
      </c>
      <c r="AD15" s="26" t="s">
        <v>155</v>
      </c>
      <c r="AE15" s="26" t="s">
        <v>155</v>
      </c>
      <c r="AF15" s="26">
        <v>29943</v>
      </c>
      <c r="AG15" s="26" t="s">
        <v>155</v>
      </c>
      <c r="AH15" s="26">
        <v>29943</v>
      </c>
      <c r="AI15" s="27" t="s">
        <v>155</v>
      </c>
      <c r="AJ15" s="27" t="s">
        <v>155</v>
      </c>
      <c r="AK15" s="27" t="s">
        <v>155</v>
      </c>
      <c r="AL15" s="27" t="s">
        <v>155</v>
      </c>
      <c r="AM15" s="27" t="s">
        <v>155</v>
      </c>
      <c r="AN15" s="28" t="s">
        <v>155</v>
      </c>
    </row>
    <row r="16" spans="1:40" ht="16" x14ac:dyDescent="0.2">
      <c r="A16" s="18">
        <v>2018</v>
      </c>
      <c r="B16" s="19">
        <v>2678</v>
      </c>
      <c r="C16" s="20" t="s">
        <v>172</v>
      </c>
      <c r="D16" s="20" t="s">
        <v>13</v>
      </c>
      <c r="E16" s="20" t="s">
        <v>167</v>
      </c>
      <c r="F16" s="21" t="str">
        <f t="shared" si="0"/>
        <v/>
      </c>
      <c r="G16" s="21">
        <f t="shared" si="1"/>
        <v>17857.142857142859</v>
      </c>
      <c r="H16" s="21" t="str">
        <f t="shared" si="2"/>
        <v/>
      </c>
      <c r="I16" s="21" t="str">
        <f t="shared" si="3"/>
        <v/>
      </c>
      <c r="J16" s="22" t="s">
        <v>155</v>
      </c>
      <c r="K16" s="22">
        <v>56</v>
      </c>
      <c r="L16" s="22" t="s">
        <v>155</v>
      </c>
      <c r="M16" s="22" t="s">
        <v>155</v>
      </c>
      <c r="N16" s="22">
        <v>56</v>
      </c>
      <c r="O16" s="23" t="s">
        <v>155</v>
      </c>
      <c r="P16" s="23" t="s">
        <v>155</v>
      </c>
      <c r="Q16" s="23" t="s">
        <v>155</v>
      </c>
      <c r="R16" s="23" t="s">
        <v>155</v>
      </c>
      <c r="S16" s="23" t="s">
        <v>155</v>
      </c>
      <c r="T16" s="24" t="s">
        <v>155</v>
      </c>
      <c r="U16" s="24">
        <v>1.4</v>
      </c>
      <c r="V16" s="24" t="s">
        <v>155</v>
      </c>
      <c r="W16" s="24" t="s">
        <v>155</v>
      </c>
      <c r="X16" s="24">
        <v>1.4</v>
      </c>
      <c r="Y16" s="25" t="s">
        <v>155</v>
      </c>
      <c r="Z16" s="25">
        <v>0.7</v>
      </c>
      <c r="AA16" s="25" t="s">
        <v>155</v>
      </c>
      <c r="AB16" s="25" t="s">
        <v>155</v>
      </c>
      <c r="AC16" s="25">
        <v>0.7</v>
      </c>
      <c r="AD16" s="26" t="s">
        <v>155</v>
      </c>
      <c r="AE16" s="26">
        <v>22</v>
      </c>
      <c r="AF16" s="26" t="s">
        <v>155</v>
      </c>
      <c r="AG16" s="26" t="s">
        <v>155</v>
      </c>
      <c r="AH16" s="26">
        <v>22</v>
      </c>
      <c r="AI16" s="27" t="s">
        <v>155</v>
      </c>
      <c r="AJ16" s="27">
        <v>3</v>
      </c>
      <c r="AK16" s="27" t="s">
        <v>155</v>
      </c>
      <c r="AL16" s="27" t="s">
        <v>155</v>
      </c>
      <c r="AM16" s="27">
        <v>3</v>
      </c>
      <c r="AN16" s="28" t="s">
        <v>155</v>
      </c>
    </row>
    <row r="17" spans="1:40" ht="16" x14ac:dyDescent="0.2">
      <c r="A17" s="18">
        <v>2018</v>
      </c>
      <c r="B17" s="19">
        <v>4509</v>
      </c>
      <c r="C17" s="20" t="s">
        <v>173</v>
      </c>
      <c r="D17" s="20" t="s">
        <v>13</v>
      </c>
      <c r="E17" s="20" t="s">
        <v>167</v>
      </c>
      <c r="F17" s="21" t="str">
        <f t="shared" si="0"/>
        <v/>
      </c>
      <c r="G17" s="21">
        <f t="shared" si="1"/>
        <v>35753.424657534248</v>
      </c>
      <c r="H17" s="21">
        <f t="shared" si="2"/>
        <v>26666.666666666668</v>
      </c>
      <c r="I17" s="21" t="str">
        <f t="shared" si="3"/>
        <v/>
      </c>
      <c r="J17" s="22" t="s">
        <v>155</v>
      </c>
      <c r="K17" s="22">
        <v>658</v>
      </c>
      <c r="L17" s="22">
        <v>1</v>
      </c>
      <c r="M17" s="22" t="s">
        <v>155</v>
      </c>
      <c r="N17" s="22">
        <v>659</v>
      </c>
      <c r="O17" s="23" t="s">
        <v>155</v>
      </c>
      <c r="P17" s="23" t="s">
        <v>155</v>
      </c>
      <c r="Q17" s="23" t="s">
        <v>155</v>
      </c>
      <c r="R17" s="23" t="s">
        <v>155</v>
      </c>
      <c r="S17" s="23" t="s">
        <v>155</v>
      </c>
      <c r="T17" s="24" t="s">
        <v>155</v>
      </c>
      <c r="U17" s="24">
        <v>21.9</v>
      </c>
      <c r="V17" s="24">
        <v>1.2</v>
      </c>
      <c r="W17" s="24" t="s">
        <v>155</v>
      </c>
      <c r="X17" s="24">
        <v>23.1</v>
      </c>
      <c r="Y17" s="25" t="s">
        <v>155</v>
      </c>
      <c r="Z17" s="25">
        <v>6</v>
      </c>
      <c r="AA17" s="25">
        <v>1.2</v>
      </c>
      <c r="AB17" s="25" t="s">
        <v>155</v>
      </c>
      <c r="AC17" s="25">
        <v>7.2</v>
      </c>
      <c r="AD17" s="26" t="s">
        <v>155</v>
      </c>
      <c r="AE17" s="26" t="s">
        <v>155</v>
      </c>
      <c r="AF17" s="26" t="s">
        <v>155</v>
      </c>
      <c r="AG17" s="26" t="s">
        <v>155</v>
      </c>
      <c r="AH17" s="26" t="s">
        <v>155</v>
      </c>
      <c r="AI17" s="27" t="s">
        <v>155</v>
      </c>
      <c r="AJ17" s="27">
        <v>783</v>
      </c>
      <c r="AK17" s="27">
        <v>32</v>
      </c>
      <c r="AL17" s="27" t="s">
        <v>155</v>
      </c>
      <c r="AM17" s="27">
        <v>815</v>
      </c>
      <c r="AN17" s="28" t="s">
        <v>155</v>
      </c>
    </row>
    <row r="18" spans="1:40" ht="16" x14ac:dyDescent="0.2">
      <c r="A18" s="18">
        <v>2018</v>
      </c>
      <c r="B18" s="19">
        <v>12681</v>
      </c>
      <c r="C18" s="20" t="s">
        <v>174</v>
      </c>
      <c r="D18" s="20" t="s">
        <v>13</v>
      </c>
      <c r="E18" s="20" t="s">
        <v>167</v>
      </c>
      <c r="F18" s="21" t="str">
        <f t="shared" si="0"/>
        <v/>
      </c>
      <c r="G18" s="21" t="str">
        <f t="shared" si="1"/>
        <v/>
      </c>
      <c r="H18" s="21">
        <f t="shared" si="2"/>
        <v>200333.33333333334</v>
      </c>
      <c r="I18" s="21" t="str">
        <f t="shared" si="3"/>
        <v/>
      </c>
      <c r="J18" s="22" t="s">
        <v>155</v>
      </c>
      <c r="K18" s="22" t="s">
        <v>155</v>
      </c>
      <c r="L18" s="22">
        <v>758</v>
      </c>
      <c r="M18" s="22" t="s">
        <v>155</v>
      </c>
      <c r="N18" s="22">
        <v>758</v>
      </c>
      <c r="O18" s="23" t="s">
        <v>155</v>
      </c>
      <c r="P18" s="23" t="s">
        <v>155</v>
      </c>
      <c r="Q18" s="23" t="s">
        <v>155</v>
      </c>
      <c r="R18" s="23" t="s">
        <v>155</v>
      </c>
      <c r="S18" s="23" t="s">
        <v>155</v>
      </c>
      <c r="T18" s="24" t="s">
        <v>155</v>
      </c>
      <c r="U18" s="24" t="s">
        <v>155</v>
      </c>
      <c r="V18" s="24">
        <v>3</v>
      </c>
      <c r="W18" s="24" t="s">
        <v>155</v>
      </c>
      <c r="X18" s="24">
        <v>3</v>
      </c>
      <c r="Y18" s="25" t="s">
        <v>155</v>
      </c>
      <c r="Z18" s="25" t="s">
        <v>155</v>
      </c>
      <c r="AA18" s="25">
        <v>2</v>
      </c>
      <c r="AB18" s="25" t="s">
        <v>155</v>
      </c>
      <c r="AC18" s="25">
        <v>2</v>
      </c>
      <c r="AD18" s="26" t="s">
        <v>155</v>
      </c>
      <c r="AE18" s="26" t="s">
        <v>155</v>
      </c>
      <c r="AF18" s="26">
        <v>397</v>
      </c>
      <c r="AG18" s="26" t="s">
        <v>155</v>
      </c>
      <c r="AH18" s="26">
        <v>397</v>
      </c>
      <c r="AI18" s="27" t="s">
        <v>155</v>
      </c>
      <c r="AJ18" s="27" t="s">
        <v>155</v>
      </c>
      <c r="AK18" s="27">
        <v>204</v>
      </c>
      <c r="AL18" s="27" t="s">
        <v>155</v>
      </c>
      <c r="AM18" s="27">
        <v>204</v>
      </c>
      <c r="AN18" s="28" t="s">
        <v>155</v>
      </c>
    </row>
    <row r="19" spans="1:40" ht="16" x14ac:dyDescent="0.2">
      <c r="A19" s="18">
        <v>2018</v>
      </c>
      <c r="B19" s="19">
        <v>14063</v>
      </c>
      <c r="C19" s="20" t="s">
        <v>175</v>
      </c>
      <c r="D19" s="20" t="s">
        <v>13</v>
      </c>
      <c r="E19" s="20" t="s">
        <v>171</v>
      </c>
      <c r="F19" s="21" t="str">
        <f t="shared" si="0"/>
        <v/>
      </c>
      <c r="G19" s="21">
        <f t="shared" si="1"/>
        <v>63706.293706293705</v>
      </c>
      <c r="H19" s="21" t="str">
        <f t="shared" si="2"/>
        <v/>
      </c>
      <c r="I19" s="21" t="str">
        <f t="shared" si="3"/>
        <v/>
      </c>
      <c r="J19" s="22">
        <v>0</v>
      </c>
      <c r="K19" s="22">
        <v>10</v>
      </c>
      <c r="L19" s="22">
        <v>0</v>
      </c>
      <c r="M19" s="22">
        <v>0</v>
      </c>
      <c r="N19" s="22">
        <v>10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4">
        <v>0</v>
      </c>
      <c r="U19" s="24">
        <v>57.2</v>
      </c>
      <c r="V19" s="24">
        <v>0</v>
      </c>
      <c r="W19" s="24">
        <v>0</v>
      </c>
      <c r="X19" s="24">
        <v>57.2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6">
        <v>0</v>
      </c>
      <c r="AE19" s="26">
        <v>3644</v>
      </c>
      <c r="AF19" s="26">
        <v>0</v>
      </c>
      <c r="AG19" s="26">
        <v>0</v>
      </c>
      <c r="AH19" s="26">
        <v>3644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8">
        <v>0</v>
      </c>
    </row>
    <row r="20" spans="1:40" ht="16" x14ac:dyDescent="0.2">
      <c r="A20" s="18">
        <v>2018</v>
      </c>
      <c r="B20" s="19">
        <v>17671</v>
      </c>
      <c r="C20" s="20" t="s">
        <v>176</v>
      </c>
      <c r="D20" s="20" t="s">
        <v>13</v>
      </c>
      <c r="E20" s="20" t="s">
        <v>167</v>
      </c>
      <c r="F20" s="21" t="str">
        <f t="shared" si="0"/>
        <v/>
      </c>
      <c r="G20" s="21" t="str">
        <f t="shared" si="1"/>
        <v/>
      </c>
      <c r="H20" s="21">
        <f t="shared" si="2"/>
        <v>7013.6986301369861</v>
      </c>
      <c r="I20" s="21" t="str">
        <f t="shared" si="3"/>
        <v/>
      </c>
      <c r="J20" s="22">
        <v>0</v>
      </c>
      <c r="K20" s="22">
        <v>0</v>
      </c>
      <c r="L20" s="22">
        <v>4</v>
      </c>
      <c r="M20" s="22">
        <v>0</v>
      </c>
      <c r="N20" s="22">
        <v>4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4">
        <v>0</v>
      </c>
      <c r="U20" s="24">
        <v>0</v>
      </c>
      <c r="V20" s="24">
        <v>36.5</v>
      </c>
      <c r="W20" s="24">
        <v>0</v>
      </c>
      <c r="X20" s="24">
        <v>36.5</v>
      </c>
      <c r="Y20" s="25">
        <v>0</v>
      </c>
      <c r="Z20" s="25">
        <v>0</v>
      </c>
      <c r="AA20" s="25">
        <v>24.9</v>
      </c>
      <c r="AB20" s="25">
        <v>0</v>
      </c>
      <c r="AC20" s="25">
        <v>24.9</v>
      </c>
      <c r="AD20" s="26">
        <v>0</v>
      </c>
      <c r="AE20" s="26">
        <v>0</v>
      </c>
      <c r="AF20" s="26">
        <v>256</v>
      </c>
      <c r="AG20" s="26">
        <v>0</v>
      </c>
      <c r="AH20" s="26">
        <v>256</v>
      </c>
      <c r="AI20" s="27" t="s">
        <v>155</v>
      </c>
      <c r="AJ20" s="27" t="s">
        <v>155</v>
      </c>
      <c r="AK20" s="27" t="s">
        <v>155</v>
      </c>
      <c r="AL20" s="27" t="s">
        <v>155</v>
      </c>
      <c r="AM20" s="27" t="s">
        <v>155</v>
      </c>
      <c r="AN20" s="28">
        <v>0</v>
      </c>
    </row>
    <row r="21" spans="1:40" ht="15.75" customHeight="1" x14ac:dyDescent="0.2">
      <c r="A21" s="18">
        <v>2018</v>
      </c>
      <c r="B21" s="19">
        <v>17698</v>
      </c>
      <c r="C21" s="20" t="s">
        <v>177</v>
      </c>
      <c r="D21" s="20" t="s">
        <v>13</v>
      </c>
      <c r="E21" s="20" t="s">
        <v>171</v>
      </c>
      <c r="F21" s="21" t="str">
        <f t="shared" si="0"/>
        <v/>
      </c>
      <c r="G21" s="21">
        <f t="shared" si="1"/>
        <v>10100</v>
      </c>
      <c r="H21" s="21">
        <f t="shared" si="2"/>
        <v>27741.935483870966</v>
      </c>
      <c r="I21" s="21" t="str">
        <f t="shared" si="3"/>
        <v/>
      </c>
      <c r="J21" s="22">
        <v>0</v>
      </c>
      <c r="K21" s="22">
        <v>11</v>
      </c>
      <c r="L21" s="22">
        <v>7</v>
      </c>
      <c r="M21" s="22">
        <v>0</v>
      </c>
      <c r="N21" s="22">
        <v>18</v>
      </c>
      <c r="O21" s="23">
        <v>0</v>
      </c>
      <c r="P21" s="23">
        <v>42</v>
      </c>
      <c r="Q21" s="23">
        <v>52</v>
      </c>
      <c r="R21" s="23">
        <v>0</v>
      </c>
      <c r="S21" s="23">
        <v>94</v>
      </c>
      <c r="T21" s="24">
        <v>0</v>
      </c>
      <c r="U21" s="24">
        <v>10</v>
      </c>
      <c r="V21" s="24">
        <v>3.1</v>
      </c>
      <c r="W21" s="24">
        <v>0</v>
      </c>
      <c r="X21" s="24">
        <v>13.1</v>
      </c>
      <c r="Y21" s="25">
        <v>0</v>
      </c>
      <c r="Z21" s="25">
        <v>3.9</v>
      </c>
      <c r="AA21" s="25">
        <v>0</v>
      </c>
      <c r="AB21" s="25">
        <v>0</v>
      </c>
      <c r="AC21" s="25">
        <v>3.9</v>
      </c>
      <c r="AD21" s="26">
        <v>0</v>
      </c>
      <c r="AE21" s="26">
        <v>91</v>
      </c>
      <c r="AF21" s="26">
        <v>73</v>
      </c>
      <c r="AG21" s="26">
        <v>0</v>
      </c>
      <c r="AH21" s="26">
        <v>164</v>
      </c>
      <c r="AI21" s="27">
        <v>0</v>
      </c>
      <c r="AJ21" s="27">
        <v>10</v>
      </c>
      <c r="AK21" s="27">
        <v>13</v>
      </c>
      <c r="AL21" s="27">
        <v>0</v>
      </c>
      <c r="AM21" s="27">
        <v>23</v>
      </c>
      <c r="AN21" s="28">
        <v>0</v>
      </c>
    </row>
    <row r="22" spans="1:40" ht="15.75" customHeight="1" x14ac:dyDescent="0.2">
      <c r="A22" s="18">
        <v>2018</v>
      </c>
      <c r="B22" s="19">
        <v>20963</v>
      </c>
      <c r="C22" s="20" t="s">
        <v>178</v>
      </c>
      <c r="D22" s="20" t="s">
        <v>13</v>
      </c>
      <c r="E22" s="20" t="s">
        <v>167</v>
      </c>
      <c r="F22" s="21" t="str">
        <f t="shared" si="0"/>
        <v/>
      </c>
      <c r="G22" s="21" t="str">
        <f t="shared" si="1"/>
        <v/>
      </c>
      <c r="H22" s="21">
        <f t="shared" si="2"/>
        <v>62307.692307692305</v>
      </c>
      <c r="I22" s="21" t="str">
        <f t="shared" si="3"/>
        <v/>
      </c>
      <c r="J22" s="22" t="s">
        <v>155</v>
      </c>
      <c r="K22" s="22" t="s">
        <v>155</v>
      </c>
      <c r="L22" s="22">
        <v>3700</v>
      </c>
      <c r="M22" s="22" t="s">
        <v>155</v>
      </c>
      <c r="N22" s="22">
        <v>3700</v>
      </c>
      <c r="O22" s="23" t="s">
        <v>155</v>
      </c>
      <c r="P22" s="23" t="s">
        <v>155</v>
      </c>
      <c r="Q22" s="23">
        <v>4150</v>
      </c>
      <c r="R22" s="23" t="s">
        <v>155</v>
      </c>
      <c r="S22" s="23">
        <v>4150</v>
      </c>
      <c r="T22" s="24" t="s">
        <v>155</v>
      </c>
      <c r="U22" s="24" t="s">
        <v>155</v>
      </c>
      <c r="V22" s="24">
        <v>65</v>
      </c>
      <c r="W22" s="24" t="s">
        <v>155</v>
      </c>
      <c r="X22" s="24">
        <v>65</v>
      </c>
      <c r="Y22" s="25" t="s">
        <v>155</v>
      </c>
      <c r="Z22" s="25" t="s">
        <v>155</v>
      </c>
      <c r="AA22" s="25">
        <v>63</v>
      </c>
      <c r="AB22" s="25" t="s">
        <v>155</v>
      </c>
      <c r="AC22" s="25">
        <v>63</v>
      </c>
      <c r="AD22" s="26" t="s">
        <v>155</v>
      </c>
      <c r="AE22" s="26" t="s">
        <v>155</v>
      </c>
      <c r="AF22" s="26">
        <v>4000</v>
      </c>
      <c r="AG22" s="26" t="s">
        <v>155</v>
      </c>
      <c r="AH22" s="26">
        <v>4000</v>
      </c>
      <c r="AI22" s="27" t="s">
        <v>155</v>
      </c>
      <c r="AJ22" s="27" t="s">
        <v>155</v>
      </c>
      <c r="AK22" s="27">
        <v>50</v>
      </c>
      <c r="AL22" s="27" t="s">
        <v>155</v>
      </c>
      <c r="AM22" s="27">
        <v>50</v>
      </c>
      <c r="AN22" s="28" t="s">
        <v>155</v>
      </c>
    </row>
    <row r="23" spans="1:40" ht="15.75" customHeight="1" x14ac:dyDescent="0.2">
      <c r="A23" s="18">
        <v>2018</v>
      </c>
      <c r="B23" s="19">
        <v>803</v>
      </c>
      <c r="C23" s="20" t="s">
        <v>179</v>
      </c>
      <c r="D23" s="20" t="s">
        <v>10</v>
      </c>
      <c r="E23" s="20" t="s">
        <v>180</v>
      </c>
      <c r="F23" s="21">
        <f t="shared" si="0"/>
        <v>17421.643997634535</v>
      </c>
      <c r="G23" s="21">
        <f t="shared" si="1"/>
        <v>70711.610486891383</v>
      </c>
      <c r="H23" s="21" t="str">
        <f t="shared" si="2"/>
        <v/>
      </c>
      <c r="I23" s="21" t="str">
        <f t="shared" si="3"/>
        <v/>
      </c>
      <c r="J23" s="22">
        <v>637164</v>
      </c>
      <c r="K23" s="22">
        <v>174</v>
      </c>
      <c r="L23" s="22" t="s">
        <v>155</v>
      </c>
      <c r="M23" s="22" t="s">
        <v>155</v>
      </c>
      <c r="N23" s="22">
        <v>637338</v>
      </c>
      <c r="O23" s="23">
        <v>740785</v>
      </c>
      <c r="P23" s="23">
        <v>116814</v>
      </c>
      <c r="Q23" s="23" t="s">
        <v>155</v>
      </c>
      <c r="R23" s="23" t="s">
        <v>155</v>
      </c>
      <c r="S23" s="23">
        <v>857599</v>
      </c>
      <c r="T23" s="24">
        <v>169.1</v>
      </c>
      <c r="U23" s="24">
        <v>26.7</v>
      </c>
      <c r="V23" s="24" t="s">
        <v>155</v>
      </c>
      <c r="W23" s="24" t="s">
        <v>155</v>
      </c>
      <c r="X23" s="24">
        <v>195.8</v>
      </c>
      <c r="Y23" s="25">
        <v>169.1</v>
      </c>
      <c r="Z23" s="25">
        <v>1.7</v>
      </c>
      <c r="AA23" s="25" t="s">
        <v>155</v>
      </c>
      <c r="AB23" s="25" t="s">
        <v>155</v>
      </c>
      <c r="AC23" s="25">
        <v>170.8</v>
      </c>
      <c r="AD23" s="26">
        <v>166</v>
      </c>
      <c r="AE23" s="26">
        <v>0</v>
      </c>
      <c r="AF23" s="26" t="s">
        <v>155</v>
      </c>
      <c r="AG23" s="26" t="s">
        <v>155</v>
      </c>
      <c r="AH23" s="26">
        <v>166</v>
      </c>
      <c r="AI23" s="27">
        <v>2780</v>
      </c>
      <c r="AJ23" s="27">
        <v>1888</v>
      </c>
      <c r="AK23" s="27" t="s">
        <v>155</v>
      </c>
      <c r="AL23" s="27" t="s">
        <v>155</v>
      </c>
      <c r="AM23" s="27">
        <v>4667</v>
      </c>
      <c r="AN23" s="28" t="s">
        <v>155</v>
      </c>
    </row>
    <row r="24" spans="1:40" ht="15.75" customHeight="1" x14ac:dyDescent="0.2">
      <c r="A24" s="18">
        <v>2018</v>
      </c>
      <c r="B24" s="19">
        <v>16572</v>
      </c>
      <c r="C24" s="20" t="s">
        <v>181</v>
      </c>
      <c r="D24" s="20" t="s">
        <v>10</v>
      </c>
      <c r="E24" s="20" t="s">
        <v>182</v>
      </c>
      <c r="F24" s="21">
        <f t="shared" si="0"/>
        <v>35714.285714285717</v>
      </c>
      <c r="G24" s="21" t="str">
        <f t="shared" si="1"/>
        <v/>
      </c>
      <c r="H24" s="21">
        <f t="shared" si="2"/>
        <v>0</v>
      </c>
      <c r="I24" s="21" t="str">
        <f t="shared" si="3"/>
        <v/>
      </c>
      <c r="J24" s="22">
        <v>13485</v>
      </c>
      <c r="K24" s="22">
        <v>0</v>
      </c>
      <c r="L24" s="22">
        <v>3</v>
      </c>
      <c r="M24" s="22" t="s">
        <v>155</v>
      </c>
      <c r="N24" s="22">
        <v>13488</v>
      </c>
      <c r="O24" s="23">
        <v>340</v>
      </c>
      <c r="P24" s="23">
        <v>0</v>
      </c>
      <c r="Q24" s="23">
        <v>14</v>
      </c>
      <c r="R24" s="23" t="s">
        <v>155</v>
      </c>
      <c r="S24" s="23">
        <v>354</v>
      </c>
      <c r="T24" s="24">
        <v>21</v>
      </c>
      <c r="U24" s="24">
        <v>0</v>
      </c>
      <c r="V24" s="24">
        <v>78</v>
      </c>
      <c r="W24" s="24" t="s">
        <v>155</v>
      </c>
      <c r="X24" s="24">
        <v>99</v>
      </c>
      <c r="Y24" s="25">
        <v>21</v>
      </c>
      <c r="Z24" s="25">
        <v>0</v>
      </c>
      <c r="AA24" s="25">
        <v>53</v>
      </c>
      <c r="AB24" s="25" t="s">
        <v>155</v>
      </c>
      <c r="AC24" s="25">
        <v>74</v>
      </c>
      <c r="AD24" s="26">
        <v>382</v>
      </c>
      <c r="AE24" s="26">
        <v>0</v>
      </c>
      <c r="AF24" s="26" t="s">
        <v>155</v>
      </c>
      <c r="AG24" s="26" t="s">
        <v>155</v>
      </c>
      <c r="AH24" s="26">
        <v>382</v>
      </c>
      <c r="AI24" s="27">
        <v>368</v>
      </c>
      <c r="AJ24" s="27">
        <v>0</v>
      </c>
      <c r="AK24" s="27" t="s">
        <v>155</v>
      </c>
      <c r="AL24" s="27" t="s">
        <v>155</v>
      </c>
      <c r="AM24" s="27">
        <v>368</v>
      </c>
      <c r="AN24" s="28" t="s">
        <v>155</v>
      </c>
    </row>
    <row r="25" spans="1:40" ht="15.75" customHeight="1" x14ac:dyDescent="0.2">
      <c r="A25" s="18">
        <v>2018</v>
      </c>
      <c r="B25" s="19">
        <v>18280</v>
      </c>
      <c r="C25" s="20" t="s">
        <v>183</v>
      </c>
      <c r="D25" s="20" t="s">
        <v>10</v>
      </c>
      <c r="E25" s="20" t="s">
        <v>184</v>
      </c>
      <c r="F25" s="21" t="str">
        <f t="shared" si="0"/>
        <v/>
      </c>
      <c r="G25" s="21">
        <f t="shared" si="1"/>
        <v>25.641025641025642</v>
      </c>
      <c r="H25" s="21" t="str">
        <f t="shared" si="2"/>
        <v/>
      </c>
      <c r="I25" s="21" t="str">
        <f t="shared" si="3"/>
        <v/>
      </c>
      <c r="J25" s="22" t="s">
        <v>155</v>
      </c>
      <c r="K25" s="22">
        <v>789</v>
      </c>
      <c r="L25" s="22" t="s">
        <v>155</v>
      </c>
      <c r="M25" s="22" t="s">
        <v>155</v>
      </c>
      <c r="N25" s="22">
        <v>789</v>
      </c>
      <c r="O25" s="23" t="s">
        <v>155</v>
      </c>
      <c r="P25" s="23">
        <v>55</v>
      </c>
      <c r="Q25" s="23" t="s">
        <v>155</v>
      </c>
      <c r="R25" s="23" t="s">
        <v>155</v>
      </c>
      <c r="S25" s="23">
        <v>55</v>
      </c>
      <c r="T25" s="24" t="s">
        <v>155</v>
      </c>
      <c r="U25" s="24">
        <v>78</v>
      </c>
      <c r="V25" s="24" t="s">
        <v>155</v>
      </c>
      <c r="W25" s="24" t="s">
        <v>155</v>
      </c>
      <c r="X25" s="24">
        <v>78</v>
      </c>
      <c r="Y25" s="25" t="s">
        <v>155</v>
      </c>
      <c r="Z25" s="25">
        <v>13.2</v>
      </c>
      <c r="AA25" s="25" t="s">
        <v>155</v>
      </c>
      <c r="AB25" s="25" t="s">
        <v>155</v>
      </c>
      <c r="AC25" s="25">
        <v>13.2</v>
      </c>
      <c r="AD25" s="26" t="s">
        <v>155</v>
      </c>
      <c r="AE25" s="26">
        <v>0</v>
      </c>
      <c r="AF25" s="26" t="s">
        <v>155</v>
      </c>
      <c r="AG25" s="26" t="s">
        <v>155</v>
      </c>
      <c r="AH25" s="26">
        <v>0</v>
      </c>
      <c r="AI25" s="27" t="s">
        <v>155</v>
      </c>
      <c r="AJ25" s="27">
        <v>2</v>
      </c>
      <c r="AK25" s="27" t="s">
        <v>155</v>
      </c>
      <c r="AL25" s="27" t="s">
        <v>155</v>
      </c>
      <c r="AM25" s="27">
        <v>2</v>
      </c>
      <c r="AN25" s="28" t="s">
        <v>155</v>
      </c>
    </row>
    <row r="26" spans="1:40" ht="15.75" customHeight="1" x14ac:dyDescent="0.2">
      <c r="A26" s="18">
        <v>2018</v>
      </c>
      <c r="B26" s="19">
        <v>19189</v>
      </c>
      <c r="C26" s="20" t="s">
        <v>185</v>
      </c>
      <c r="D26" s="20" t="s">
        <v>10</v>
      </c>
      <c r="E26" s="20" t="s">
        <v>184</v>
      </c>
      <c r="F26" s="21" t="str">
        <f t="shared" si="0"/>
        <v/>
      </c>
      <c r="G26" s="21">
        <f t="shared" si="1"/>
        <v>0</v>
      </c>
      <c r="H26" s="21">
        <f t="shared" si="2"/>
        <v>0</v>
      </c>
      <c r="I26" s="21" t="str">
        <f t="shared" si="3"/>
        <v/>
      </c>
      <c r="J26" s="22" t="s">
        <v>155</v>
      </c>
      <c r="K26" s="22">
        <v>20</v>
      </c>
      <c r="L26" s="22">
        <v>2</v>
      </c>
      <c r="M26" s="22" t="s">
        <v>155</v>
      </c>
      <c r="N26" s="22">
        <v>22</v>
      </c>
      <c r="O26" s="23" t="s">
        <v>155</v>
      </c>
      <c r="P26" s="23">
        <v>0</v>
      </c>
      <c r="Q26" s="23">
        <v>0</v>
      </c>
      <c r="R26" s="23" t="s">
        <v>155</v>
      </c>
      <c r="S26" s="23">
        <v>0</v>
      </c>
      <c r="T26" s="24" t="s">
        <v>155</v>
      </c>
      <c r="U26" s="24">
        <v>2.8</v>
      </c>
      <c r="V26" s="24">
        <v>0.8</v>
      </c>
      <c r="W26" s="24" t="s">
        <v>155</v>
      </c>
      <c r="X26" s="24">
        <v>3.5</v>
      </c>
      <c r="Y26" s="25" t="s">
        <v>155</v>
      </c>
      <c r="Z26" s="25">
        <v>2.1</v>
      </c>
      <c r="AA26" s="25">
        <v>0.5</v>
      </c>
      <c r="AB26" s="25" t="s">
        <v>155</v>
      </c>
      <c r="AC26" s="25">
        <v>2.6</v>
      </c>
      <c r="AD26" s="26" t="s">
        <v>155</v>
      </c>
      <c r="AE26" s="26" t="s">
        <v>155</v>
      </c>
      <c r="AF26" s="26" t="s">
        <v>155</v>
      </c>
      <c r="AG26" s="26" t="s">
        <v>155</v>
      </c>
      <c r="AH26" s="26" t="s">
        <v>155</v>
      </c>
      <c r="AI26" s="27" t="s">
        <v>155</v>
      </c>
      <c r="AJ26" s="27" t="s">
        <v>155</v>
      </c>
      <c r="AK26" s="27" t="s">
        <v>155</v>
      </c>
      <c r="AL26" s="27" t="s">
        <v>155</v>
      </c>
      <c r="AM26" s="27" t="s">
        <v>155</v>
      </c>
      <c r="AN26" s="28" t="s">
        <v>155</v>
      </c>
    </row>
    <row r="27" spans="1:40" ht="15.75" customHeight="1" x14ac:dyDescent="0.2">
      <c r="A27" s="18">
        <v>2018</v>
      </c>
      <c r="B27" s="19">
        <v>19728</v>
      </c>
      <c r="C27" s="20" t="s">
        <v>186</v>
      </c>
      <c r="D27" s="20" t="s">
        <v>10</v>
      </c>
      <c r="E27" s="20" t="s">
        <v>187</v>
      </c>
      <c r="F27" s="21" t="str">
        <f t="shared" si="0"/>
        <v/>
      </c>
      <c r="G27" s="21">
        <f t="shared" si="1"/>
        <v>677.96610169491521</v>
      </c>
      <c r="H27" s="21" t="str">
        <f t="shared" si="2"/>
        <v/>
      </c>
      <c r="I27" s="21" t="str">
        <f t="shared" si="3"/>
        <v/>
      </c>
      <c r="J27" s="22">
        <v>0</v>
      </c>
      <c r="K27" s="22">
        <v>31</v>
      </c>
      <c r="L27" s="22">
        <v>0</v>
      </c>
      <c r="M27" s="22">
        <v>0</v>
      </c>
      <c r="N27" s="22">
        <v>31</v>
      </c>
      <c r="O27" s="23">
        <v>0</v>
      </c>
      <c r="P27" s="23">
        <v>1913</v>
      </c>
      <c r="Q27" s="23">
        <v>0</v>
      </c>
      <c r="R27" s="23">
        <v>0</v>
      </c>
      <c r="S27" s="23">
        <v>1913</v>
      </c>
      <c r="T27" s="24">
        <v>0</v>
      </c>
      <c r="U27" s="24">
        <v>5.9</v>
      </c>
      <c r="V27" s="24">
        <v>0</v>
      </c>
      <c r="W27" s="24">
        <v>0</v>
      </c>
      <c r="X27" s="24">
        <v>5.9</v>
      </c>
      <c r="Y27" s="25">
        <v>0</v>
      </c>
      <c r="Z27" s="25">
        <v>5.9</v>
      </c>
      <c r="AA27" s="25">
        <v>0</v>
      </c>
      <c r="AB27" s="25">
        <v>0</v>
      </c>
      <c r="AC27" s="25">
        <v>5.9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7">
        <v>0</v>
      </c>
      <c r="AJ27" s="27">
        <v>4</v>
      </c>
      <c r="AK27" s="27">
        <v>0</v>
      </c>
      <c r="AL27" s="27">
        <v>0</v>
      </c>
      <c r="AM27" s="27">
        <v>4</v>
      </c>
      <c r="AN27" s="28" t="s">
        <v>155</v>
      </c>
    </row>
    <row r="28" spans="1:40" ht="15.75" customHeight="1" x14ac:dyDescent="0.2">
      <c r="A28" s="18">
        <v>2018</v>
      </c>
      <c r="B28" s="19">
        <v>24211</v>
      </c>
      <c r="C28" s="20" t="s">
        <v>188</v>
      </c>
      <c r="D28" s="20" t="s">
        <v>10</v>
      </c>
      <c r="E28" s="20" t="s">
        <v>187</v>
      </c>
      <c r="F28" s="21" t="str">
        <f t="shared" si="0"/>
        <v/>
      </c>
      <c r="G28" s="21">
        <f t="shared" si="1"/>
        <v>12242.990654205609</v>
      </c>
      <c r="H28" s="21" t="str">
        <f t="shared" si="2"/>
        <v/>
      </c>
      <c r="I28" s="21" t="str">
        <f t="shared" si="3"/>
        <v/>
      </c>
      <c r="J28" s="22" t="s">
        <v>155</v>
      </c>
      <c r="K28" s="22">
        <v>232</v>
      </c>
      <c r="L28" s="22" t="s">
        <v>155</v>
      </c>
      <c r="M28" s="22" t="s">
        <v>155</v>
      </c>
      <c r="N28" s="22">
        <v>232</v>
      </c>
      <c r="O28" s="23" t="s">
        <v>155</v>
      </c>
      <c r="P28" s="23">
        <v>21431</v>
      </c>
      <c r="Q28" s="23" t="s">
        <v>155</v>
      </c>
      <c r="R28" s="23" t="s">
        <v>155</v>
      </c>
      <c r="S28" s="23">
        <v>21431</v>
      </c>
      <c r="T28" s="24" t="s">
        <v>155</v>
      </c>
      <c r="U28" s="24">
        <v>42.8</v>
      </c>
      <c r="V28" s="24" t="s">
        <v>155</v>
      </c>
      <c r="W28" s="24" t="s">
        <v>155</v>
      </c>
      <c r="X28" s="24">
        <v>42.8</v>
      </c>
      <c r="Y28" s="25" t="s">
        <v>155</v>
      </c>
      <c r="Z28" s="25">
        <v>42.8</v>
      </c>
      <c r="AA28" s="25" t="s">
        <v>155</v>
      </c>
      <c r="AB28" s="25" t="s">
        <v>155</v>
      </c>
      <c r="AC28" s="25">
        <v>42.8</v>
      </c>
      <c r="AD28" s="26" t="s">
        <v>155</v>
      </c>
      <c r="AE28" s="26">
        <v>133</v>
      </c>
      <c r="AF28" s="26" t="s">
        <v>155</v>
      </c>
      <c r="AG28" s="26" t="s">
        <v>155</v>
      </c>
      <c r="AH28" s="26">
        <v>133</v>
      </c>
      <c r="AI28" s="27" t="s">
        <v>155</v>
      </c>
      <c r="AJ28" s="27">
        <v>391</v>
      </c>
      <c r="AK28" s="27" t="s">
        <v>155</v>
      </c>
      <c r="AL28" s="27" t="s">
        <v>155</v>
      </c>
      <c r="AM28" s="27">
        <v>391</v>
      </c>
      <c r="AN28" s="28" t="s">
        <v>155</v>
      </c>
    </row>
    <row r="29" spans="1:40" ht="15.75" customHeight="1" x14ac:dyDescent="0.2">
      <c r="A29" s="18">
        <v>2018</v>
      </c>
      <c r="B29" s="19">
        <v>16534</v>
      </c>
      <c r="C29" s="20" t="s">
        <v>189</v>
      </c>
      <c r="D29" s="20" t="s">
        <v>16</v>
      </c>
      <c r="E29" s="20" t="s">
        <v>190</v>
      </c>
      <c r="F29" s="21">
        <f t="shared" si="0"/>
        <v>3927.3927392739274</v>
      </c>
      <c r="G29" s="21">
        <f t="shared" si="1"/>
        <v>55918.367346938772</v>
      </c>
      <c r="H29" s="21">
        <f t="shared" si="2"/>
        <v>27558.139534883721</v>
      </c>
      <c r="I29" s="21" t="str">
        <f t="shared" si="3"/>
        <v/>
      </c>
      <c r="J29" s="22">
        <v>85858</v>
      </c>
      <c r="K29" s="22">
        <v>25</v>
      </c>
      <c r="L29" s="22">
        <v>1</v>
      </c>
      <c r="M29" s="22">
        <v>0</v>
      </c>
      <c r="N29" s="22">
        <v>85884</v>
      </c>
      <c r="O29" s="23">
        <v>0</v>
      </c>
      <c r="P29" s="23">
        <v>47</v>
      </c>
      <c r="Q29" s="23">
        <v>54</v>
      </c>
      <c r="R29" s="23">
        <v>0</v>
      </c>
      <c r="S29" s="23">
        <v>101</v>
      </c>
      <c r="T29" s="24">
        <v>60.6</v>
      </c>
      <c r="U29" s="24">
        <v>9.8000000000000007</v>
      </c>
      <c r="V29" s="24">
        <v>8.6</v>
      </c>
      <c r="W29" s="24">
        <v>0</v>
      </c>
      <c r="X29" s="24">
        <v>78.900000000000006</v>
      </c>
      <c r="Y29" s="25">
        <v>0</v>
      </c>
      <c r="Z29" s="25">
        <v>4.0999999999999996</v>
      </c>
      <c r="AA29" s="25">
        <v>8</v>
      </c>
      <c r="AB29" s="25">
        <v>0</v>
      </c>
      <c r="AC29" s="25">
        <v>12.1</v>
      </c>
      <c r="AD29" s="26">
        <v>0</v>
      </c>
      <c r="AE29" s="26">
        <v>326</v>
      </c>
      <c r="AF29" s="26">
        <v>237</v>
      </c>
      <c r="AG29" s="26">
        <v>0</v>
      </c>
      <c r="AH29" s="26">
        <v>564</v>
      </c>
      <c r="AI29" s="27">
        <v>238</v>
      </c>
      <c r="AJ29" s="27">
        <v>222</v>
      </c>
      <c r="AK29" s="27">
        <v>0</v>
      </c>
      <c r="AL29" s="27">
        <v>0</v>
      </c>
      <c r="AM29" s="27">
        <v>460</v>
      </c>
      <c r="AN29" s="28">
        <v>0</v>
      </c>
    </row>
    <row r="30" spans="1:40" ht="15.75" customHeight="1" x14ac:dyDescent="0.2">
      <c r="A30" s="18">
        <v>2018</v>
      </c>
      <c r="B30" s="19">
        <v>7294</v>
      </c>
      <c r="C30" s="20" t="s">
        <v>191</v>
      </c>
      <c r="D30" s="20" t="s">
        <v>16</v>
      </c>
      <c r="E30" s="20" t="s">
        <v>192</v>
      </c>
      <c r="F30" s="21">
        <f t="shared" si="0"/>
        <v>17272.727272727272</v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22">
        <v>33000</v>
      </c>
      <c r="K30" s="22" t="s">
        <v>155</v>
      </c>
      <c r="L30" s="22" t="s">
        <v>155</v>
      </c>
      <c r="M30" s="22" t="s">
        <v>155</v>
      </c>
      <c r="N30" s="22">
        <v>33000</v>
      </c>
      <c r="O30" s="23">
        <v>18</v>
      </c>
      <c r="P30" s="23" t="s">
        <v>155</v>
      </c>
      <c r="Q30" s="23" t="s">
        <v>155</v>
      </c>
      <c r="R30" s="23" t="s">
        <v>155</v>
      </c>
      <c r="S30" s="23">
        <v>18</v>
      </c>
      <c r="T30" s="24">
        <v>3.3</v>
      </c>
      <c r="U30" s="24" t="s">
        <v>155</v>
      </c>
      <c r="V30" s="24" t="s">
        <v>155</v>
      </c>
      <c r="W30" s="24" t="s">
        <v>155</v>
      </c>
      <c r="X30" s="24">
        <v>3.3</v>
      </c>
      <c r="Y30" s="25">
        <v>3.3</v>
      </c>
      <c r="Z30" s="25" t="s">
        <v>155</v>
      </c>
      <c r="AA30" s="25" t="s">
        <v>155</v>
      </c>
      <c r="AB30" s="25" t="s">
        <v>155</v>
      </c>
      <c r="AC30" s="25">
        <v>3.3</v>
      </c>
      <c r="AD30" s="26" t="s">
        <v>155</v>
      </c>
      <c r="AE30" s="26" t="s">
        <v>155</v>
      </c>
      <c r="AF30" s="26" t="s">
        <v>155</v>
      </c>
      <c r="AG30" s="26" t="s">
        <v>155</v>
      </c>
      <c r="AH30" s="26" t="s">
        <v>155</v>
      </c>
      <c r="AI30" s="27">
        <v>57</v>
      </c>
      <c r="AJ30" s="27" t="s">
        <v>155</v>
      </c>
      <c r="AK30" s="27" t="s">
        <v>155</v>
      </c>
      <c r="AL30" s="27" t="s">
        <v>155</v>
      </c>
      <c r="AM30" s="27">
        <v>57</v>
      </c>
      <c r="AN30" s="28" t="s">
        <v>155</v>
      </c>
    </row>
    <row r="31" spans="1:40" ht="15.75" customHeight="1" x14ac:dyDescent="0.2">
      <c r="A31" s="18">
        <v>2018</v>
      </c>
      <c r="B31" s="19">
        <v>12745</v>
      </c>
      <c r="C31" s="20" t="s">
        <v>193</v>
      </c>
      <c r="D31" s="20" t="s">
        <v>16</v>
      </c>
      <c r="E31" s="20" t="s">
        <v>190</v>
      </c>
      <c r="F31" s="21">
        <f t="shared" si="0"/>
        <v>28444.444444444445</v>
      </c>
      <c r="G31" s="21">
        <f t="shared" si="1"/>
        <v>44000</v>
      </c>
      <c r="H31" s="21">
        <f t="shared" si="2"/>
        <v>19494.949494949495</v>
      </c>
      <c r="I31" s="21" t="str">
        <f t="shared" si="3"/>
        <v/>
      </c>
      <c r="J31" s="22">
        <v>12335</v>
      </c>
      <c r="K31" s="22">
        <v>65</v>
      </c>
      <c r="L31" s="22">
        <v>8</v>
      </c>
      <c r="M31" s="22">
        <v>0</v>
      </c>
      <c r="N31" s="22">
        <v>12408</v>
      </c>
      <c r="O31" s="23" t="s">
        <v>155</v>
      </c>
      <c r="P31" s="23" t="s">
        <v>155</v>
      </c>
      <c r="Q31" s="23" t="s">
        <v>155</v>
      </c>
      <c r="R31" s="23" t="s">
        <v>155</v>
      </c>
      <c r="S31" s="23" t="s">
        <v>155</v>
      </c>
      <c r="T31" s="24">
        <v>9</v>
      </c>
      <c r="U31" s="24">
        <v>1</v>
      </c>
      <c r="V31" s="24">
        <v>19.8</v>
      </c>
      <c r="W31" s="24" t="s">
        <v>155</v>
      </c>
      <c r="X31" s="24">
        <v>29.8</v>
      </c>
      <c r="Y31" s="25" t="s">
        <v>155</v>
      </c>
      <c r="Z31" s="25" t="s">
        <v>155</v>
      </c>
      <c r="AA31" s="25" t="s">
        <v>155</v>
      </c>
      <c r="AB31" s="25" t="s">
        <v>155</v>
      </c>
      <c r="AC31" s="25" t="s">
        <v>155</v>
      </c>
      <c r="AD31" s="26">
        <v>236</v>
      </c>
      <c r="AE31" s="26">
        <v>16</v>
      </c>
      <c r="AF31" s="26">
        <v>358</v>
      </c>
      <c r="AG31" s="26">
        <v>0</v>
      </c>
      <c r="AH31" s="26">
        <v>610</v>
      </c>
      <c r="AI31" s="27">
        <v>20</v>
      </c>
      <c r="AJ31" s="27">
        <v>28</v>
      </c>
      <c r="AK31" s="27">
        <v>28</v>
      </c>
      <c r="AL31" s="27">
        <v>0</v>
      </c>
      <c r="AM31" s="27">
        <v>76</v>
      </c>
      <c r="AN31" s="28" t="s">
        <v>155</v>
      </c>
    </row>
    <row r="32" spans="1:40" ht="15.75" customHeight="1" x14ac:dyDescent="0.2">
      <c r="A32" s="18">
        <v>2018</v>
      </c>
      <c r="B32" s="19">
        <v>16295</v>
      </c>
      <c r="C32" s="20" t="s">
        <v>194</v>
      </c>
      <c r="D32" s="20" t="s">
        <v>16</v>
      </c>
      <c r="E32" s="20" t="s">
        <v>190</v>
      </c>
      <c r="F32" s="21">
        <f t="shared" si="0"/>
        <v>29047.619047619046</v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22">
        <v>3594</v>
      </c>
      <c r="K32" s="22" t="s">
        <v>155</v>
      </c>
      <c r="L32" s="22" t="s">
        <v>155</v>
      </c>
      <c r="M32" s="22" t="s">
        <v>155</v>
      </c>
      <c r="N32" s="22">
        <v>3594</v>
      </c>
      <c r="O32" s="23">
        <v>0</v>
      </c>
      <c r="P32" s="23" t="s">
        <v>155</v>
      </c>
      <c r="Q32" s="23" t="s">
        <v>155</v>
      </c>
      <c r="R32" s="23" t="s">
        <v>155</v>
      </c>
      <c r="S32" s="23">
        <v>0</v>
      </c>
      <c r="T32" s="24">
        <v>2.1</v>
      </c>
      <c r="U32" s="24" t="s">
        <v>155</v>
      </c>
      <c r="V32" s="24" t="s">
        <v>155</v>
      </c>
      <c r="W32" s="24" t="s">
        <v>155</v>
      </c>
      <c r="X32" s="24">
        <v>2.1</v>
      </c>
      <c r="Y32" s="25">
        <v>0</v>
      </c>
      <c r="Z32" s="25" t="s">
        <v>155</v>
      </c>
      <c r="AA32" s="25" t="s">
        <v>155</v>
      </c>
      <c r="AB32" s="25" t="s">
        <v>155</v>
      </c>
      <c r="AC32" s="25">
        <v>0</v>
      </c>
      <c r="AD32" s="26">
        <v>38</v>
      </c>
      <c r="AE32" s="26" t="s">
        <v>155</v>
      </c>
      <c r="AF32" s="26" t="s">
        <v>155</v>
      </c>
      <c r="AG32" s="26" t="s">
        <v>155</v>
      </c>
      <c r="AH32" s="26">
        <v>38</v>
      </c>
      <c r="AI32" s="27">
        <v>23</v>
      </c>
      <c r="AJ32" s="27" t="s">
        <v>155</v>
      </c>
      <c r="AK32" s="27" t="s">
        <v>155</v>
      </c>
      <c r="AL32" s="27" t="s">
        <v>155</v>
      </c>
      <c r="AM32" s="27">
        <v>23</v>
      </c>
      <c r="AN32" s="28" t="s">
        <v>155</v>
      </c>
    </row>
    <row r="33" spans="1:40" ht="15.75" customHeight="1" x14ac:dyDescent="0.2">
      <c r="A33" s="18">
        <v>2018</v>
      </c>
      <c r="B33" s="19">
        <v>14328</v>
      </c>
      <c r="C33" s="20" t="s">
        <v>195</v>
      </c>
      <c r="D33" s="20" t="s">
        <v>16</v>
      </c>
      <c r="E33" s="20" t="s">
        <v>196</v>
      </c>
      <c r="F33" s="21">
        <f t="shared" si="0"/>
        <v>108716.98113207547</v>
      </c>
      <c r="G33" s="21">
        <f t="shared" si="1"/>
        <v>49566.233766233767</v>
      </c>
      <c r="H33" s="21">
        <f t="shared" si="2"/>
        <v>123615.65836298933</v>
      </c>
      <c r="I33" s="21" t="str">
        <f t="shared" si="3"/>
        <v/>
      </c>
      <c r="J33" s="22">
        <v>649445</v>
      </c>
      <c r="K33" s="22">
        <v>661743</v>
      </c>
      <c r="L33" s="22">
        <v>12734</v>
      </c>
      <c r="M33" s="22">
        <v>0</v>
      </c>
      <c r="N33" s="22">
        <v>1323922</v>
      </c>
      <c r="O33" s="23">
        <v>19974</v>
      </c>
      <c r="P33" s="23">
        <v>378</v>
      </c>
      <c r="Q33" s="23">
        <v>2630</v>
      </c>
      <c r="R33" s="23">
        <v>0</v>
      </c>
      <c r="S33" s="23">
        <v>22982</v>
      </c>
      <c r="T33" s="24">
        <v>159</v>
      </c>
      <c r="U33" s="24">
        <v>385</v>
      </c>
      <c r="V33" s="24">
        <v>281</v>
      </c>
      <c r="W33" s="24">
        <v>0</v>
      </c>
      <c r="X33" s="24">
        <v>825</v>
      </c>
      <c r="Y33" s="25">
        <v>49</v>
      </c>
      <c r="Z33" s="25">
        <v>1</v>
      </c>
      <c r="AA33" s="25">
        <v>28</v>
      </c>
      <c r="AB33" s="25">
        <v>0</v>
      </c>
      <c r="AC33" s="25">
        <v>78</v>
      </c>
      <c r="AD33" s="26">
        <v>265</v>
      </c>
      <c r="AE33" s="26">
        <v>4218</v>
      </c>
      <c r="AF33" s="26">
        <v>29349</v>
      </c>
      <c r="AG33" s="26">
        <v>0</v>
      </c>
      <c r="AH33" s="26">
        <v>33832</v>
      </c>
      <c r="AI33" s="27">
        <v>17021</v>
      </c>
      <c r="AJ33" s="27">
        <v>14865</v>
      </c>
      <c r="AK33" s="27">
        <v>5387</v>
      </c>
      <c r="AL33" s="27">
        <v>0</v>
      </c>
      <c r="AM33" s="27">
        <v>37273</v>
      </c>
      <c r="AN33" s="28" t="s">
        <v>155</v>
      </c>
    </row>
    <row r="34" spans="1:40" ht="15.75" customHeight="1" x14ac:dyDescent="0.2">
      <c r="A34" s="18">
        <v>2018</v>
      </c>
      <c r="B34" s="19">
        <v>17609</v>
      </c>
      <c r="C34" s="20" t="s">
        <v>197</v>
      </c>
      <c r="D34" s="20" t="s">
        <v>16</v>
      </c>
      <c r="E34" s="20" t="s">
        <v>196</v>
      </c>
      <c r="F34" s="21">
        <f t="shared" si="0"/>
        <v>178403.50877192983</v>
      </c>
      <c r="G34" s="21">
        <f t="shared" si="1"/>
        <v>171087.3786407767</v>
      </c>
      <c r="H34" s="21">
        <f t="shared" si="2"/>
        <v>120429.11877394636</v>
      </c>
      <c r="I34" s="21" t="str">
        <f t="shared" si="3"/>
        <v/>
      </c>
      <c r="J34" s="22">
        <v>286264</v>
      </c>
      <c r="K34" s="22">
        <v>9525</v>
      </c>
      <c r="L34" s="22">
        <v>2411</v>
      </c>
      <c r="M34" s="22" t="s">
        <v>155</v>
      </c>
      <c r="N34" s="22">
        <v>298200</v>
      </c>
      <c r="O34" s="23" t="s">
        <v>155</v>
      </c>
      <c r="P34" s="23" t="s">
        <v>155</v>
      </c>
      <c r="Q34" s="23" t="s">
        <v>155</v>
      </c>
      <c r="R34" s="23" t="s">
        <v>155</v>
      </c>
      <c r="S34" s="23" t="s">
        <v>155</v>
      </c>
      <c r="T34" s="24">
        <v>228</v>
      </c>
      <c r="U34" s="24">
        <v>206</v>
      </c>
      <c r="V34" s="24">
        <v>522</v>
      </c>
      <c r="W34" s="24" t="s">
        <v>155</v>
      </c>
      <c r="X34" s="24">
        <v>956</v>
      </c>
      <c r="Y34" s="25">
        <v>184</v>
      </c>
      <c r="Z34" s="25">
        <v>195</v>
      </c>
      <c r="AA34" s="25">
        <v>510</v>
      </c>
      <c r="AB34" s="25" t="s">
        <v>155</v>
      </c>
      <c r="AC34" s="25">
        <v>889</v>
      </c>
      <c r="AD34" s="26">
        <v>36227</v>
      </c>
      <c r="AE34" s="26">
        <v>34932</v>
      </c>
      <c r="AF34" s="26">
        <v>62353</v>
      </c>
      <c r="AG34" s="26" t="s">
        <v>155</v>
      </c>
      <c r="AH34" s="26">
        <v>133512</v>
      </c>
      <c r="AI34" s="27">
        <v>4449</v>
      </c>
      <c r="AJ34" s="27">
        <v>312</v>
      </c>
      <c r="AK34" s="27">
        <v>511</v>
      </c>
      <c r="AL34" s="27" t="s">
        <v>155</v>
      </c>
      <c r="AM34" s="27">
        <v>5272</v>
      </c>
      <c r="AN34" s="28" t="s">
        <v>155</v>
      </c>
    </row>
    <row r="35" spans="1:40" ht="15.75" customHeight="1" x14ac:dyDescent="0.2">
      <c r="A35" s="18">
        <v>2018</v>
      </c>
      <c r="B35" s="19">
        <v>16609</v>
      </c>
      <c r="C35" s="20" t="s">
        <v>198</v>
      </c>
      <c r="D35" s="20" t="s">
        <v>16</v>
      </c>
      <c r="E35" s="20" t="s">
        <v>196</v>
      </c>
      <c r="F35" s="21">
        <f t="shared" si="0"/>
        <v>266978.41726618703</v>
      </c>
      <c r="G35" s="21">
        <f t="shared" si="1"/>
        <v>522784.81012658228</v>
      </c>
      <c r="H35" s="21">
        <f t="shared" si="2"/>
        <v>301944.44444444444</v>
      </c>
      <c r="I35" s="21" t="str">
        <f t="shared" si="3"/>
        <v/>
      </c>
      <c r="J35" s="22">
        <v>107109</v>
      </c>
      <c r="K35" s="22">
        <v>131875</v>
      </c>
      <c r="L35" s="22">
        <v>1289</v>
      </c>
      <c r="M35" s="22">
        <v>0</v>
      </c>
      <c r="N35" s="22">
        <v>240273</v>
      </c>
      <c r="O35" s="23">
        <v>375</v>
      </c>
      <c r="P35" s="23">
        <v>238</v>
      </c>
      <c r="Q35" s="23">
        <v>212</v>
      </c>
      <c r="R35" s="23">
        <v>0</v>
      </c>
      <c r="S35" s="23">
        <v>825</v>
      </c>
      <c r="T35" s="24">
        <v>13.9</v>
      </c>
      <c r="U35" s="24">
        <v>15.8</v>
      </c>
      <c r="V35" s="24">
        <v>7.2</v>
      </c>
      <c r="W35" s="24">
        <v>0</v>
      </c>
      <c r="X35" s="24">
        <v>36.9</v>
      </c>
      <c r="Y35" s="25">
        <v>13.9</v>
      </c>
      <c r="Z35" s="25">
        <v>15.8</v>
      </c>
      <c r="AA35" s="25">
        <v>7.2</v>
      </c>
      <c r="AB35" s="25">
        <v>0</v>
      </c>
      <c r="AC35" s="25">
        <v>36.9</v>
      </c>
      <c r="AD35" s="26">
        <v>1444</v>
      </c>
      <c r="AE35" s="26">
        <v>899</v>
      </c>
      <c r="AF35" s="26">
        <v>269</v>
      </c>
      <c r="AG35" s="26">
        <v>0</v>
      </c>
      <c r="AH35" s="26">
        <v>2612</v>
      </c>
      <c r="AI35" s="27">
        <v>2267</v>
      </c>
      <c r="AJ35" s="27">
        <v>7361</v>
      </c>
      <c r="AK35" s="27">
        <v>1905</v>
      </c>
      <c r="AL35" s="27">
        <v>0</v>
      </c>
      <c r="AM35" s="27">
        <v>11533</v>
      </c>
      <c r="AN35" s="28" t="s">
        <v>155</v>
      </c>
    </row>
    <row r="36" spans="1:40" ht="15.75" customHeight="1" x14ac:dyDescent="0.2">
      <c r="A36" s="18">
        <v>2018</v>
      </c>
      <c r="B36" s="19">
        <v>590</v>
      </c>
      <c r="C36" s="20" t="s">
        <v>199</v>
      </c>
      <c r="D36" s="20" t="s">
        <v>16</v>
      </c>
      <c r="E36" s="20" t="s">
        <v>196</v>
      </c>
      <c r="F36" s="21" t="str">
        <f t="shared" si="0"/>
        <v/>
      </c>
      <c r="G36" s="21">
        <f t="shared" si="1"/>
        <v>0</v>
      </c>
      <c r="H36" s="21">
        <f t="shared" si="2"/>
        <v>0</v>
      </c>
      <c r="I36" s="21" t="str">
        <f t="shared" si="3"/>
        <v/>
      </c>
      <c r="J36" s="22" t="s">
        <v>155</v>
      </c>
      <c r="K36" s="22">
        <v>3</v>
      </c>
      <c r="L36" s="22">
        <v>11</v>
      </c>
      <c r="M36" s="22" t="s">
        <v>155</v>
      </c>
      <c r="N36" s="22">
        <v>14</v>
      </c>
      <c r="O36" s="23" t="s">
        <v>155</v>
      </c>
      <c r="P36" s="23" t="s">
        <v>155</v>
      </c>
      <c r="Q36" s="23" t="s">
        <v>155</v>
      </c>
      <c r="R36" s="23" t="s">
        <v>155</v>
      </c>
      <c r="S36" s="23" t="s">
        <v>155</v>
      </c>
      <c r="T36" s="24" t="s">
        <v>155</v>
      </c>
      <c r="U36" s="24">
        <v>5</v>
      </c>
      <c r="V36" s="24">
        <v>8</v>
      </c>
      <c r="W36" s="24" t="s">
        <v>155</v>
      </c>
      <c r="X36" s="24">
        <v>13</v>
      </c>
      <c r="Y36" s="25" t="s">
        <v>155</v>
      </c>
      <c r="Z36" s="25" t="s">
        <v>155</v>
      </c>
      <c r="AA36" s="25" t="s">
        <v>155</v>
      </c>
      <c r="AB36" s="25" t="s">
        <v>155</v>
      </c>
      <c r="AC36" s="25" t="s">
        <v>155</v>
      </c>
      <c r="AD36" s="26" t="s">
        <v>155</v>
      </c>
      <c r="AE36" s="26" t="s">
        <v>155</v>
      </c>
      <c r="AF36" s="26" t="s">
        <v>155</v>
      </c>
      <c r="AG36" s="26" t="s">
        <v>155</v>
      </c>
      <c r="AH36" s="26" t="s">
        <v>155</v>
      </c>
      <c r="AI36" s="27" t="s">
        <v>155</v>
      </c>
      <c r="AJ36" s="27" t="s">
        <v>155</v>
      </c>
      <c r="AK36" s="27" t="s">
        <v>155</v>
      </c>
      <c r="AL36" s="27" t="s">
        <v>155</v>
      </c>
      <c r="AM36" s="27" t="s">
        <v>155</v>
      </c>
      <c r="AN36" s="28" t="s">
        <v>155</v>
      </c>
    </row>
    <row r="37" spans="1:40" ht="15.75" customHeight="1" x14ac:dyDescent="0.2">
      <c r="A37" s="18">
        <v>2018</v>
      </c>
      <c r="B37" s="19">
        <v>11208</v>
      </c>
      <c r="C37" s="20" t="s">
        <v>200</v>
      </c>
      <c r="D37" s="20" t="s">
        <v>16</v>
      </c>
      <c r="E37" s="20" t="s">
        <v>192</v>
      </c>
      <c r="F37" s="21" t="str">
        <f t="shared" si="0"/>
        <v/>
      </c>
      <c r="G37" s="21">
        <f t="shared" si="1"/>
        <v>2743.2808155699722</v>
      </c>
      <c r="H37" s="21">
        <f t="shared" si="2"/>
        <v>7007.2992700729928</v>
      </c>
      <c r="I37" s="21" t="str">
        <f t="shared" si="3"/>
        <v/>
      </c>
      <c r="J37" s="22" t="s">
        <v>155</v>
      </c>
      <c r="K37" s="22">
        <v>15</v>
      </c>
      <c r="L37" s="22">
        <v>6</v>
      </c>
      <c r="M37" s="22" t="s">
        <v>155</v>
      </c>
      <c r="N37" s="22">
        <v>21</v>
      </c>
      <c r="O37" s="23" t="s">
        <v>155</v>
      </c>
      <c r="P37" s="23">
        <v>450</v>
      </c>
      <c r="Q37" s="23">
        <v>196</v>
      </c>
      <c r="R37" s="23" t="s">
        <v>155</v>
      </c>
      <c r="S37" s="23">
        <v>646</v>
      </c>
      <c r="T37" s="24" t="s">
        <v>155</v>
      </c>
      <c r="U37" s="24">
        <v>107.9</v>
      </c>
      <c r="V37" s="24">
        <v>41.1</v>
      </c>
      <c r="W37" s="24" t="s">
        <v>155</v>
      </c>
      <c r="X37" s="24">
        <v>148.9</v>
      </c>
      <c r="Y37" s="25" t="s">
        <v>155</v>
      </c>
      <c r="Z37" s="25">
        <v>53.9</v>
      </c>
      <c r="AA37" s="25">
        <v>20.5</v>
      </c>
      <c r="AB37" s="25" t="s">
        <v>155</v>
      </c>
      <c r="AC37" s="25">
        <v>74.5</v>
      </c>
      <c r="AD37" s="26" t="s">
        <v>155</v>
      </c>
      <c r="AE37" s="26">
        <v>296</v>
      </c>
      <c r="AF37" s="26">
        <v>288</v>
      </c>
      <c r="AG37" s="26" t="s">
        <v>155</v>
      </c>
      <c r="AH37" s="26">
        <v>584</v>
      </c>
      <c r="AI37" s="27" t="s">
        <v>155</v>
      </c>
      <c r="AJ37" s="27" t="s">
        <v>155</v>
      </c>
      <c r="AK37" s="27" t="s">
        <v>155</v>
      </c>
      <c r="AL37" s="27" t="s">
        <v>155</v>
      </c>
      <c r="AM37" s="27" t="s">
        <v>155</v>
      </c>
      <c r="AN37" s="28" t="s">
        <v>155</v>
      </c>
    </row>
    <row r="38" spans="1:40" ht="15.75" customHeight="1" x14ac:dyDescent="0.2">
      <c r="A38" s="18">
        <v>2018</v>
      </c>
      <c r="B38" s="19">
        <v>17612</v>
      </c>
      <c r="C38" s="20" t="s">
        <v>201</v>
      </c>
      <c r="D38" s="20" t="s">
        <v>16</v>
      </c>
      <c r="E38" s="20" t="s">
        <v>196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22">
        <v>0</v>
      </c>
      <c r="K38" s="22">
        <v>0</v>
      </c>
      <c r="L38" s="22">
        <v>1</v>
      </c>
      <c r="M38" s="22">
        <v>0</v>
      </c>
      <c r="N38" s="22">
        <v>1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8" t="s">
        <v>155</v>
      </c>
    </row>
    <row r="39" spans="1:40" ht="15.75" customHeight="1" x14ac:dyDescent="0.2">
      <c r="A39" s="18">
        <v>2018</v>
      </c>
      <c r="B39" s="19">
        <v>19798</v>
      </c>
      <c r="C39" s="20" t="s">
        <v>202</v>
      </c>
      <c r="D39" s="20" t="s">
        <v>16</v>
      </c>
      <c r="E39" s="20" t="s">
        <v>196</v>
      </c>
      <c r="F39" s="21" t="str">
        <f t="shared" si="0"/>
        <v/>
      </c>
      <c r="G39" s="21" t="str">
        <f t="shared" si="1"/>
        <v/>
      </c>
      <c r="H39" s="21">
        <f t="shared" si="2"/>
        <v>86929.133858267727</v>
      </c>
      <c r="I39" s="21" t="str">
        <f t="shared" si="3"/>
        <v/>
      </c>
      <c r="J39" s="22" t="s">
        <v>155</v>
      </c>
      <c r="K39" s="22" t="s">
        <v>155</v>
      </c>
      <c r="L39" s="22">
        <v>1</v>
      </c>
      <c r="M39" s="22" t="s">
        <v>155</v>
      </c>
      <c r="N39" s="22">
        <v>1</v>
      </c>
      <c r="O39" s="23" t="s">
        <v>155</v>
      </c>
      <c r="P39" s="23" t="s">
        <v>155</v>
      </c>
      <c r="Q39" s="23">
        <v>0</v>
      </c>
      <c r="R39" s="23" t="s">
        <v>155</v>
      </c>
      <c r="S39" s="23">
        <v>0</v>
      </c>
      <c r="T39" s="24" t="s">
        <v>155</v>
      </c>
      <c r="U39" s="24" t="s">
        <v>155</v>
      </c>
      <c r="V39" s="24">
        <v>12.7</v>
      </c>
      <c r="W39" s="24" t="s">
        <v>155</v>
      </c>
      <c r="X39" s="24">
        <v>12.7</v>
      </c>
      <c r="Y39" s="25" t="s">
        <v>155</v>
      </c>
      <c r="Z39" s="25" t="s">
        <v>155</v>
      </c>
      <c r="AA39" s="25" t="s">
        <v>155</v>
      </c>
      <c r="AB39" s="25" t="s">
        <v>155</v>
      </c>
      <c r="AC39" s="25" t="s">
        <v>155</v>
      </c>
      <c r="AD39" s="26" t="s">
        <v>155</v>
      </c>
      <c r="AE39" s="26" t="s">
        <v>155</v>
      </c>
      <c r="AF39" s="26">
        <v>1104</v>
      </c>
      <c r="AG39" s="26" t="s">
        <v>155</v>
      </c>
      <c r="AH39" s="26">
        <v>1104</v>
      </c>
      <c r="AI39" s="27" t="s">
        <v>155</v>
      </c>
      <c r="AJ39" s="27" t="s">
        <v>155</v>
      </c>
      <c r="AK39" s="27" t="s">
        <v>155</v>
      </c>
      <c r="AL39" s="27" t="s">
        <v>155</v>
      </c>
      <c r="AM39" s="27" t="s">
        <v>155</v>
      </c>
      <c r="AN39" s="28" t="s">
        <v>155</v>
      </c>
    </row>
    <row r="40" spans="1:40" ht="15.75" customHeight="1" x14ac:dyDescent="0.2">
      <c r="A40" s="18">
        <v>2018</v>
      </c>
      <c r="B40" s="19">
        <v>55787</v>
      </c>
      <c r="C40" s="20" t="s">
        <v>203</v>
      </c>
      <c r="D40" s="20" t="s">
        <v>16</v>
      </c>
      <c r="E40" s="20" t="s">
        <v>196</v>
      </c>
      <c r="F40" s="21" t="str">
        <f t="shared" si="0"/>
        <v/>
      </c>
      <c r="G40" s="21">
        <f t="shared" si="1"/>
        <v>10000</v>
      </c>
      <c r="H40" s="21" t="str">
        <f t="shared" si="2"/>
        <v/>
      </c>
      <c r="I40" s="21" t="str">
        <f t="shared" si="3"/>
        <v/>
      </c>
      <c r="J40" s="22">
        <v>28</v>
      </c>
      <c r="K40" s="22">
        <v>15</v>
      </c>
      <c r="L40" s="22">
        <v>0</v>
      </c>
      <c r="M40" s="22">
        <v>0</v>
      </c>
      <c r="N40" s="22">
        <v>43</v>
      </c>
      <c r="O40" s="23">
        <v>0</v>
      </c>
      <c r="P40" s="23">
        <v>41</v>
      </c>
      <c r="Q40" s="23">
        <v>0</v>
      </c>
      <c r="R40" s="23">
        <v>0</v>
      </c>
      <c r="S40" s="23">
        <v>41</v>
      </c>
      <c r="T40" s="24">
        <v>0</v>
      </c>
      <c r="U40" s="24">
        <v>0.8</v>
      </c>
      <c r="V40" s="24">
        <v>0</v>
      </c>
      <c r="W40" s="24">
        <v>0</v>
      </c>
      <c r="X40" s="24">
        <v>0.8</v>
      </c>
      <c r="Y40" s="25">
        <v>0</v>
      </c>
      <c r="Z40" s="25">
        <v>0.7</v>
      </c>
      <c r="AA40" s="25">
        <v>0</v>
      </c>
      <c r="AB40" s="25">
        <v>0</v>
      </c>
      <c r="AC40" s="25">
        <v>0.7</v>
      </c>
      <c r="AD40" s="26">
        <v>1</v>
      </c>
      <c r="AE40" s="26">
        <v>0</v>
      </c>
      <c r="AF40" s="26">
        <v>0</v>
      </c>
      <c r="AG40" s="26">
        <v>0</v>
      </c>
      <c r="AH40" s="26">
        <v>1</v>
      </c>
      <c r="AI40" s="27">
        <v>1</v>
      </c>
      <c r="AJ40" s="27">
        <v>8</v>
      </c>
      <c r="AK40" s="27">
        <v>0</v>
      </c>
      <c r="AL40" s="27">
        <v>0</v>
      </c>
      <c r="AM40" s="27">
        <v>8</v>
      </c>
      <c r="AN40" s="28">
        <v>0</v>
      </c>
    </row>
    <row r="41" spans="1:40" ht="15.75" customHeight="1" x14ac:dyDescent="0.2">
      <c r="A41" s="18">
        <v>2018</v>
      </c>
      <c r="B41" s="19">
        <v>19499</v>
      </c>
      <c r="C41" s="20" t="s">
        <v>204</v>
      </c>
      <c r="D41" s="20" t="s">
        <v>19</v>
      </c>
      <c r="E41" s="20" t="s">
        <v>205</v>
      </c>
      <c r="F41" s="21">
        <f t="shared" si="0"/>
        <v>39076.923076923078</v>
      </c>
      <c r="G41" s="21">
        <f t="shared" si="1"/>
        <v>70000</v>
      </c>
      <c r="H41" s="21">
        <f t="shared" si="2"/>
        <v>244444.44444444444</v>
      </c>
      <c r="I41" s="21" t="str">
        <f t="shared" si="3"/>
        <v/>
      </c>
      <c r="J41" s="22">
        <v>6800</v>
      </c>
      <c r="K41" s="22">
        <v>100</v>
      </c>
      <c r="L41" s="22">
        <v>2</v>
      </c>
      <c r="M41" s="22">
        <v>0</v>
      </c>
      <c r="N41" s="22">
        <v>6902</v>
      </c>
      <c r="O41" s="23">
        <v>1</v>
      </c>
      <c r="P41" s="23">
        <v>1</v>
      </c>
      <c r="Q41" s="23">
        <v>0</v>
      </c>
      <c r="R41" s="23">
        <v>0</v>
      </c>
      <c r="S41" s="23">
        <v>2</v>
      </c>
      <c r="T41" s="24">
        <v>6.5</v>
      </c>
      <c r="U41" s="24">
        <v>0.5</v>
      </c>
      <c r="V41" s="24">
        <v>4.5</v>
      </c>
      <c r="W41" s="24">
        <v>0</v>
      </c>
      <c r="X41" s="24">
        <v>11.5</v>
      </c>
      <c r="Y41" s="25">
        <v>6.5</v>
      </c>
      <c r="Z41" s="25">
        <v>0.5</v>
      </c>
      <c r="AA41" s="25">
        <v>4.5</v>
      </c>
      <c r="AB41" s="25">
        <v>0</v>
      </c>
      <c r="AC41" s="25">
        <v>11.5</v>
      </c>
      <c r="AD41" s="26">
        <v>204</v>
      </c>
      <c r="AE41" s="26">
        <v>25</v>
      </c>
      <c r="AF41" s="26">
        <v>550</v>
      </c>
      <c r="AG41" s="26">
        <v>0</v>
      </c>
      <c r="AH41" s="26">
        <v>779</v>
      </c>
      <c r="AI41" s="27">
        <v>50</v>
      </c>
      <c r="AJ41" s="27">
        <v>10</v>
      </c>
      <c r="AK41" s="27">
        <v>550</v>
      </c>
      <c r="AL41" s="27">
        <v>0</v>
      </c>
      <c r="AM41" s="27">
        <v>610</v>
      </c>
      <c r="AN41" s="28" t="s">
        <v>155</v>
      </c>
    </row>
    <row r="42" spans="1:40" ht="15.75" customHeight="1" x14ac:dyDescent="0.2">
      <c r="A42" s="18">
        <v>2018</v>
      </c>
      <c r="B42" s="19">
        <v>15466</v>
      </c>
      <c r="C42" s="20" t="s">
        <v>206</v>
      </c>
      <c r="D42" s="20" t="s">
        <v>19</v>
      </c>
      <c r="E42" s="20" t="s">
        <v>207</v>
      </c>
      <c r="F42" s="21">
        <f t="shared" si="0"/>
        <v>50090.090090090089</v>
      </c>
      <c r="G42" s="21">
        <f t="shared" si="1"/>
        <v>114513.04347826086</v>
      </c>
      <c r="H42" s="21" t="str">
        <f t="shared" si="2"/>
        <v/>
      </c>
      <c r="I42" s="21" t="str">
        <f t="shared" si="3"/>
        <v/>
      </c>
      <c r="J42" s="22">
        <v>1804</v>
      </c>
      <c r="K42" s="22">
        <v>103</v>
      </c>
      <c r="L42" s="22">
        <v>0</v>
      </c>
      <c r="M42" s="22">
        <v>0</v>
      </c>
      <c r="N42" s="22">
        <v>1907</v>
      </c>
      <c r="O42" s="23">
        <v>95</v>
      </c>
      <c r="P42" s="23">
        <v>4</v>
      </c>
      <c r="Q42" s="23">
        <v>0</v>
      </c>
      <c r="R42" s="23">
        <v>0</v>
      </c>
      <c r="S42" s="23">
        <v>99</v>
      </c>
      <c r="T42" s="24">
        <v>233.1</v>
      </c>
      <c r="U42" s="24">
        <v>230</v>
      </c>
      <c r="V42" s="24">
        <v>0</v>
      </c>
      <c r="W42" s="24">
        <v>0</v>
      </c>
      <c r="X42" s="24">
        <v>463.1</v>
      </c>
      <c r="Y42" s="25">
        <v>193.3</v>
      </c>
      <c r="Z42" s="25">
        <v>0</v>
      </c>
      <c r="AA42" s="25">
        <v>0</v>
      </c>
      <c r="AB42" s="25">
        <v>0</v>
      </c>
      <c r="AC42" s="25">
        <v>193.3</v>
      </c>
      <c r="AD42" s="26">
        <v>8146</v>
      </c>
      <c r="AE42" s="26">
        <v>24973</v>
      </c>
      <c r="AF42" s="26">
        <v>0</v>
      </c>
      <c r="AG42" s="26">
        <v>0</v>
      </c>
      <c r="AH42" s="26">
        <v>33119</v>
      </c>
      <c r="AI42" s="27">
        <v>3530</v>
      </c>
      <c r="AJ42" s="27">
        <v>1365</v>
      </c>
      <c r="AK42" s="27">
        <v>0</v>
      </c>
      <c r="AL42" s="27">
        <v>0</v>
      </c>
      <c r="AM42" s="27">
        <v>4895</v>
      </c>
      <c r="AN42" s="28">
        <v>0</v>
      </c>
    </row>
    <row r="43" spans="1:40" ht="15.75" customHeight="1" x14ac:dyDescent="0.2">
      <c r="A43" s="18">
        <v>2018</v>
      </c>
      <c r="B43" s="19">
        <v>3989</v>
      </c>
      <c r="C43" s="20" t="s">
        <v>208</v>
      </c>
      <c r="D43" s="20" t="s">
        <v>19</v>
      </c>
      <c r="E43" s="20" t="s">
        <v>205</v>
      </c>
      <c r="F43" s="21">
        <f t="shared" si="0"/>
        <v>93157.894736842107</v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22">
        <v>1719</v>
      </c>
      <c r="K43" s="22">
        <v>0</v>
      </c>
      <c r="L43" s="22">
        <v>0</v>
      </c>
      <c r="M43" s="22">
        <v>0</v>
      </c>
      <c r="N43" s="22">
        <v>1719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4">
        <v>1.9</v>
      </c>
      <c r="U43" s="24">
        <v>0</v>
      </c>
      <c r="V43" s="24">
        <v>0</v>
      </c>
      <c r="W43" s="24">
        <v>0</v>
      </c>
      <c r="X43" s="24">
        <v>1.9</v>
      </c>
      <c r="Y43" s="25">
        <v>1</v>
      </c>
      <c r="Z43" s="25">
        <v>0</v>
      </c>
      <c r="AA43" s="25">
        <v>0</v>
      </c>
      <c r="AB43" s="25">
        <v>0</v>
      </c>
      <c r="AC43" s="25">
        <v>1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7">
        <v>177</v>
      </c>
      <c r="AJ43" s="27">
        <v>0</v>
      </c>
      <c r="AK43" s="27">
        <v>0</v>
      </c>
      <c r="AL43" s="27">
        <v>0</v>
      </c>
      <c r="AM43" s="27">
        <v>177</v>
      </c>
      <c r="AN43" s="28" t="s">
        <v>155</v>
      </c>
    </row>
    <row r="44" spans="1:40" ht="15.75" customHeight="1" x14ac:dyDescent="0.2">
      <c r="A44" s="18">
        <v>2018</v>
      </c>
      <c r="B44" s="19">
        <v>6604</v>
      </c>
      <c r="C44" s="20" t="s">
        <v>209</v>
      </c>
      <c r="D44" s="20" t="s">
        <v>19</v>
      </c>
      <c r="E44" s="20" t="s">
        <v>207</v>
      </c>
      <c r="F44" s="21">
        <f t="shared" si="0"/>
        <v>205161.29032258064</v>
      </c>
      <c r="G44" s="21">
        <f t="shared" si="1"/>
        <v>0</v>
      </c>
      <c r="H44" s="21" t="str">
        <f t="shared" si="2"/>
        <v/>
      </c>
      <c r="I44" s="21" t="str">
        <f t="shared" si="3"/>
        <v/>
      </c>
      <c r="J44" s="22">
        <v>5432</v>
      </c>
      <c r="K44" s="22">
        <v>6</v>
      </c>
      <c r="L44" s="22">
        <v>0</v>
      </c>
      <c r="M44" s="22">
        <v>0</v>
      </c>
      <c r="N44" s="22">
        <v>5438</v>
      </c>
      <c r="O44" s="23" t="s">
        <v>155</v>
      </c>
      <c r="P44" s="23" t="s">
        <v>155</v>
      </c>
      <c r="Q44" s="23" t="s">
        <v>155</v>
      </c>
      <c r="R44" s="23" t="s">
        <v>155</v>
      </c>
      <c r="S44" s="23" t="s">
        <v>155</v>
      </c>
      <c r="T44" s="24">
        <v>3.1</v>
      </c>
      <c r="U44" s="24">
        <v>1</v>
      </c>
      <c r="V44" s="24">
        <v>0</v>
      </c>
      <c r="W44" s="24">
        <v>0</v>
      </c>
      <c r="X44" s="24">
        <v>4.0999999999999996</v>
      </c>
      <c r="Y44" s="25">
        <v>2.5</v>
      </c>
      <c r="Z44" s="25">
        <v>0.3</v>
      </c>
      <c r="AA44" s="25">
        <v>0</v>
      </c>
      <c r="AB44" s="25">
        <v>0</v>
      </c>
      <c r="AC44" s="25">
        <v>2.8</v>
      </c>
      <c r="AD44" s="26">
        <v>131</v>
      </c>
      <c r="AE44" s="26" t="s">
        <v>155</v>
      </c>
      <c r="AF44" s="26" t="s">
        <v>155</v>
      </c>
      <c r="AG44" s="26" t="s">
        <v>155</v>
      </c>
      <c r="AH44" s="26">
        <v>131</v>
      </c>
      <c r="AI44" s="27">
        <v>505</v>
      </c>
      <c r="AJ44" s="27" t="s">
        <v>155</v>
      </c>
      <c r="AK44" s="27" t="s">
        <v>155</v>
      </c>
      <c r="AL44" s="27" t="s">
        <v>155</v>
      </c>
      <c r="AM44" s="27">
        <v>505</v>
      </c>
      <c r="AN44" s="28" t="s">
        <v>155</v>
      </c>
    </row>
    <row r="45" spans="1:40" ht="15.75" customHeight="1" x14ac:dyDescent="0.2">
      <c r="A45" s="18">
        <v>2018</v>
      </c>
      <c r="B45" s="19">
        <v>13058</v>
      </c>
      <c r="C45" s="20" t="s">
        <v>210</v>
      </c>
      <c r="D45" s="20" t="s">
        <v>19</v>
      </c>
      <c r="E45" s="20" t="s">
        <v>205</v>
      </c>
      <c r="F45" s="21">
        <f t="shared" si="0"/>
        <v>940000</v>
      </c>
      <c r="G45" s="21">
        <f t="shared" si="1"/>
        <v>510000</v>
      </c>
      <c r="H45" s="21" t="str">
        <f t="shared" si="2"/>
        <v/>
      </c>
      <c r="I45" s="21" t="str">
        <f t="shared" si="3"/>
        <v/>
      </c>
      <c r="J45" s="22">
        <v>1331</v>
      </c>
      <c r="K45" s="22">
        <v>33</v>
      </c>
      <c r="L45" s="22" t="s">
        <v>155</v>
      </c>
      <c r="M45" s="22" t="s">
        <v>155</v>
      </c>
      <c r="N45" s="22">
        <v>1364</v>
      </c>
      <c r="O45" s="23">
        <v>36</v>
      </c>
      <c r="P45" s="23">
        <v>1438</v>
      </c>
      <c r="Q45" s="23" t="s">
        <v>155</v>
      </c>
      <c r="R45" s="23" t="s">
        <v>155</v>
      </c>
      <c r="S45" s="23">
        <v>1474</v>
      </c>
      <c r="T45" s="24">
        <v>0.1</v>
      </c>
      <c r="U45" s="24">
        <v>0.3</v>
      </c>
      <c r="V45" s="24" t="s">
        <v>155</v>
      </c>
      <c r="W45" s="24" t="s">
        <v>155</v>
      </c>
      <c r="X45" s="24">
        <v>0.4</v>
      </c>
      <c r="Y45" s="25">
        <v>0</v>
      </c>
      <c r="Z45" s="25">
        <v>0.2</v>
      </c>
      <c r="AA45" s="25" t="s">
        <v>155</v>
      </c>
      <c r="AB45" s="25" t="s">
        <v>155</v>
      </c>
      <c r="AC45" s="25">
        <v>0.2</v>
      </c>
      <c r="AD45" s="26">
        <v>83</v>
      </c>
      <c r="AE45" s="26">
        <v>91</v>
      </c>
      <c r="AF45" s="26" t="s">
        <v>155</v>
      </c>
      <c r="AG45" s="26" t="s">
        <v>155</v>
      </c>
      <c r="AH45" s="26">
        <v>173</v>
      </c>
      <c r="AI45" s="27">
        <v>11</v>
      </c>
      <c r="AJ45" s="27">
        <v>62</v>
      </c>
      <c r="AK45" s="27" t="s">
        <v>155</v>
      </c>
      <c r="AL45" s="27" t="s">
        <v>155</v>
      </c>
      <c r="AM45" s="27">
        <v>74</v>
      </c>
      <c r="AN45" s="28" t="s">
        <v>155</v>
      </c>
    </row>
    <row r="46" spans="1:40" ht="15.75" customHeight="1" x14ac:dyDescent="0.2">
      <c r="A46" s="18">
        <v>2018</v>
      </c>
      <c r="B46" s="19">
        <v>8570</v>
      </c>
      <c r="C46" s="20" t="s">
        <v>211</v>
      </c>
      <c r="D46" s="20" t="s">
        <v>19</v>
      </c>
      <c r="E46" s="20" t="s">
        <v>205</v>
      </c>
      <c r="F46" s="21" t="str">
        <f t="shared" si="0"/>
        <v/>
      </c>
      <c r="G46" s="21" t="str">
        <f t="shared" si="1"/>
        <v/>
      </c>
      <c r="H46" s="21">
        <f t="shared" si="2"/>
        <v>16844.919786096256</v>
      </c>
      <c r="I46" s="21" t="str">
        <f t="shared" si="3"/>
        <v/>
      </c>
      <c r="J46" s="22" t="s">
        <v>155</v>
      </c>
      <c r="K46" s="22" t="s">
        <v>155</v>
      </c>
      <c r="L46" s="22">
        <v>232</v>
      </c>
      <c r="M46" s="22" t="s">
        <v>155</v>
      </c>
      <c r="N46" s="22">
        <v>232</v>
      </c>
      <c r="O46" s="23" t="s">
        <v>155</v>
      </c>
      <c r="P46" s="23" t="s">
        <v>155</v>
      </c>
      <c r="Q46" s="23" t="s">
        <v>155</v>
      </c>
      <c r="R46" s="23" t="s">
        <v>155</v>
      </c>
      <c r="S46" s="23" t="s">
        <v>155</v>
      </c>
      <c r="T46" s="24" t="s">
        <v>155</v>
      </c>
      <c r="U46" s="24" t="s">
        <v>155</v>
      </c>
      <c r="V46" s="24">
        <v>18.7</v>
      </c>
      <c r="W46" s="24" t="s">
        <v>155</v>
      </c>
      <c r="X46" s="24">
        <v>18.7</v>
      </c>
      <c r="Y46" s="25" t="s">
        <v>155</v>
      </c>
      <c r="Z46" s="25" t="s">
        <v>155</v>
      </c>
      <c r="AA46" s="25">
        <v>0</v>
      </c>
      <c r="AB46" s="25" t="s">
        <v>155</v>
      </c>
      <c r="AC46" s="25">
        <v>0</v>
      </c>
      <c r="AD46" s="26" t="s">
        <v>155</v>
      </c>
      <c r="AE46" s="26" t="s">
        <v>155</v>
      </c>
      <c r="AF46" s="26">
        <v>212</v>
      </c>
      <c r="AG46" s="26" t="s">
        <v>155</v>
      </c>
      <c r="AH46" s="26">
        <v>212</v>
      </c>
      <c r="AI46" s="27" t="s">
        <v>155</v>
      </c>
      <c r="AJ46" s="27" t="s">
        <v>155</v>
      </c>
      <c r="AK46" s="27">
        <v>103</v>
      </c>
      <c r="AL46" s="27" t="s">
        <v>155</v>
      </c>
      <c r="AM46" s="27">
        <v>103</v>
      </c>
      <c r="AN46" s="28" t="s">
        <v>155</v>
      </c>
    </row>
    <row r="47" spans="1:40" ht="15.75" customHeight="1" x14ac:dyDescent="0.2">
      <c r="A47" s="18">
        <v>2018</v>
      </c>
      <c r="B47" s="19">
        <v>4176</v>
      </c>
      <c r="C47" s="20" t="s">
        <v>212</v>
      </c>
      <c r="D47" s="20" t="s">
        <v>21</v>
      </c>
      <c r="E47" s="20" t="s">
        <v>213</v>
      </c>
      <c r="F47" s="21" t="str">
        <f t="shared" si="0"/>
        <v/>
      </c>
      <c r="G47" s="21">
        <f t="shared" si="1"/>
        <v>13170.731707317073</v>
      </c>
      <c r="H47" s="21">
        <f t="shared" si="2"/>
        <v>18660.436137071651</v>
      </c>
      <c r="I47" s="21" t="str">
        <f t="shared" si="3"/>
        <v/>
      </c>
      <c r="J47" s="22" t="s">
        <v>155</v>
      </c>
      <c r="K47" s="22">
        <v>45</v>
      </c>
      <c r="L47" s="22">
        <v>33</v>
      </c>
      <c r="M47" s="22" t="s">
        <v>155</v>
      </c>
      <c r="N47" s="22">
        <v>78</v>
      </c>
      <c r="O47" s="23" t="s">
        <v>155</v>
      </c>
      <c r="P47" s="23" t="s">
        <v>155</v>
      </c>
      <c r="Q47" s="23" t="s">
        <v>155</v>
      </c>
      <c r="R47" s="23" t="s">
        <v>155</v>
      </c>
      <c r="S47" s="23" t="s">
        <v>155</v>
      </c>
      <c r="T47" s="24" t="s">
        <v>155</v>
      </c>
      <c r="U47" s="24">
        <v>20.5</v>
      </c>
      <c r="V47" s="24">
        <v>64.2</v>
      </c>
      <c r="W47" s="24" t="s">
        <v>155</v>
      </c>
      <c r="X47" s="24">
        <v>84.7</v>
      </c>
      <c r="Y47" s="25" t="s">
        <v>155</v>
      </c>
      <c r="Z47" s="25">
        <v>7.1</v>
      </c>
      <c r="AA47" s="25">
        <v>32.5</v>
      </c>
      <c r="AB47" s="25" t="s">
        <v>155</v>
      </c>
      <c r="AC47" s="25">
        <v>39.700000000000003</v>
      </c>
      <c r="AD47" s="26">
        <v>0</v>
      </c>
      <c r="AE47" s="26">
        <v>161</v>
      </c>
      <c r="AF47" s="26">
        <v>734</v>
      </c>
      <c r="AG47" s="26" t="s">
        <v>155</v>
      </c>
      <c r="AH47" s="26">
        <v>895</v>
      </c>
      <c r="AI47" s="27">
        <v>529</v>
      </c>
      <c r="AJ47" s="27">
        <v>109</v>
      </c>
      <c r="AK47" s="27">
        <v>464</v>
      </c>
      <c r="AL47" s="27" t="s">
        <v>155</v>
      </c>
      <c r="AM47" s="27">
        <v>1102</v>
      </c>
      <c r="AN47" s="28" t="s">
        <v>155</v>
      </c>
    </row>
    <row r="48" spans="1:40" ht="15.75" customHeight="1" x14ac:dyDescent="0.2">
      <c r="A48" s="18">
        <v>2018</v>
      </c>
      <c r="B48" s="19">
        <v>15270</v>
      </c>
      <c r="C48" s="20" t="s">
        <v>214</v>
      </c>
      <c r="D48" s="20" t="s">
        <v>215</v>
      </c>
      <c r="E48" s="20" t="s">
        <v>216</v>
      </c>
      <c r="F48" s="21">
        <f t="shared" si="0"/>
        <v>85845.410628019323</v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22">
        <v>25251</v>
      </c>
      <c r="K48" s="22" t="s">
        <v>155</v>
      </c>
      <c r="L48" s="22" t="s">
        <v>155</v>
      </c>
      <c r="M48" s="22" t="s">
        <v>155</v>
      </c>
      <c r="N48" s="22">
        <v>25251</v>
      </c>
      <c r="O48" s="23">
        <v>272</v>
      </c>
      <c r="P48" s="23" t="s">
        <v>155</v>
      </c>
      <c r="Q48" s="23" t="s">
        <v>155</v>
      </c>
      <c r="R48" s="23" t="s">
        <v>155</v>
      </c>
      <c r="S48" s="23">
        <v>272</v>
      </c>
      <c r="T48" s="24">
        <v>20.7</v>
      </c>
      <c r="U48" s="24" t="s">
        <v>155</v>
      </c>
      <c r="V48" s="24" t="s">
        <v>155</v>
      </c>
      <c r="W48" s="24" t="s">
        <v>155</v>
      </c>
      <c r="X48" s="24">
        <v>20.7</v>
      </c>
      <c r="Y48" s="25">
        <v>20.7</v>
      </c>
      <c r="Z48" s="25" t="s">
        <v>155</v>
      </c>
      <c r="AA48" s="25" t="s">
        <v>155</v>
      </c>
      <c r="AB48" s="25" t="s">
        <v>155</v>
      </c>
      <c r="AC48" s="25">
        <v>20.7</v>
      </c>
      <c r="AD48" s="26">
        <v>921</v>
      </c>
      <c r="AE48" s="26" t="s">
        <v>155</v>
      </c>
      <c r="AF48" s="26" t="s">
        <v>155</v>
      </c>
      <c r="AG48" s="26" t="s">
        <v>155</v>
      </c>
      <c r="AH48" s="26">
        <v>921</v>
      </c>
      <c r="AI48" s="27">
        <v>856</v>
      </c>
      <c r="AJ48" s="27" t="s">
        <v>155</v>
      </c>
      <c r="AK48" s="27" t="s">
        <v>155</v>
      </c>
      <c r="AL48" s="27" t="s">
        <v>155</v>
      </c>
      <c r="AM48" s="27">
        <v>856</v>
      </c>
      <c r="AN48" s="28" t="s">
        <v>155</v>
      </c>
    </row>
    <row r="49" spans="1:40" ht="15.75" customHeight="1" x14ac:dyDescent="0.2">
      <c r="A49" s="18">
        <v>2018</v>
      </c>
      <c r="B49" s="19">
        <v>5070</v>
      </c>
      <c r="C49" s="20" t="s">
        <v>217</v>
      </c>
      <c r="D49" s="20" t="s">
        <v>24</v>
      </c>
      <c r="E49" s="20" t="s">
        <v>216</v>
      </c>
      <c r="F49" s="21">
        <f t="shared" si="0"/>
        <v>1802.325581395349</v>
      </c>
      <c r="G49" s="21">
        <f t="shared" si="1"/>
        <v>22916.666666666668</v>
      </c>
      <c r="H49" s="21" t="str">
        <f t="shared" si="2"/>
        <v/>
      </c>
      <c r="I49" s="21" t="str">
        <f t="shared" si="3"/>
        <v/>
      </c>
      <c r="J49" s="22">
        <v>28242</v>
      </c>
      <c r="K49" s="22">
        <v>1165</v>
      </c>
      <c r="L49" s="22" t="s">
        <v>155</v>
      </c>
      <c r="M49" s="22" t="s">
        <v>155</v>
      </c>
      <c r="N49" s="22">
        <v>29407</v>
      </c>
      <c r="O49" s="23">
        <v>1</v>
      </c>
      <c r="P49" s="23">
        <v>0</v>
      </c>
      <c r="Q49" s="23" t="s">
        <v>155</v>
      </c>
      <c r="R49" s="23" t="s">
        <v>155</v>
      </c>
      <c r="S49" s="23">
        <v>1</v>
      </c>
      <c r="T49" s="24">
        <v>17.2</v>
      </c>
      <c r="U49" s="24">
        <v>2.4</v>
      </c>
      <c r="V49" s="24" t="s">
        <v>155</v>
      </c>
      <c r="W49" s="24" t="s">
        <v>155</v>
      </c>
      <c r="X49" s="24">
        <v>19.600000000000001</v>
      </c>
      <c r="Y49" s="25">
        <v>16.2</v>
      </c>
      <c r="Z49" s="25">
        <v>2</v>
      </c>
      <c r="AA49" s="25" t="s">
        <v>155</v>
      </c>
      <c r="AB49" s="25" t="s">
        <v>155</v>
      </c>
      <c r="AC49" s="25">
        <v>18.2</v>
      </c>
      <c r="AD49" s="26">
        <v>23</v>
      </c>
      <c r="AE49" s="26">
        <v>47</v>
      </c>
      <c r="AF49" s="26" t="s">
        <v>155</v>
      </c>
      <c r="AG49" s="26" t="s">
        <v>155</v>
      </c>
      <c r="AH49" s="26">
        <v>70</v>
      </c>
      <c r="AI49" s="27">
        <v>8</v>
      </c>
      <c r="AJ49" s="27">
        <v>8</v>
      </c>
      <c r="AK49" s="27" t="s">
        <v>155</v>
      </c>
      <c r="AL49" s="27" t="s">
        <v>155</v>
      </c>
      <c r="AM49" s="27">
        <v>16</v>
      </c>
      <c r="AN49" s="28" t="s">
        <v>155</v>
      </c>
    </row>
    <row r="50" spans="1:40" ht="15.75" customHeight="1" x14ac:dyDescent="0.2">
      <c r="A50" s="18">
        <v>2018</v>
      </c>
      <c r="B50" s="19">
        <v>5027</v>
      </c>
      <c r="C50" s="20" t="s">
        <v>218</v>
      </c>
      <c r="D50" s="20" t="s">
        <v>24</v>
      </c>
      <c r="E50" s="20" t="s">
        <v>216</v>
      </c>
      <c r="F50" s="21">
        <f t="shared" si="0"/>
        <v>19435.406698564595</v>
      </c>
      <c r="G50" s="21">
        <f t="shared" si="1"/>
        <v>5052.6315789473683</v>
      </c>
      <c r="H50" s="21" t="str">
        <f t="shared" si="2"/>
        <v/>
      </c>
      <c r="I50" s="21" t="str">
        <f t="shared" si="3"/>
        <v/>
      </c>
      <c r="J50" s="22">
        <v>213598</v>
      </c>
      <c r="K50" s="22">
        <v>19345</v>
      </c>
      <c r="L50" s="22">
        <v>0</v>
      </c>
      <c r="M50" s="22">
        <v>0</v>
      </c>
      <c r="N50" s="22">
        <v>232943</v>
      </c>
      <c r="O50" s="23">
        <v>1112</v>
      </c>
      <c r="P50" s="23">
        <v>101</v>
      </c>
      <c r="Q50" s="23">
        <v>0</v>
      </c>
      <c r="R50" s="23">
        <v>0</v>
      </c>
      <c r="S50" s="23">
        <v>1213</v>
      </c>
      <c r="T50" s="24">
        <v>104.5</v>
      </c>
      <c r="U50" s="24">
        <v>9.5</v>
      </c>
      <c r="V50" s="24">
        <v>0</v>
      </c>
      <c r="W50" s="24">
        <v>0</v>
      </c>
      <c r="X50" s="24">
        <v>114</v>
      </c>
      <c r="Y50" s="25">
        <v>104.5</v>
      </c>
      <c r="Z50" s="25">
        <v>9.5</v>
      </c>
      <c r="AA50" s="25">
        <v>0</v>
      </c>
      <c r="AB50" s="25">
        <v>0</v>
      </c>
      <c r="AC50" s="25">
        <v>114</v>
      </c>
      <c r="AD50" s="26">
        <v>575</v>
      </c>
      <c r="AE50" s="26">
        <v>48</v>
      </c>
      <c r="AF50" s="26">
        <v>0</v>
      </c>
      <c r="AG50" s="26">
        <v>0</v>
      </c>
      <c r="AH50" s="26">
        <v>623</v>
      </c>
      <c r="AI50" s="27">
        <v>1456</v>
      </c>
      <c r="AJ50" s="27" t="s">
        <v>155</v>
      </c>
      <c r="AK50" s="27" t="s">
        <v>155</v>
      </c>
      <c r="AL50" s="27" t="s">
        <v>155</v>
      </c>
      <c r="AM50" s="27">
        <v>1456</v>
      </c>
      <c r="AN50" s="28" t="s">
        <v>155</v>
      </c>
    </row>
    <row r="51" spans="1:40" ht="15.75" customHeight="1" x14ac:dyDescent="0.2">
      <c r="A51" s="18">
        <v>2018</v>
      </c>
      <c r="B51" s="19">
        <v>5335</v>
      </c>
      <c r="C51" s="20" t="s">
        <v>219</v>
      </c>
      <c r="D51" s="20" t="s">
        <v>24</v>
      </c>
      <c r="E51" s="20" t="s">
        <v>216</v>
      </c>
      <c r="F51" s="21" t="str">
        <f t="shared" si="0"/>
        <v/>
      </c>
      <c r="G51" s="21">
        <f t="shared" si="1"/>
        <v>58636.363636363632</v>
      </c>
      <c r="H51" s="21">
        <f t="shared" si="2"/>
        <v>66363.636363636353</v>
      </c>
      <c r="I51" s="21" t="str">
        <f t="shared" si="3"/>
        <v/>
      </c>
      <c r="J51" s="22" t="s">
        <v>155</v>
      </c>
      <c r="K51" s="22">
        <v>2</v>
      </c>
      <c r="L51" s="22">
        <v>2</v>
      </c>
      <c r="M51" s="22" t="s">
        <v>155</v>
      </c>
      <c r="N51" s="22">
        <v>4</v>
      </c>
      <c r="O51" s="23" t="s">
        <v>155</v>
      </c>
      <c r="P51" s="23" t="s">
        <v>155</v>
      </c>
      <c r="Q51" s="23" t="s">
        <v>155</v>
      </c>
      <c r="R51" s="23" t="s">
        <v>155</v>
      </c>
      <c r="S51" s="23" t="s">
        <v>155</v>
      </c>
      <c r="T51" s="24" t="s">
        <v>155</v>
      </c>
      <c r="U51" s="24">
        <v>2.2000000000000002</v>
      </c>
      <c r="V51" s="24">
        <v>2.2000000000000002</v>
      </c>
      <c r="W51" s="24" t="s">
        <v>155</v>
      </c>
      <c r="X51" s="24">
        <v>4.4000000000000004</v>
      </c>
      <c r="Y51" s="25" t="s">
        <v>155</v>
      </c>
      <c r="Z51" s="25">
        <v>2.2000000000000002</v>
      </c>
      <c r="AA51" s="25">
        <v>2.2000000000000002</v>
      </c>
      <c r="AB51" s="25" t="s">
        <v>155</v>
      </c>
      <c r="AC51" s="25">
        <v>4.4000000000000004</v>
      </c>
      <c r="AD51" s="26" t="s">
        <v>155</v>
      </c>
      <c r="AE51" s="26">
        <v>129</v>
      </c>
      <c r="AF51" s="26">
        <v>146</v>
      </c>
      <c r="AG51" s="26" t="s">
        <v>155</v>
      </c>
      <c r="AH51" s="26">
        <v>275</v>
      </c>
      <c r="AI51" s="27" t="s">
        <v>155</v>
      </c>
      <c r="AJ51" s="27" t="s">
        <v>155</v>
      </c>
      <c r="AK51" s="27" t="s">
        <v>155</v>
      </c>
      <c r="AL51" s="27" t="s">
        <v>155</v>
      </c>
      <c r="AM51" s="27" t="s">
        <v>155</v>
      </c>
      <c r="AN51" s="28" t="s">
        <v>155</v>
      </c>
    </row>
    <row r="52" spans="1:40" ht="15.75" customHeight="1" x14ac:dyDescent="0.2">
      <c r="A52" s="18">
        <v>2018</v>
      </c>
      <c r="B52" s="19">
        <v>3502</v>
      </c>
      <c r="C52" s="20" t="s">
        <v>220</v>
      </c>
      <c r="D52" s="20" t="s">
        <v>27</v>
      </c>
      <c r="E52" s="20" t="s">
        <v>157</v>
      </c>
      <c r="F52" s="21">
        <f t="shared" si="0"/>
        <v>1790.6336088154271</v>
      </c>
      <c r="G52" s="21">
        <f t="shared" si="1"/>
        <v>0</v>
      </c>
      <c r="H52" s="21" t="str">
        <f t="shared" si="2"/>
        <v/>
      </c>
      <c r="I52" s="21" t="str">
        <f t="shared" si="3"/>
        <v/>
      </c>
      <c r="J52" s="22">
        <v>45411</v>
      </c>
      <c r="K52" s="22">
        <v>6377</v>
      </c>
      <c r="L52" s="22" t="s">
        <v>155</v>
      </c>
      <c r="M52" s="22" t="s">
        <v>155</v>
      </c>
      <c r="N52" s="22">
        <v>51788</v>
      </c>
      <c r="O52" s="23">
        <v>0</v>
      </c>
      <c r="P52" s="23">
        <v>0</v>
      </c>
      <c r="Q52" s="23" t="s">
        <v>155</v>
      </c>
      <c r="R52" s="23" t="s">
        <v>155</v>
      </c>
      <c r="S52" s="23">
        <v>0</v>
      </c>
      <c r="T52" s="24">
        <v>36.299999999999997</v>
      </c>
      <c r="U52" s="24">
        <v>4.7</v>
      </c>
      <c r="V52" s="24" t="s">
        <v>155</v>
      </c>
      <c r="W52" s="24" t="s">
        <v>155</v>
      </c>
      <c r="X52" s="24">
        <v>41</v>
      </c>
      <c r="Y52" s="25">
        <v>36.299999999999997</v>
      </c>
      <c r="Z52" s="25">
        <v>4.7</v>
      </c>
      <c r="AA52" s="25" t="s">
        <v>155</v>
      </c>
      <c r="AB52" s="25" t="s">
        <v>155</v>
      </c>
      <c r="AC52" s="25">
        <v>41</v>
      </c>
      <c r="AD52" s="26">
        <v>31</v>
      </c>
      <c r="AE52" s="26">
        <v>0</v>
      </c>
      <c r="AF52" s="26" t="s">
        <v>155</v>
      </c>
      <c r="AG52" s="26" t="s">
        <v>155</v>
      </c>
      <c r="AH52" s="26">
        <v>31</v>
      </c>
      <c r="AI52" s="27">
        <v>34</v>
      </c>
      <c r="AJ52" s="27">
        <v>0</v>
      </c>
      <c r="AK52" s="27" t="s">
        <v>155</v>
      </c>
      <c r="AL52" s="27" t="s">
        <v>155</v>
      </c>
      <c r="AM52" s="27">
        <v>34</v>
      </c>
      <c r="AN52" s="28" t="s">
        <v>155</v>
      </c>
    </row>
    <row r="53" spans="1:40" ht="15.75" customHeight="1" x14ac:dyDescent="0.2">
      <c r="A53" s="18">
        <v>2018</v>
      </c>
      <c r="B53" s="19">
        <v>7785</v>
      </c>
      <c r="C53" s="20" t="s">
        <v>221</v>
      </c>
      <c r="D53" s="20" t="s">
        <v>27</v>
      </c>
      <c r="E53" s="20" t="s">
        <v>157</v>
      </c>
      <c r="F53" s="21">
        <f t="shared" si="0"/>
        <v>6000</v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22">
        <v>814</v>
      </c>
      <c r="K53" s="22" t="s">
        <v>155</v>
      </c>
      <c r="L53" s="22" t="s">
        <v>155</v>
      </c>
      <c r="M53" s="22" t="s">
        <v>155</v>
      </c>
      <c r="N53" s="22">
        <v>814</v>
      </c>
      <c r="O53" s="23">
        <v>1</v>
      </c>
      <c r="P53" s="23" t="s">
        <v>155</v>
      </c>
      <c r="Q53" s="23" t="s">
        <v>155</v>
      </c>
      <c r="R53" s="23" t="s">
        <v>155</v>
      </c>
      <c r="S53" s="23">
        <v>1</v>
      </c>
      <c r="T53" s="24">
        <v>1</v>
      </c>
      <c r="U53" s="24" t="s">
        <v>155</v>
      </c>
      <c r="V53" s="24" t="s">
        <v>155</v>
      </c>
      <c r="W53" s="24" t="s">
        <v>155</v>
      </c>
      <c r="X53" s="24">
        <v>1</v>
      </c>
      <c r="Y53" s="25">
        <v>1</v>
      </c>
      <c r="Z53" s="25" t="s">
        <v>155</v>
      </c>
      <c r="AA53" s="25" t="s">
        <v>155</v>
      </c>
      <c r="AB53" s="25" t="s">
        <v>155</v>
      </c>
      <c r="AC53" s="25">
        <v>1</v>
      </c>
      <c r="AD53" s="26">
        <v>0</v>
      </c>
      <c r="AE53" s="26" t="s">
        <v>155</v>
      </c>
      <c r="AF53" s="26" t="s">
        <v>155</v>
      </c>
      <c r="AG53" s="26" t="s">
        <v>155</v>
      </c>
      <c r="AH53" s="26">
        <v>0</v>
      </c>
      <c r="AI53" s="27">
        <v>6</v>
      </c>
      <c r="AJ53" s="27" t="s">
        <v>155</v>
      </c>
      <c r="AK53" s="27" t="s">
        <v>155</v>
      </c>
      <c r="AL53" s="27" t="s">
        <v>155</v>
      </c>
      <c r="AM53" s="27">
        <v>6</v>
      </c>
      <c r="AN53" s="28" t="s">
        <v>155</v>
      </c>
    </row>
    <row r="54" spans="1:40" ht="15.75" customHeight="1" x14ac:dyDescent="0.2">
      <c r="A54" s="18">
        <v>2018</v>
      </c>
      <c r="B54" s="19">
        <v>5964</v>
      </c>
      <c r="C54" s="20" t="s">
        <v>222</v>
      </c>
      <c r="D54" s="20" t="s">
        <v>27</v>
      </c>
      <c r="E54" s="20" t="s">
        <v>157</v>
      </c>
      <c r="F54" s="21">
        <f t="shared" si="0"/>
        <v>22600</v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22">
        <v>1008</v>
      </c>
      <c r="K54" s="22" t="s">
        <v>155</v>
      </c>
      <c r="L54" s="22" t="s">
        <v>155</v>
      </c>
      <c r="M54" s="22" t="s">
        <v>155</v>
      </c>
      <c r="N54" s="22">
        <v>1008</v>
      </c>
      <c r="O54" s="23">
        <v>97</v>
      </c>
      <c r="P54" s="23" t="s">
        <v>155</v>
      </c>
      <c r="Q54" s="23" t="s">
        <v>155</v>
      </c>
      <c r="R54" s="23" t="s">
        <v>155</v>
      </c>
      <c r="S54" s="23">
        <v>97</v>
      </c>
      <c r="T54" s="24">
        <v>5</v>
      </c>
      <c r="U54" s="24" t="s">
        <v>155</v>
      </c>
      <c r="V54" s="24" t="s">
        <v>155</v>
      </c>
      <c r="W54" s="24" t="s">
        <v>155</v>
      </c>
      <c r="X54" s="24">
        <v>5</v>
      </c>
      <c r="Y54" s="25">
        <v>4</v>
      </c>
      <c r="Z54" s="25" t="s">
        <v>155</v>
      </c>
      <c r="AA54" s="25" t="s">
        <v>155</v>
      </c>
      <c r="AB54" s="25" t="s">
        <v>155</v>
      </c>
      <c r="AC54" s="25">
        <v>4</v>
      </c>
      <c r="AD54" s="26">
        <v>70</v>
      </c>
      <c r="AE54" s="26" t="s">
        <v>155</v>
      </c>
      <c r="AF54" s="26" t="s">
        <v>155</v>
      </c>
      <c r="AG54" s="26" t="s">
        <v>155</v>
      </c>
      <c r="AH54" s="26">
        <v>70</v>
      </c>
      <c r="AI54" s="27">
        <v>43</v>
      </c>
      <c r="AJ54" s="27" t="s">
        <v>155</v>
      </c>
      <c r="AK54" s="27" t="s">
        <v>155</v>
      </c>
      <c r="AL54" s="27" t="s">
        <v>155</v>
      </c>
      <c r="AM54" s="27">
        <v>43</v>
      </c>
      <c r="AN54" s="28" t="s">
        <v>155</v>
      </c>
    </row>
    <row r="55" spans="1:40" ht="15.75" customHeight="1" x14ac:dyDescent="0.2">
      <c r="A55" s="18">
        <v>2018</v>
      </c>
      <c r="B55" s="19">
        <v>13485</v>
      </c>
      <c r="C55" s="20" t="s">
        <v>223</v>
      </c>
      <c r="D55" s="20" t="s">
        <v>27</v>
      </c>
      <c r="E55" s="20" t="s">
        <v>224</v>
      </c>
      <c r="F55" s="21">
        <f t="shared" si="0"/>
        <v>24000</v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22">
        <v>2805</v>
      </c>
      <c r="K55" s="22" t="s">
        <v>155</v>
      </c>
      <c r="L55" s="22" t="s">
        <v>155</v>
      </c>
      <c r="M55" s="22" t="s">
        <v>155</v>
      </c>
      <c r="N55" s="22">
        <v>2805</v>
      </c>
      <c r="O55" s="23">
        <v>25</v>
      </c>
      <c r="P55" s="23" t="s">
        <v>155</v>
      </c>
      <c r="Q55" s="23" t="s">
        <v>155</v>
      </c>
      <c r="R55" s="23" t="s">
        <v>155</v>
      </c>
      <c r="S55" s="23">
        <v>25</v>
      </c>
      <c r="T55" s="24">
        <v>8</v>
      </c>
      <c r="U55" s="24" t="s">
        <v>155</v>
      </c>
      <c r="V55" s="24" t="s">
        <v>155</v>
      </c>
      <c r="W55" s="24" t="s">
        <v>155</v>
      </c>
      <c r="X55" s="24">
        <v>8</v>
      </c>
      <c r="Y55" s="25">
        <v>4</v>
      </c>
      <c r="Z55" s="25" t="s">
        <v>155</v>
      </c>
      <c r="AA55" s="25" t="s">
        <v>155</v>
      </c>
      <c r="AB55" s="25" t="s">
        <v>155</v>
      </c>
      <c r="AC55" s="25">
        <v>4</v>
      </c>
      <c r="AD55" s="26">
        <v>192</v>
      </c>
      <c r="AE55" s="26" t="s">
        <v>155</v>
      </c>
      <c r="AF55" s="26" t="s">
        <v>155</v>
      </c>
      <c r="AG55" s="26" t="s">
        <v>155</v>
      </c>
      <c r="AH55" s="26">
        <v>192</v>
      </c>
      <c r="AI55" s="27" t="s">
        <v>155</v>
      </c>
      <c r="AJ55" s="27" t="s">
        <v>155</v>
      </c>
      <c r="AK55" s="27" t="s">
        <v>155</v>
      </c>
      <c r="AL55" s="27" t="s">
        <v>155</v>
      </c>
      <c r="AM55" s="27" t="s">
        <v>155</v>
      </c>
      <c r="AN55" s="28" t="s">
        <v>155</v>
      </c>
    </row>
    <row r="56" spans="1:40" ht="15.75" customHeight="1" x14ac:dyDescent="0.2">
      <c r="A56" s="18">
        <v>2018</v>
      </c>
      <c r="B56" s="19">
        <v>6452</v>
      </c>
      <c r="C56" s="20" t="s">
        <v>225</v>
      </c>
      <c r="D56" s="20" t="s">
        <v>27</v>
      </c>
      <c r="E56" s="20" t="s">
        <v>226</v>
      </c>
      <c r="F56" s="21">
        <f t="shared" si="0"/>
        <v>63093.167701863356</v>
      </c>
      <c r="G56" s="21">
        <f t="shared" si="1"/>
        <v>88692.592592592599</v>
      </c>
      <c r="H56" s="21" t="str">
        <f t="shared" si="2"/>
        <v/>
      </c>
      <c r="I56" s="21" t="str">
        <f t="shared" si="3"/>
        <v/>
      </c>
      <c r="J56" s="22">
        <v>710643</v>
      </c>
      <c r="K56" s="22">
        <v>21338</v>
      </c>
      <c r="L56" s="22" t="s">
        <v>155</v>
      </c>
      <c r="M56" s="22" t="s">
        <v>155</v>
      </c>
      <c r="N56" s="22">
        <v>731981</v>
      </c>
      <c r="O56" s="23">
        <v>828</v>
      </c>
      <c r="P56" s="23">
        <v>6654</v>
      </c>
      <c r="Q56" s="23" t="s">
        <v>155</v>
      </c>
      <c r="R56" s="23" t="s">
        <v>155</v>
      </c>
      <c r="S56" s="23">
        <v>7482</v>
      </c>
      <c r="T56" s="24">
        <v>805</v>
      </c>
      <c r="U56" s="24">
        <v>810</v>
      </c>
      <c r="V56" s="24" t="s">
        <v>155</v>
      </c>
      <c r="W56" s="24" t="s">
        <v>155</v>
      </c>
      <c r="X56" s="24">
        <v>1615</v>
      </c>
      <c r="Y56" s="25" t="s">
        <v>155</v>
      </c>
      <c r="Z56" s="25" t="s">
        <v>155</v>
      </c>
      <c r="AA56" s="25" t="s">
        <v>155</v>
      </c>
      <c r="AB56" s="25" t="s">
        <v>155</v>
      </c>
      <c r="AC56" s="25" t="s">
        <v>155</v>
      </c>
      <c r="AD56" s="26">
        <v>33177</v>
      </c>
      <c r="AE56" s="26">
        <v>67336</v>
      </c>
      <c r="AF56" s="26" t="s">
        <v>155</v>
      </c>
      <c r="AG56" s="26" t="s">
        <v>155</v>
      </c>
      <c r="AH56" s="26">
        <v>100513</v>
      </c>
      <c r="AI56" s="27">
        <v>17613</v>
      </c>
      <c r="AJ56" s="27">
        <v>4505</v>
      </c>
      <c r="AK56" s="27" t="s">
        <v>155</v>
      </c>
      <c r="AL56" s="27" t="s">
        <v>155</v>
      </c>
      <c r="AM56" s="27">
        <v>22118</v>
      </c>
      <c r="AN56" s="28" t="s">
        <v>155</v>
      </c>
    </row>
    <row r="57" spans="1:40" ht="15.75" customHeight="1" x14ac:dyDescent="0.2">
      <c r="A57" s="18">
        <v>2018</v>
      </c>
      <c r="B57" s="19">
        <v>6455</v>
      </c>
      <c r="C57" s="20" t="s">
        <v>227</v>
      </c>
      <c r="D57" s="20" t="s">
        <v>27</v>
      </c>
      <c r="E57" s="20" t="s">
        <v>228</v>
      </c>
      <c r="F57" s="21">
        <f t="shared" si="0"/>
        <v>67644.478063540097</v>
      </c>
      <c r="G57" s="21">
        <f t="shared" si="1"/>
        <v>125219.17808219178</v>
      </c>
      <c r="H57" s="21" t="str">
        <f t="shared" si="2"/>
        <v/>
      </c>
      <c r="I57" s="21" t="str">
        <f t="shared" si="3"/>
        <v/>
      </c>
      <c r="J57" s="22">
        <v>422622</v>
      </c>
      <c r="K57" s="22">
        <v>703</v>
      </c>
      <c r="L57" s="22">
        <v>0</v>
      </c>
      <c r="M57" s="22">
        <v>0</v>
      </c>
      <c r="N57" s="22">
        <v>423325</v>
      </c>
      <c r="O57" s="23" t="s">
        <v>155</v>
      </c>
      <c r="P57" s="23" t="s">
        <v>155</v>
      </c>
      <c r="Q57" s="23" t="s">
        <v>155</v>
      </c>
      <c r="R57" s="23" t="s">
        <v>155</v>
      </c>
      <c r="S57" s="23" t="s">
        <v>155</v>
      </c>
      <c r="T57" s="24">
        <v>661</v>
      </c>
      <c r="U57" s="24">
        <v>365</v>
      </c>
      <c r="V57" s="24">
        <v>0</v>
      </c>
      <c r="W57" s="24">
        <v>0</v>
      </c>
      <c r="X57" s="24">
        <v>1026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24973</v>
      </c>
      <c r="AE57" s="26">
        <v>43723</v>
      </c>
      <c r="AF57" s="26">
        <v>0</v>
      </c>
      <c r="AG57" s="26">
        <v>0</v>
      </c>
      <c r="AH57" s="26">
        <v>68696</v>
      </c>
      <c r="AI57" s="27">
        <v>19740</v>
      </c>
      <c r="AJ57" s="27">
        <v>1982</v>
      </c>
      <c r="AK57" s="27">
        <v>0</v>
      </c>
      <c r="AL57" s="27">
        <v>0</v>
      </c>
      <c r="AM57" s="27">
        <v>21722</v>
      </c>
      <c r="AN57" s="28" t="s">
        <v>155</v>
      </c>
    </row>
    <row r="58" spans="1:40" ht="15.75" customHeight="1" x14ac:dyDescent="0.2">
      <c r="A58" s="18">
        <v>2018</v>
      </c>
      <c r="B58" s="19">
        <v>10857</v>
      </c>
      <c r="C58" s="20" t="s">
        <v>229</v>
      </c>
      <c r="D58" s="20" t="s">
        <v>27</v>
      </c>
      <c r="E58" s="20" t="s">
        <v>226</v>
      </c>
      <c r="F58" s="21">
        <f t="shared" si="0"/>
        <v>230833.33333333331</v>
      </c>
      <c r="G58" s="21">
        <f t="shared" si="1"/>
        <v>43895.131086142326</v>
      </c>
      <c r="H58" s="21" t="str">
        <f t="shared" si="2"/>
        <v/>
      </c>
      <c r="I58" s="21" t="str">
        <f t="shared" si="3"/>
        <v/>
      </c>
      <c r="J58" s="22">
        <v>17512</v>
      </c>
      <c r="K58" s="22">
        <v>43</v>
      </c>
      <c r="L58" s="22" t="s">
        <v>155</v>
      </c>
      <c r="M58" s="22" t="s">
        <v>155</v>
      </c>
      <c r="N58" s="22">
        <v>17555</v>
      </c>
      <c r="O58" s="23">
        <v>152</v>
      </c>
      <c r="P58" s="23">
        <v>561</v>
      </c>
      <c r="Q58" s="23" t="s">
        <v>155</v>
      </c>
      <c r="R58" s="23" t="s">
        <v>155</v>
      </c>
      <c r="S58" s="23">
        <v>713</v>
      </c>
      <c r="T58" s="24">
        <v>3.6</v>
      </c>
      <c r="U58" s="24">
        <v>26.7</v>
      </c>
      <c r="V58" s="24" t="s">
        <v>155</v>
      </c>
      <c r="W58" s="24" t="s">
        <v>155</v>
      </c>
      <c r="X58" s="24">
        <v>30.3</v>
      </c>
      <c r="Y58" s="25">
        <v>3.6</v>
      </c>
      <c r="Z58" s="25">
        <v>13.3</v>
      </c>
      <c r="AA58" s="25" t="s">
        <v>155</v>
      </c>
      <c r="AB58" s="25" t="s">
        <v>155</v>
      </c>
      <c r="AC58" s="25">
        <v>16.899999999999999</v>
      </c>
      <c r="AD58" s="26">
        <v>720</v>
      </c>
      <c r="AE58" s="26">
        <v>995</v>
      </c>
      <c r="AF58" s="26" t="s">
        <v>155</v>
      </c>
      <c r="AG58" s="26" t="s">
        <v>155</v>
      </c>
      <c r="AH58" s="26">
        <v>1715</v>
      </c>
      <c r="AI58" s="27">
        <v>111</v>
      </c>
      <c r="AJ58" s="27">
        <v>177</v>
      </c>
      <c r="AK58" s="27" t="s">
        <v>155</v>
      </c>
      <c r="AL58" s="27" t="s">
        <v>155</v>
      </c>
      <c r="AM58" s="27">
        <v>288</v>
      </c>
      <c r="AN58" s="28" t="s">
        <v>155</v>
      </c>
    </row>
    <row r="59" spans="1:40" ht="15.75" customHeight="1" x14ac:dyDescent="0.2">
      <c r="A59" s="18">
        <v>2018</v>
      </c>
      <c r="B59" s="19">
        <v>7801</v>
      </c>
      <c r="C59" s="20" t="s">
        <v>230</v>
      </c>
      <c r="D59" s="20" t="s">
        <v>27</v>
      </c>
      <c r="E59" s="20" t="s">
        <v>159</v>
      </c>
      <c r="F59" s="21">
        <f t="shared" si="0"/>
        <v>1965714.2857142859</v>
      </c>
      <c r="G59" s="21">
        <f t="shared" si="1"/>
        <v>0</v>
      </c>
      <c r="H59" s="21">
        <f t="shared" si="2"/>
        <v>0</v>
      </c>
      <c r="I59" s="21" t="str">
        <f t="shared" si="3"/>
        <v/>
      </c>
      <c r="J59" s="22">
        <v>639</v>
      </c>
      <c r="K59" s="22">
        <v>63</v>
      </c>
      <c r="L59" s="22">
        <v>59</v>
      </c>
      <c r="M59" s="22">
        <v>0</v>
      </c>
      <c r="N59" s="22">
        <v>761</v>
      </c>
      <c r="O59" s="23">
        <v>470</v>
      </c>
      <c r="P59" s="23">
        <v>0</v>
      </c>
      <c r="Q59" s="23">
        <v>0</v>
      </c>
      <c r="R59" s="23">
        <v>0</v>
      </c>
      <c r="S59" s="23">
        <v>470</v>
      </c>
      <c r="T59" s="24">
        <v>1.4</v>
      </c>
      <c r="U59" s="24">
        <v>59.9</v>
      </c>
      <c r="V59" s="24">
        <v>255.7</v>
      </c>
      <c r="W59" s="24" t="s">
        <v>155</v>
      </c>
      <c r="X59" s="24">
        <v>317</v>
      </c>
      <c r="Y59" s="25">
        <v>1.4</v>
      </c>
      <c r="Z59" s="25">
        <v>59.9</v>
      </c>
      <c r="AA59" s="25">
        <v>255.7</v>
      </c>
      <c r="AB59" s="25">
        <v>0</v>
      </c>
      <c r="AC59" s="25">
        <v>317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7">
        <v>2752</v>
      </c>
      <c r="AJ59" s="27">
        <v>0</v>
      </c>
      <c r="AK59" s="27">
        <v>0</v>
      </c>
      <c r="AL59" s="27">
        <v>0</v>
      </c>
      <c r="AM59" s="27">
        <v>2752</v>
      </c>
      <c r="AN59" s="28" t="s">
        <v>155</v>
      </c>
    </row>
    <row r="60" spans="1:40" ht="15.75" customHeight="1" x14ac:dyDescent="0.2">
      <c r="A60" s="18">
        <v>2018</v>
      </c>
      <c r="B60" s="19">
        <v>3757</v>
      </c>
      <c r="C60" s="20" t="s">
        <v>231</v>
      </c>
      <c r="D60" s="20" t="s">
        <v>27</v>
      </c>
      <c r="E60" s="20" t="s">
        <v>232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22" t="s">
        <v>155</v>
      </c>
      <c r="K60" s="22">
        <v>4</v>
      </c>
      <c r="L60" s="22" t="s">
        <v>155</v>
      </c>
      <c r="M60" s="22" t="s">
        <v>155</v>
      </c>
      <c r="N60" s="22">
        <v>4</v>
      </c>
      <c r="O60" s="23" t="s">
        <v>155</v>
      </c>
      <c r="P60" s="23" t="s">
        <v>155</v>
      </c>
      <c r="Q60" s="23" t="s">
        <v>155</v>
      </c>
      <c r="R60" s="23" t="s">
        <v>155</v>
      </c>
      <c r="S60" s="23" t="s">
        <v>155</v>
      </c>
      <c r="T60" s="24" t="s">
        <v>155</v>
      </c>
      <c r="U60" s="24" t="s">
        <v>155</v>
      </c>
      <c r="V60" s="24" t="s">
        <v>155</v>
      </c>
      <c r="W60" s="24" t="s">
        <v>155</v>
      </c>
      <c r="X60" s="24" t="s">
        <v>155</v>
      </c>
      <c r="Y60" s="25" t="s">
        <v>155</v>
      </c>
      <c r="Z60" s="25" t="s">
        <v>155</v>
      </c>
      <c r="AA60" s="25" t="s">
        <v>155</v>
      </c>
      <c r="AB60" s="25" t="s">
        <v>155</v>
      </c>
      <c r="AC60" s="25" t="s">
        <v>155</v>
      </c>
      <c r="AD60" s="26" t="s">
        <v>155</v>
      </c>
      <c r="AE60" s="26" t="s">
        <v>155</v>
      </c>
      <c r="AF60" s="26" t="s">
        <v>155</v>
      </c>
      <c r="AG60" s="26" t="s">
        <v>155</v>
      </c>
      <c r="AH60" s="26" t="s">
        <v>155</v>
      </c>
      <c r="AI60" s="27" t="s">
        <v>155</v>
      </c>
      <c r="AJ60" s="27" t="s">
        <v>155</v>
      </c>
      <c r="AK60" s="27" t="s">
        <v>155</v>
      </c>
      <c r="AL60" s="27" t="s">
        <v>155</v>
      </c>
      <c r="AM60" s="27" t="s">
        <v>155</v>
      </c>
      <c r="AN60" s="28" t="s">
        <v>155</v>
      </c>
    </row>
    <row r="61" spans="1:40" ht="15.75" customHeight="1" x14ac:dyDescent="0.2">
      <c r="A61" s="18">
        <v>2018</v>
      </c>
      <c r="B61" s="19">
        <v>9617</v>
      </c>
      <c r="C61" s="20" t="s">
        <v>233</v>
      </c>
      <c r="D61" s="20" t="s">
        <v>27</v>
      </c>
      <c r="E61" s="20" t="s">
        <v>233</v>
      </c>
      <c r="F61" s="21" t="str">
        <f t="shared" si="0"/>
        <v/>
      </c>
      <c r="G61" s="21" t="str">
        <f t="shared" si="1"/>
        <v/>
      </c>
      <c r="H61" s="21">
        <f t="shared" si="2"/>
        <v>67261.363636363632</v>
      </c>
      <c r="I61" s="21" t="str">
        <f t="shared" si="3"/>
        <v/>
      </c>
      <c r="J61" s="22" t="s">
        <v>155</v>
      </c>
      <c r="K61" s="22" t="s">
        <v>155</v>
      </c>
      <c r="L61" s="22">
        <v>34</v>
      </c>
      <c r="M61" s="22" t="s">
        <v>155</v>
      </c>
      <c r="N61" s="22">
        <v>34</v>
      </c>
      <c r="O61" s="23" t="s">
        <v>155</v>
      </c>
      <c r="P61" s="23" t="s">
        <v>155</v>
      </c>
      <c r="Q61" s="23" t="s">
        <v>155</v>
      </c>
      <c r="R61" s="23" t="s">
        <v>155</v>
      </c>
      <c r="S61" s="23" t="s">
        <v>155</v>
      </c>
      <c r="T61" s="24" t="s">
        <v>155</v>
      </c>
      <c r="U61" s="24" t="s">
        <v>155</v>
      </c>
      <c r="V61" s="24">
        <v>176</v>
      </c>
      <c r="W61" s="24" t="s">
        <v>155</v>
      </c>
      <c r="X61" s="24">
        <v>176</v>
      </c>
      <c r="Y61" s="25" t="s">
        <v>155</v>
      </c>
      <c r="Z61" s="25" t="s">
        <v>155</v>
      </c>
      <c r="AA61" s="25">
        <v>95</v>
      </c>
      <c r="AB61" s="25" t="s">
        <v>155</v>
      </c>
      <c r="AC61" s="25">
        <v>95</v>
      </c>
      <c r="AD61" s="26" t="s">
        <v>155</v>
      </c>
      <c r="AE61" s="26" t="s">
        <v>155</v>
      </c>
      <c r="AF61" s="26">
        <v>11838</v>
      </c>
      <c r="AG61" s="26" t="s">
        <v>155</v>
      </c>
      <c r="AH61" s="26">
        <v>11838</v>
      </c>
      <c r="AI61" s="27" t="s">
        <v>155</v>
      </c>
      <c r="AJ61" s="27" t="s">
        <v>155</v>
      </c>
      <c r="AK61" s="27" t="s">
        <v>155</v>
      </c>
      <c r="AL61" s="27" t="s">
        <v>155</v>
      </c>
      <c r="AM61" s="27" t="s">
        <v>155</v>
      </c>
      <c r="AN61" s="28" t="s">
        <v>155</v>
      </c>
    </row>
    <row r="62" spans="1:40" ht="15.75" customHeight="1" x14ac:dyDescent="0.2">
      <c r="A62" s="18">
        <v>2018</v>
      </c>
      <c r="B62" s="19">
        <v>18304</v>
      </c>
      <c r="C62" s="20" t="s">
        <v>234</v>
      </c>
      <c r="D62" s="20" t="s">
        <v>27</v>
      </c>
      <c r="E62" s="20" t="s">
        <v>232</v>
      </c>
      <c r="F62" s="21" t="str">
        <f t="shared" si="0"/>
        <v/>
      </c>
      <c r="G62" s="21">
        <f t="shared" si="1"/>
        <v>26857.142857142859</v>
      </c>
      <c r="H62" s="21" t="str">
        <f t="shared" si="2"/>
        <v/>
      </c>
      <c r="I62" s="21" t="str">
        <f t="shared" si="3"/>
        <v/>
      </c>
      <c r="J62" s="22" t="s">
        <v>155</v>
      </c>
      <c r="K62" s="22">
        <v>15</v>
      </c>
      <c r="L62" s="22" t="s">
        <v>155</v>
      </c>
      <c r="M62" s="22" t="s">
        <v>155</v>
      </c>
      <c r="N62" s="22">
        <v>15</v>
      </c>
      <c r="O62" s="23" t="s">
        <v>155</v>
      </c>
      <c r="P62" s="23">
        <v>120</v>
      </c>
      <c r="Q62" s="23" t="s">
        <v>155</v>
      </c>
      <c r="R62" s="23" t="s">
        <v>155</v>
      </c>
      <c r="S62" s="23">
        <v>120</v>
      </c>
      <c r="T62" s="24" t="s">
        <v>155</v>
      </c>
      <c r="U62" s="24">
        <v>14</v>
      </c>
      <c r="V62" s="24" t="s">
        <v>155</v>
      </c>
      <c r="W62" s="24" t="s">
        <v>155</v>
      </c>
      <c r="X62" s="24">
        <v>14</v>
      </c>
      <c r="Y62" s="25" t="s">
        <v>155</v>
      </c>
      <c r="Z62" s="25">
        <v>13</v>
      </c>
      <c r="AA62" s="25" t="s">
        <v>155</v>
      </c>
      <c r="AB62" s="25" t="s">
        <v>155</v>
      </c>
      <c r="AC62" s="25">
        <v>13</v>
      </c>
      <c r="AD62" s="26" t="s">
        <v>155</v>
      </c>
      <c r="AE62" s="26" t="s">
        <v>155</v>
      </c>
      <c r="AF62" s="26" t="s">
        <v>155</v>
      </c>
      <c r="AG62" s="26" t="s">
        <v>155</v>
      </c>
      <c r="AH62" s="26" t="s">
        <v>155</v>
      </c>
      <c r="AI62" s="27" t="s">
        <v>155</v>
      </c>
      <c r="AJ62" s="27">
        <v>376</v>
      </c>
      <c r="AK62" s="27" t="s">
        <v>155</v>
      </c>
      <c r="AL62" s="27" t="s">
        <v>155</v>
      </c>
      <c r="AM62" s="27">
        <v>376</v>
      </c>
      <c r="AN62" s="28" t="s">
        <v>155</v>
      </c>
    </row>
    <row r="63" spans="1:40" ht="15.75" customHeight="1" x14ac:dyDescent="0.2">
      <c r="A63" s="18">
        <v>2018</v>
      </c>
      <c r="B63" s="19">
        <v>18445</v>
      </c>
      <c r="C63" s="20" t="s">
        <v>235</v>
      </c>
      <c r="D63" s="20" t="s">
        <v>27</v>
      </c>
      <c r="E63" s="20" t="s">
        <v>236</v>
      </c>
      <c r="F63" s="21" t="str">
        <f t="shared" si="0"/>
        <v/>
      </c>
      <c r="G63" s="21">
        <f t="shared" si="1"/>
        <v>155460.52631578947</v>
      </c>
      <c r="H63" s="21" t="str">
        <f t="shared" si="2"/>
        <v/>
      </c>
      <c r="I63" s="21" t="str">
        <f t="shared" si="3"/>
        <v/>
      </c>
      <c r="J63" s="22" t="s">
        <v>155</v>
      </c>
      <c r="K63" s="22">
        <v>12</v>
      </c>
      <c r="L63" s="22" t="s">
        <v>155</v>
      </c>
      <c r="M63" s="22" t="s">
        <v>155</v>
      </c>
      <c r="N63" s="22">
        <v>12</v>
      </c>
      <c r="O63" s="23" t="s">
        <v>155</v>
      </c>
      <c r="P63" s="23" t="s">
        <v>155</v>
      </c>
      <c r="Q63" s="23" t="s">
        <v>155</v>
      </c>
      <c r="R63" s="23" t="s">
        <v>155</v>
      </c>
      <c r="S63" s="23" t="s">
        <v>155</v>
      </c>
      <c r="T63" s="24" t="s">
        <v>155</v>
      </c>
      <c r="U63" s="24">
        <v>45.6</v>
      </c>
      <c r="V63" s="24" t="s">
        <v>155</v>
      </c>
      <c r="W63" s="24" t="s">
        <v>155</v>
      </c>
      <c r="X63" s="24">
        <v>45.6</v>
      </c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6" t="s">
        <v>155</v>
      </c>
      <c r="AE63" s="26">
        <v>7089</v>
      </c>
      <c r="AF63" s="26" t="s">
        <v>155</v>
      </c>
      <c r="AG63" s="26" t="s">
        <v>155</v>
      </c>
      <c r="AH63" s="26">
        <v>7089</v>
      </c>
      <c r="AI63" s="27" t="s">
        <v>155</v>
      </c>
      <c r="AJ63" s="27" t="s">
        <v>155</v>
      </c>
      <c r="AK63" s="27" t="s">
        <v>155</v>
      </c>
      <c r="AL63" s="27" t="s">
        <v>155</v>
      </c>
      <c r="AM63" s="27" t="s">
        <v>155</v>
      </c>
      <c r="AN63" s="28" t="s">
        <v>155</v>
      </c>
    </row>
    <row r="64" spans="1:40" ht="15.75" customHeight="1" x14ac:dyDescent="0.2">
      <c r="A64" s="18">
        <v>2018</v>
      </c>
      <c r="B64" s="19">
        <v>18454</v>
      </c>
      <c r="C64" s="20" t="s">
        <v>237</v>
      </c>
      <c r="D64" s="20" t="s">
        <v>27</v>
      </c>
      <c r="E64" s="20" t="s">
        <v>238</v>
      </c>
      <c r="F64" s="21" t="str">
        <f t="shared" si="0"/>
        <v/>
      </c>
      <c r="G64" s="21">
        <f t="shared" si="1"/>
        <v>93180.722891566271</v>
      </c>
      <c r="H64" s="21">
        <f t="shared" si="2"/>
        <v>175860</v>
      </c>
      <c r="I64" s="21" t="str">
        <f t="shared" si="3"/>
        <v/>
      </c>
      <c r="J64" s="22" t="s">
        <v>155</v>
      </c>
      <c r="K64" s="22">
        <v>199</v>
      </c>
      <c r="L64" s="22">
        <v>34</v>
      </c>
      <c r="M64" s="22" t="s">
        <v>155</v>
      </c>
      <c r="N64" s="22">
        <v>233</v>
      </c>
      <c r="O64" s="23" t="s">
        <v>155</v>
      </c>
      <c r="P64" s="23">
        <v>7265</v>
      </c>
      <c r="Q64" s="23">
        <v>25370</v>
      </c>
      <c r="R64" s="23" t="s">
        <v>155</v>
      </c>
      <c r="S64" s="23">
        <v>32635</v>
      </c>
      <c r="T64" s="24" t="s">
        <v>155</v>
      </c>
      <c r="U64" s="24">
        <v>83</v>
      </c>
      <c r="V64" s="24">
        <v>100</v>
      </c>
      <c r="W64" s="24" t="s">
        <v>155</v>
      </c>
      <c r="X64" s="24">
        <v>183</v>
      </c>
      <c r="Y64" s="25" t="s">
        <v>155</v>
      </c>
      <c r="Z64" s="25" t="s">
        <v>155</v>
      </c>
      <c r="AA64" s="25" t="s">
        <v>155</v>
      </c>
      <c r="AB64" s="25" t="s">
        <v>155</v>
      </c>
      <c r="AC64" s="25" t="s">
        <v>155</v>
      </c>
      <c r="AD64" s="26">
        <v>0</v>
      </c>
      <c r="AE64" s="26">
        <v>5866</v>
      </c>
      <c r="AF64" s="26">
        <v>17561</v>
      </c>
      <c r="AG64" s="26" t="s">
        <v>155</v>
      </c>
      <c r="AH64" s="26">
        <v>23427</v>
      </c>
      <c r="AI64" s="27">
        <v>18</v>
      </c>
      <c r="AJ64" s="27">
        <v>1868</v>
      </c>
      <c r="AK64" s="27">
        <v>25</v>
      </c>
      <c r="AL64" s="27" t="s">
        <v>155</v>
      </c>
      <c r="AM64" s="27">
        <v>1911</v>
      </c>
      <c r="AN64" s="28">
        <v>0</v>
      </c>
    </row>
    <row r="65" spans="1:40" ht="15.75" customHeight="1" x14ac:dyDescent="0.2">
      <c r="A65" s="18">
        <v>2018</v>
      </c>
      <c r="B65" s="19">
        <v>21554</v>
      </c>
      <c r="C65" s="20" t="s">
        <v>239</v>
      </c>
      <c r="D65" s="20" t="s">
        <v>27</v>
      </c>
      <c r="E65" s="20" t="s">
        <v>232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22">
        <v>1000</v>
      </c>
      <c r="K65" s="22" t="s">
        <v>155</v>
      </c>
      <c r="L65" s="22" t="s">
        <v>155</v>
      </c>
      <c r="M65" s="22" t="s">
        <v>155</v>
      </c>
      <c r="N65" s="22">
        <v>1000</v>
      </c>
      <c r="O65" s="23">
        <v>325</v>
      </c>
      <c r="P65" s="23" t="s">
        <v>155</v>
      </c>
      <c r="Q65" s="23" t="s">
        <v>155</v>
      </c>
      <c r="R65" s="23" t="s">
        <v>155</v>
      </c>
      <c r="S65" s="23">
        <v>325</v>
      </c>
      <c r="T65" s="24">
        <v>0</v>
      </c>
      <c r="U65" s="24" t="s">
        <v>155</v>
      </c>
      <c r="V65" s="24" t="s">
        <v>155</v>
      </c>
      <c r="W65" s="24" t="s">
        <v>155</v>
      </c>
      <c r="X65" s="24">
        <v>0</v>
      </c>
      <c r="Y65" s="25">
        <v>0</v>
      </c>
      <c r="Z65" s="25" t="s">
        <v>155</v>
      </c>
      <c r="AA65" s="25" t="s">
        <v>155</v>
      </c>
      <c r="AB65" s="25" t="s">
        <v>155</v>
      </c>
      <c r="AC65" s="25">
        <v>0</v>
      </c>
      <c r="AD65" s="26">
        <v>36</v>
      </c>
      <c r="AE65" s="26" t="s">
        <v>155</v>
      </c>
      <c r="AF65" s="26" t="s">
        <v>155</v>
      </c>
      <c r="AG65" s="26" t="s">
        <v>155</v>
      </c>
      <c r="AH65" s="26">
        <v>36</v>
      </c>
      <c r="AI65" s="27">
        <v>273</v>
      </c>
      <c r="AJ65" s="27" t="s">
        <v>155</v>
      </c>
      <c r="AK65" s="27" t="s">
        <v>155</v>
      </c>
      <c r="AL65" s="27" t="s">
        <v>155</v>
      </c>
      <c r="AM65" s="27">
        <v>273</v>
      </c>
      <c r="AN65" s="28" t="s">
        <v>155</v>
      </c>
    </row>
    <row r="66" spans="1:40" ht="15.75" customHeight="1" x14ac:dyDescent="0.2">
      <c r="A66" s="18">
        <v>2018</v>
      </c>
      <c r="B66" s="19">
        <v>5905</v>
      </c>
      <c r="C66" s="20" t="s">
        <v>240</v>
      </c>
      <c r="D66" s="20" t="s">
        <v>30</v>
      </c>
      <c r="E66" s="20" t="s">
        <v>159</v>
      </c>
      <c r="F66" s="21">
        <f t="shared" si="0"/>
        <v>0</v>
      </c>
      <c r="G66" s="21" t="str">
        <f t="shared" si="1"/>
        <v/>
      </c>
      <c r="H66" s="21">
        <f t="shared" si="2"/>
        <v>1595.7446808510638</v>
      </c>
      <c r="I66" s="21" t="str">
        <f t="shared" si="3"/>
        <v/>
      </c>
      <c r="J66" s="22">
        <v>267</v>
      </c>
      <c r="K66" s="22">
        <v>0</v>
      </c>
      <c r="L66" s="22">
        <v>229</v>
      </c>
      <c r="M66" s="22">
        <v>0</v>
      </c>
      <c r="N66" s="22">
        <v>496</v>
      </c>
      <c r="O66" s="23">
        <v>2</v>
      </c>
      <c r="P66" s="23">
        <v>0</v>
      </c>
      <c r="Q66" s="23">
        <v>70</v>
      </c>
      <c r="R66" s="23">
        <v>0</v>
      </c>
      <c r="S66" s="23">
        <v>72</v>
      </c>
      <c r="T66" s="24">
        <v>0.2</v>
      </c>
      <c r="U66" s="24">
        <v>0</v>
      </c>
      <c r="V66" s="24">
        <v>9.4</v>
      </c>
      <c r="W66" s="24">
        <v>0</v>
      </c>
      <c r="X66" s="24">
        <v>9.6</v>
      </c>
      <c r="Y66" s="25" t="s">
        <v>155</v>
      </c>
      <c r="Z66" s="25">
        <v>0</v>
      </c>
      <c r="AA66" s="25">
        <v>2.2999999999999998</v>
      </c>
      <c r="AB66" s="25">
        <v>0</v>
      </c>
      <c r="AC66" s="25">
        <v>2.2999999999999998</v>
      </c>
      <c r="AD66" s="26" t="s">
        <v>155</v>
      </c>
      <c r="AE66" s="26" t="s">
        <v>155</v>
      </c>
      <c r="AF66" s="26" t="s">
        <v>155</v>
      </c>
      <c r="AG66" s="26" t="s">
        <v>155</v>
      </c>
      <c r="AH66" s="26" t="s">
        <v>155</v>
      </c>
      <c r="AI66" s="27" t="s">
        <v>155</v>
      </c>
      <c r="AJ66" s="27" t="s">
        <v>155</v>
      </c>
      <c r="AK66" s="27">
        <v>15</v>
      </c>
      <c r="AL66" s="27" t="s">
        <v>155</v>
      </c>
      <c r="AM66" s="27">
        <v>15</v>
      </c>
      <c r="AN66" s="28" t="s">
        <v>155</v>
      </c>
    </row>
    <row r="67" spans="1:40" ht="15.75" customHeight="1" x14ac:dyDescent="0.2">
      <c r="A67" s="18">
        <v>2018</v>
      </c>
      <c r="B67" s="19">
        <v>8210</v>
      </c>
      <c r="C67" s="20" t="s">
        <v>241</v>
      </c>
      <c r="D67" s="20" t="s">
        <v>30</v>
      </c>
      <c r="E67" s="20" t="s">
        <v>159</v>
      </c>
      <c r="F67" s="21">
        <f t="shared" si="0"/>
        <v>0</v>
      </c>
      <c r="G67" s="21">
        <f t="shared" si="1"/>
        <v>0</v>
      </c>
      <c r="H67" s="21" t="str">
        <f t="shared" si="2"/>
        <v/>
      </c>
      <c r="I67" s="21" t="str">
        <f t="shared" si="3"/>
        <v/>
      </c>
      <c r="J67" s="22">
        <v>28213</v>
      </c>
      <c r="K67" s="22">
        <v>8091</v>
      </c>
      <c r="L67" s="22" t="s">
        <v>155</v>
      </c>
      <c r="M67" s="22" t="s">
        <v>155</v>
      </c>
      <c r="N67" s="22">
        <v>36304</v>
      </c>
      <c r="O67" s="23">
        <v>160</v>
      </c>
      <c r="P67" s="23">
        <v>42</v>
      </c>
      <c r="Q67" s="23" t="s">
        <v>155</v>
      </c>
      <c r="R67" s="23" t="s">
        <v>155</v>
      </c>
      <c r="S67" s="23">
        <v>202</v>
      </c>
      <c r="T67" s="24">
        <v>2.4</v>
      </c>
      <c r="U67" s="24">
        <v>0.6</v>
      </c>
      <c r="V67" s="24" t="s">
        <v>155</v>
      </c>
      <c r="W67" s="24" t="s">
        <v>155</v>
      </c>
      <c r="X67" s="24">
        <v>3</v>
      </c>
      <c r="Y67" s="25">
        <v>2.4</v>
      </c>
      <c r="Z67" s="25">
        <v>0.6</v>
      </c>
      <c r="AA67" s="25" t="s">
        <v>155</v>
      </c>
      <c r="AB67" s="25" t="s">
        <v>155</v>
      </c>
      <c r="AC67" s="25">
        <v>3</v>
      </c>
      <c r="AD67" s="26" t="s">
        <v>155</v>
      </c>
      <c r="AE67" s="26" t="s">
        <v>155</v>
      </c>
      <c r="AF67" s="26" t="s">
        <v>155</v>
      </c>
      <c r="AG67" s="26" t="s">
        <v>155</v>
      </c>
      <c r="AH67" s="26" t="s">
        <v>155</v>
      </c>
      <c r="AI67" s="27" t="s">
        <v>155</v>
      </c>
      <c r="AJ67" s="27" t="s">
        <v>155</v>
      </c>
      <c r="AK67" s="27" t="s">
        <v>155</v>
      </c>
      <c r="AL67" s="27" t="s">
        <v>155</v>
      </c>
      <c r="AM67" s="27" t="s">
        <v>155</v>
      </c>
      <c r="AN67" s="28" t="s">
        <v>155</v>
      </c>
    </row>
    <row r="68" spans="1:40" ht="15.75" customHeight="1" x14ac:dyDescent="0.2">
      <c r="A68" s="18">
        <v>2018</v>
      </c>
      <c r="B68" s="19">
        <v>7140</v>
      </c>
      <c r="C68" s="20" t="s">
        <v>242</v>
      </c>
      <c r="D68" s="20" t="s">
        <v>30</v>
      </c>
      <c r="E68" s="20" t="s">
        <v>159</v>
      </c>
      <c r="F68" s="21">
        <f t="shared" si="0"/>
        <v>6008.510638297872</v>
      </c>
      <c r="G68" s="21">
        <f t="shared" si="1"/>
        <v>26538.461538461539</v>
      </c>
      <c r="H68" s="21">
        <f t="shared" si="2"/>
        <v>41603.133159268931</v>
      </c>
      <c r="I68" s="21" t="str">
        <f t="shared" si="3"/>
        <v/>
      </c>
      <c r="J68" s="22">
        <v>52670</v>
      </c>
      <c r="K68" s="22">
        <v>8</v>
      </c>
      <c r="L68" s="22">
        <v>51</v>
      </c>
      <c r="M68" s="22" t="s">
        <v>155</v>
      </c>
      <c r="N68" s="22">
        <v>52729</v>
      </c>
      <c r="O68" s="23" t="s">
        <v>155</v>
      </c>
      <c r="P68" s="23" t="s">
        <v>155</v>
      </c>
      <c r="Q68" s="23" t="s">
        <v>155</v>
      </c>
      <c r="R68" s="23" t="s">
        <v>155</v>
      </c>
      <c r="S68" s="23" t="s">
        <v>155</v>
      </c>
      <c r="T68" s="24">
        <v>235</v>
      </c>
      <c r="U68" s="24">
        <v>5.2</v>
      </c>
      <c r="V68" s="24">
        <v>191.5</v>
      </c>
      <c r="W68" s="24" t="s">
        <v>155</v>
      </c>
      <c r="X68" s="24">
        <v>431.7</v>
      </c>
      <c r="Y68" s="25" t="s">
        <v>155</v>
      </c>
      <c r="Z68" s="25" t="s">
        <v>155</v>
      </c>
      <c r="AA68" s="25" t="s">
        <v>155</v>
      </c>
      <c r="AB68" s="25" t="s">
        <v>155</v>
      </c>
      <c r="AC68" s="25" t="s">
        <v>155</v>
      </c>
      <c r="AD68" s="26">
        <v>2</v>
      </c>
      <c r="AE68" s="26">
        <v>126</v>
      </c>
      <c r="AF68" s="26">
        <v>7896</v>
      </c>
      <c r="AG68" s="26" t="s">
        <v>155</v>
      </c>
      <c r="AH68" s="26">
        <v>8023</v>
      </c>
      <c r="AI68" s="27">
        <v>1410</v>
      </c>
      <c r="AJ68" s="27">
        <v>12</v>
      </c>
      <c r="AK68" s="27">
        <v>71</v>
      </c>
      <c r="AL68" s="27" t="s">
        <v>155</v>
      </c>
      <c r="AM68" s="27">
        <v>1492</v>
      </c>
      <c r="AN68" s="28" t="s">
        <v>155</v>
      </c>
    </row>
    <row r="69" spans="1:40" ht="15.75" customHeight="1" x14ac:dyDescent="0.2">
      <c r="A69" s="18">
        <v>2018</v>
      </c>
      <c r="B69" s="19">
        <v>4432</v>
      </c>
      <c r="C69" s="20" t="s">
        <v>243</v>
      </c>
      <c r="D69" s="20" t="s">
        <v>30</v>
      </c>
      <c r="E69" s="20" t="s">
        <v>159</v>
      </c>
      <c r="F69" s="21">
        <f t="shared" si="0"/>
        <v>7733.333333333333</v>
      </c>
      <c r="G69" s="21" t="str">
        <f t="shared" si="1"/>
        <v/>
      </c>
      <c r="H69" s="21" t="str">
        <f t="shared" si="2"/>
        <v/>
      </c>
      <c r="I69" s="21" t="str">
        <f t="shared" si="3"/>
        <v/>
      </c>
      <c r="J69" s="22">
        <v>11696</v>
      </c>
      <c r="K69" s="22">
        <v>0</v>
      </c>
      <c r="L69" s="22">
        <v>0</v>
      </c>
      <c r="M69" s="22">
        <v>0</v>
      </c>
      <c r="N69" s="22">
        <v>11696</v>
      </c>
      <c r="O69" s="23">
        <v>95</v>
      </c>
      <c r="P69" s="23">
        <v>0</v>
      </c>
      <c r="Q69" s="23">
        <v>0</v>
      </c>
      <c r="R69" s="23">
        <v>0</v>
      </c>
      <c r="S69" s="23">
        <v>95</v>
      </c>
      <c r="T69" s="24">
        <v>15</v>
      </c>
      <c r="U69" s="24">
        <v>0</v>
      </c>
      <c r="V69" s="24">
        <v>0</v>
      </c>
      <c r="W69" s="24">
        <v>0</v>
      </c>
      <c r="X69" s="24">
        <v>15</v>
      </c>
      <c r="Y69" s="25">
        <v>8</v>
      </c>
      <c r="Z69" s="25">
        <v>0</v>
      </c>
      <c r="AA69" s="25">
        <v>0</v>
      </c>
      <c r="AB69" s="25">
        <v>0</v>
      </c>
      <c r="AC69" s="25">
        <v>8</v>
      </c>
      <c r="AD69" s="26">
        <v>116</v>
      </c>
      <c r="AE69" s="26">
        <v>0</v>
      </c>
      <c r="AF69" s="26">
        <v>0</v>
      </c>
      <c r="AG69" s="26">
        <v>0</v>
      </c>
      <c r="AH69" s="26">
        <v>116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8" t="s">
        <v>155</v>
      </c>
    </row>
    <row r="70" spans="1:40" ht="15.75" customHeight="1" x14ac:dyDescent="0.2">
      <c r="A70" s="18">
        <v>2018</v>
      </c>
      <c r="B70" s="19">
        <v>6411</v>
      </c>
      <c r="C70" s="20" t="s">
        <v>244</v>
      </c>
      <c r="D70" s="20" t="s">
        <v>30</v>
      </c>
      <c r="E70" s="20" t="s">
        <v>159</v>
      </c>
      <c r="F70" s="21">
        <f t="shared" si="0"/>
        <v>28872.549019607846</v>
      </c>
      <c r="G70" s="21">
        <f t="shared" si="1"/>
        <v>4000</v>
      </c>
      <c r="H70" s="21">
        <f t="shared" si="2"/>
        <v>3527.6073619631902</v>
      </c>
      <c r="I70" s="21" t="str">
        <f t="shared" si="3"/>
        <v/>
      </c>
      <c r="J70" s="22">
        <v>22086</v>
      </c>
      <c r="K70" s="22">
        <v>406</v>
      </c>
      <c r="L70" s="22">
        <v>577</v>
      </c>
      <c r="M70" s="22" t="s">
        <v>155</v>
      </c>
      <c r="N70" s="22">
        <v>23069</v>
      </c>
      <c r="O70" s="23">
        <v>77</v>
      </c>
      <c r="P70" s="23">
        <v>3</v>
      </c>
      <c r="Q70" s="23">
        <v>181</v>
      </c>
      <c r="R70" s="23" t="s">
        <v>155</v>
      </c>
      <c r="S70" s="23">
        <v>260</v>
      </c>
      <c r="T70" s="24">
        <v>20.399999999999999</v>
      </c>
      <c r="U70" s="24">
        <v>1</v>
      </c>
      <c r="V70" s="24">
        <v>32.6</v>
      </c>
      <c r="W70" s="24" t="s">
        <v>155</v>
      </c>
      <c r="X70" s="24">
        <v>54</v>
      </c>
      <c r="Y70" s="25">
        <v>3</v>
      </c>
      <c r="Z70" s="25">
        <v>0.2</v>
      </c>
      <c r="AA70" s="25">
        <v>6.8</v>
      </c>
      <c r="AB70" s="25" t="s">
        <v>155</v>
      </c>
      <c r="AC70" s="25">
        <v>10</v>
      </c>
      <c r="AD70" s="26">
        <v>327</v>
      </c>
      <c r="AE70" s="26">
        <v>2</v>
      </c>
      <c r="AF70" s="26">
        <v>105</v>
      </c>
      <c r="AG70" s="26" t="s">
        <v>155</v>
      </c>
      <c r="AH70" s="26">
        <v>434</v>
      </c>
      <c r="AI70" s="27">
        <v>262</v>
      </c>
      <c r="AJ70" s="27">
        <v>2</v>
      </c>
      <c r="AK70" s="27">
        <v>10</v>
      </c>
      <c r="AL70" s="27" t="s">
        <v>155</v>
      </c>
      <c r="AM70" s="27">
        <v>274</v>
      </c>
      <c r="AN70" s="28" t="s">
        <v>155</v>
      </c>
    </row>
    <row r="71" spans="1:40" ht="15.75" customHeight="1" x14ac:dyDescent="0.2">
      <c r="A71" s="18">
        <v>2018</v>
      </c>
      <c r="B71" s="19">
        <v>9601</v>
      </c>
      <c r="C71" s="20" t="s">
        <v>245</v>
      </c>
      <c r="D71" s="20" t="s">
        <v>30</v>
      </c>
      <c r="E71" s="20" t="s">
        <v>159</v>
      </c>
      <c r="F71" s="21">
        <f t="shared" ref="F71:F134" si="4">IFERROR(SUM(AD71,AI71)*10^3/T71,"")</f>
        <v>34818.181818181816</v>
      </c>
      <c r="G71" s="21">
        <f t="shared" si="1"/>
        <v>42000</v>
      </c>
      <c r="H71" s="21" t="str">
        <f t="shared" si="2"/>
        <v/>
      </c>
      <c r="I71" s="21" t="str">
        <f t="shared" si="3"/>
        <v/>
      </c>
      <c r="J71" s="22">
        <v>23167</v>
      </c>
      <c r="K71" s="22">
        <v>2574</v>
      </c>
      <c r="L71" s="22" t="s">
        <v>155</v>
      </c>
      <c r="M71" s="22" t="s">
        <v>155</v>
      </c>
      <c r="N71" s="22">
        <v>25741</v>
      </c>
      <c r="O71" s="23" t="s">
        <v>155</v>
      </c>
      <c r="P71" s="23" t="s">
        <v>155</v>
      </c>
      <c r="Q71" s="23" t="s">
        <v>155</v>
      </c>
      <c r="R71" s="23" t="s">
        <v>155</v>
      </c>
      <c r="S71" s="23" t="s">
        <v>155</v>
      </c>
      <c r="T71" s="24">
        <v>11</v>
      </c>
      <c r="U71" s="24">
        <v>1</v>
      </c>
      <c r="V71" s="24" t="s">
        <v>155</v>
      </c>
      <c r="W71" s="24" t="s">
        <v>155</v>
      </c>
      <c r="X71" s="24">
        <v>12</v>
      </c>
      <c r="Y71" s="25">
        <v>11</v>
      </c>
      <c r="Z71" s="25">
        <v>1</v>
      </c>
      <c r="AA71" s="25" t="s">
        <v>155</v>
      </c>
      <c r="AB71" s="25" t="s">
        <v>155</v>
      </c>
      <c r="AC71" s="25">
        <v>12</v>
      </c>
      <c r="AD71" s="26">
        <v>374</v>
      </c>
      <c r="AE71" s="26">
        <v>41</v>
      </c>
      <c r="AF71" s="26" t="s">
        <v>155</v>
      </c>
      <c r="AG71" s="26" t="s">
        <v>155</v>
      </c>
      <c r="AH71" s="26">
        <v>415</v>
      </c>
      <c r="AI71" s="27">
        <v>9</v>
      </c>
      <c r="AJ71" s="27">
        <v>1</v>
      </c>
      <c r="AK71" s="27" t="s">
        <v>155</v>
      </c>
      <c r="AL71" s="27" t="s">
        <v>155</v>
      </c>
      <c r="AM71" s="27">
        <v>10</v>
      </c>
      <c r="AN71" s="28" t="s">
        <v>155</v>
      </c>
    </row>
    <row r="72" spans="1:40" ht="15.75" customHeight="1" x14ac:dyDescent="0.2">
      <c r="A72" s="18">
        <v>2018</v>
      </c>
      <c r="B72" s="19">
        <v>3248</v>
      </c>
      <c r="C72" s="20" t="s">
        <v>246</v>
      </c>
      <c r="D72" s="20" t="s">
        <v>30</v>
      </c>
      <c r="E72" s="20" t="s">
        <v>159</v>
      </c>
      <c r="F72" s="21">
        <f t="shared" si="4"/>
        <v>48400</v>
      </c>
      <c r="G72" s="21" t="str">
        <f t="shared" si="1"/>
        <v/>
      </c>
      <c r="H72" s="21" t="str">
        <f t="shared" si="2"/>
        <v/>
      </c>
      <c r="I72" s="21" t="str">
        <f t="shared" si="3"/>
        <v/>
      </c>
      <c r="J72" s="22">
        <v>4117</v>
      </c>
      <c r="K72" s="22" t="s">
        <v>155</v>
      </c>
      <c r="L72" s="22" t="s">
        <v>155</v>
      </c>
      <c r="M72" s="22" t="s">
        <v>155</v>
      </c>
      <c r="N72" s="22">
        <v>4117</v>
      </c>
      <c r="O72" s="23">
        <v>84</v>
      </c>
      <c r="P72" s="23" t="s">
        <v>155</v>
      </c>
      <c r="Q72" s="23" t="s">
        <v>155</v>
      </c>
      <c r="R72" s="23" t="s">
        <v>155</v>
      </c>
      <c r="S72" s="23">
        <v>84</v>
      </c>
      <c r="T72" s="24">
        <v>5</v>
      </c>
      <c r="U72" s="24" t="s">
        <v>155</v>
      </c>
      <c r="V72" s="24" t="s">
        <v>155</v>
      </c>
      <c r="W72" s="24" t="s">
        <v>155</v>
      </c>
      <c r="X72" s="24">
        <v>5</v>
      </c>
      <c r="Y72" s="25">
        <v>3</v>
      </c>
      <c r="Z72" s="25" t="s">
        <v>155</v>
      </c>
      <c r="AA72" s="25" t="s">
        <v>155</v>
      </c>
      <c r="AB72" s="25" t="s">
        <v>155</v>
      </c>
      <c r="AC72" s="25">
        <v>3</v>
      </c>
      <c r="AD72" s="26">
        <v>82</v>
      </c>
      <c r="AE72" s="26" t="s">
        <v>155</v>
      </c>
      <c r="AF72" s="26" t="s">
        <v>155</v>
      </c>
      <c r="AG72" s="26" t="s">
        <v>155</v>
      </c>
      <c r="AH72" s="26">
        <v>82</v>
      </c>
      <c r="AI72" s="27">
        <v>160</v>
      </c>
      <c r="AJ72" s="27" t="s">
        <v>155</v>
      </c>
      <c r="AK72" s="27" t="s">
        <v>155</v>
      </c>
      <c r="AL72" s="27" t="s">
        <v>155</v>
      </c>
      <c r="AM72" s="27">
        <v>160</v>
      </c>
      <c r="AN72" s="28">
        <v>39</v>
      </c>
    </row>
    <row r="73" spans="1:40" ht="15.75" customHeight="1" x14ac:dyDescent="0.2">
      <c r="A73" s="18">
        <v>2018</v>
      </c>
      <c r="B73" s="19">
        <v>16865</v>
      </c>
      <c r="C73" s="20" t="s">
        <v>247</v>
      </c>
      <c r="D73" s="20" t="s">
        <v>30</v>
      </c>
      <c r="E73" s="20" t="s">
        <v>159</v>
      </c>
      <c r="F73" s="21">
        <f t="shared" si="4"/>
        <v>310985.91549295775</v>
      </c>
      <c r="G73" s="21">
        <f t="shared" si="1"/>
        <v>265000</v>
      </c>
      <c r="H73" s="21" t="str">
        <f t="shared" si="2"/>
        <v/>
      </c>
      <c r="I73" s="21" t="str">
        <f t="shared" si="3"/>
        <v/>
      </c>
      <c r="J73" s="22">
        <v>52793</v>
      </c>
      <c r="K73" s="22">
        <v>166</v>
      </c>
      <c r="L73" s="22">
        <v>0</v>
      </c>
      <c r="M73" s="22" t="s">
        <v>155</v>
      </c>
      <c r="N73" s="22">
        <v>52959</v>
      </c>
      <c r="O73" s="23">
        <v>7</v>
      </c>
      <c r="P73" s="23">
        <v>0</v>
      </c>
      <c r="Q73" s="23">
        <v>0</v>
      </c>
      <c r="R73" s="23" t="s">
        <v>155</v>
      </c>
      <c r="S73" s="23">
        <v>7</v>
      </c>
      <c r="T73" s="24">
        <v>7.1</v>
      </c>
      <c r="U73" s="24">
        <v>0.2</v>
      </c>
      <c r="V73" s="24">
        <v>0</v>
      </c>
      <c r="W73" s="24" t="s">
        <v>155</v>
      </c>
      <c r="X73" s="24">
        <v>7.2</v>
      </c>
      <c r="Y73" s="25">
        <v>2.5</v>
      </c>
      <c r="Z73" s="25">
        <v>0.1</v>
      </c>
      <c r="AA73" s="25">
        <v>0</v>
      </c>
      <c r="AB73" s="25" t="s">
        <v>155</v>
      </c>
      <c r="AC73" s="25">
        <v>2.5</v>
      </c>
      <c r="AD73" s="26">
        <v>1520</v>
      </c>
      <c r="AE73" s="26">
        <v>53</v>
      </c>
      <c r="AF73" s="26" t="s">
        <v>155</v>
      </c>
      <c r="AG73" s="26" t="s">
        <v>155</v>
      </c>
      <c r="AH73" s="26">
        <v>1572</v>
      </c>
      <c r="AI73" s="27">
        <v>688</v>
      </c>
      <c r="AJ73" s="27" t="s">
        <v>155</v>
      </c>
      <c r="AK73" s="27" t="s">
        <v>155</v>
      </c>
      <c r="AL73" s="27" t="s">
        <v>155</v>
      </c>
      <c r="AM73" s="27">
        <v>688</v>
      </c>
      <c r="AN73" s="28" t="s">
        <v>155</v>
      </c>
    </row>
    <row r="74" spans="1:40" ht="15.75" customHeight="1" x14ac:dyDescent="0.2">
      <c r="A74" s="18">
        <v>2018</v>
      </c>
      <c r="B74" s="19">
        <v>407</v>
      </c>
      <c r="C74" s="20" t="s">
        <v>248</v>
      </c>
      <c r="D74" s="20" t="s">
        <v>30</v>
      </c>
      <c r="E74" s="20" t="s">
        <v>159</v>
      </c>
      <c r="F74" s="21" t="str">
        <f t="shared" si="4"/>
        <v/>
      </c>
      <c r="G74" s="21">
        <f t="shared" ref="G74:G137" si="5">IFERROR(SUM(AE74,AJ74)*10^3/U74,"")</f>
        <v>420.16806722689074</v>
      </c>
      <c r="H74" s="21" t="str">
        <f t="shared" ref="H74:H137" si="6">IFERROR(SUM(AF74,AK74)*10^3/V74,"")</f>
        <v/>
      </c>
      <c r="I74" s="21" t="str">
        <f t="shared" ref="I74:I137" si="7">IFERROR(SUM(AG74,AL74)*10^3/W74,"")</f>
        <v/>
      </c>
      <c r="J74" s="22" t="s">
        <v>155</v>
      </c>
      <c r="K74" s="22">
        <v>249</v>
      </c>
      <c r="L74" s="22" t="s">
        <v>155</v>
      </c>
      <c r="M74" s="22" t="s">
        <v>155</v>
      </c>
      <c r="N74" s="22">
        <v>249</v>
      </c>
      <c r="O74" s="23" t="s">
        <v>155</v>
      </c>
      <c r="P74" s="23">
        <v>226</v>
      </c>
      <c r="Q74" s="23" t="s">
        <v>155</v>
      </c>
      <c r="R74" s="23" t="s">
        <v>155</v>
      </c>
      <c r="S74" s="23">
        <v>226</v>
      </c>
      <c r="T74" s="24" t="s">
        <v>155</v>
      </c>
      <c r="U74" s="24">
        <v>11.9</v>
      </c>
      <c r="V74" s="24" t="s">
        <v>155</v>
      </c>
      <c r="W74" s="24" t="s">
        <v>155</v>
      </c>
      <c r="X74" s="24">
        <v>11.9</v>
      </c>
      <c r="Y74" s="25" t="s">
        <v>155</v>
      </c>
      <c r="Z74" s="25">
        <v>5</v>
      </c>
      <c r="AA74" s="25" t="s">
        <v>155</v>
      </c>
      <c r="AB74" s="25" t="s">
        <v>155</v>
      </c>
      <c r="AC74" s="25">
        <v>5</v>
      </c>
      <c r="AD74" s="26" t="s">
        <v>155</v>
      </c>
      <c r="AE74" s="26">
        <v>0</v>
      </c>
      <c r="AF74" s="26" t="s">
        <v>155</v>
      </c>
      <c r="AG74" s="26" t="s">
        <v>155</v>
      </c>
      <c r="AH74" s="26">
        <v>0</v>
      </c>
      <c r="AI74" s="27" t="s">
        <v>155</v>
      </c>
      <c r="AJ74" s="27">
        <v>5</v>
      </c>
      <c r="AK74" s="27" t="s">
        <v>155</v>
      </c>
      <c r="AL74" s="27" t="s">
        <v>155</v>
      </c>
      <c r="AM74" s="27">
        <v>5</v>
      </c>
      <c r="AN74" s="28" t="s">
        <v>155</v>
      </c>
    </row>
    <row r="75" spans="1:40" ht="15.75" customHeight="1" x14ac:dyDescent="0.2">
      <c r="A75" s="18">
        <v>2018</v>
      </c>
      <c r="B75" s="19">
        <v>4538</v>
      </c>
      <c r="C75" s="20" t="s">
        <v>249</v>
      </c>
      <c r="D75" s="20" t="s">
        <v>30</v>
      </c>
      <c r="E75" s="20" t="s">
        <v>159</v>
      </c>
      <c r="F75" s="21" t="str">
        <f t="shared" si="4"/>
        <v/>
      </c>
      <c r="G75" s="21" t="str">
        <f t="shared" si="5"/>
        <v/>
      </c>
      <c r="H75" s="21">
        <f t="shared" si="6"/>
        <v>0</v>
      </c>
      <c r="I75" s="21" t="str">
        <f t="shared" si="7"/>
        <v/>
      </c>
      <c r="J75" s="22" t="s">
        <v>155</v>
      </c>
      <c r="K75" s="22" t="s">
        <v>155</v>
      </c>
      <c r="L75" s="22">
        <v>2</v>
      </c>
      <c r="M75" s="22" t="s">
        <v>155</v>
      </c>
      <c r="N75" s="22">
        <v>2</v>
      </c>
      <c r="O75" s="23" t="s">
        <v>155</v>
      </c>
      <c r="P75" s="23" t="s">
        <v>155</v>
      </c>
      <c r="Q75" s="23" t="s">
        <v>155</v>
      </c>
      <c r="R75" s="23" t="s">
        <v>155</v>
      </c>
      <c r="S75" s="23" t="s">
        <v>155</v>
      </c>
      <c r="T75" s="24" t="s">
        <v>155</v>
      </c>
      <c r="U75" s="24" t="s">
        <v>155</v>
      </c>
      <c r="V75" s="24">
        <v>12</v>
      </c>
      <c r="W75" s="24" t="s">
        <v>155</v>
      </c>
      <c r="X75" s="24">
        <v>12</v>
      </c>
      <c r="Y75" s="25" t="s">
        <v>155</v>
      </c>
      <c r="Z75" s="25" t="s">
        <v>155</v>
      </c>
      <c r="AA75" s="25">
        <v>10</v>
      </c>
      <c r="AB75" s="25" t="s">
        <v>155</v>
      </c>
      <c r="AC75" s="25">
        <v>10</v>
      </c>
      <c r="AD75" s="26" t="s">
        <v>155</v>
      </c>
      <c r="AE75" s="26" t="s">
        <v>155</v>
      </c>
      <c r="AF75" s="26" t="s">
        <v>155</v>
      </c>
      <c r="AG75" s="26" t="s">
        <v>155</v>
      </c>
      <c r="AH75" s="26" t="s">
        <v>155</v>
      </c>
      <c r="AI75" s="27" t="s">
        <v>155</v>
      </c>
      <c r="AJ75" s="27" t="s">
        <v>155</v>
      </c>
      <c r="AK75" s="27" t="s">
        <v>155</v>
      </c>
      <c r="AL75" s="27" t="s">
        <v>155</v>
      </c>
      <c r="AM75" s="27" t="s">
        <v>155</v>
      </c>
      <c r="AN75" s="28" t="s">
        <v>155</v>
      </c>
    </row>
    <row r="76" spans="1:40" ht="15.75" customHeight="1" x14ac:dyDescent="0.2">
      <c r="A76" s="18">
        <v>2018</v>
      </c>
      <c r="B76" s="19">
        <v>7090</v>
      </c>
      <c r="C76" s="20" t="s">
        <v>250</v>
      </c>
      <c r="D76" s="20" t="s">
        <v>30</v>
      </c>
      <c r="E76" s="20" t="s">
        <v>159</v>
      </c>
      <c r="F76" s="21" t="str">
        <f t="shared" si="4"/>
        <v/>
      </c>
      <c r="G76" s="21">
        <f t="shared" si="5"/>
        <v>0</v>
      </c>
      <c r="H76" s="21">
        <f t="shared" si="6"/>
        <v>0</v>
      </c>
      <c r="I76" s="21" t="str">
        <f t="shared" si="7"/>
        <v/>
      </c>
      <c r="J76" s="22" t="s">
        <v>155</v>
      </c>
      <c r="K76" s="22">
        <v>22</v>
      </c>
      <c r="L76" s="22">
        <v>38</v>
      </c>
      <c r="M76" s="22" t="s">
        <v>155</v>
      </c>
      <c r="N76" s="22">
        <v>60</v>
      </c>
      <c r="O76" s="23" t="s">
        <v>155</v>
      </c>
      <c r="P76" s="23">
        <v>16</v>
      </c>
      <c r="Q76" s="23">
        <v>189</v>
      </c>
      <c r="R76" s="23" t="s">
        <v>155</v>
      </c>
      <c r="S76" s="23">
        <v>204</v>
      </c>
      <c r="T76" s="24" t="s">
        <v>155</v>
      </c>
      <c r="U76" s="24">
        <v>0.8</v>
      </c>
      <c r="V76" s="24">
        <v>9.4</v>
      </c>
      <c r="W76" s="24" t="s">
        <v>155</v>
      </c>
      <c r="X76" s="24">
        <v>10.199999999999999</v>
      </c>
      <c r="Y76" s="25" t="s">
        <v>155</v>
      </c>
      <c r="Z76" s="25">
        <v>0.8</v>
      </c>
      <c r="AA76" s="25">
        <v>9.4</v>
      </c>
      <c r="AB76" s="25" t="s">
        <v>155</v>
      </c>
      <c r="AC76" s="25">
        <v>10.199999999999999</v>
      </c>
      <c r="AD76" s="26" t="s">
        <v>155</v>
      </c>
      <c r="AE76" s="26" t="s">
        <v>155</v>
      </c>
      <c r="AF76" s="26" t="s">
        <v>155</v>
      </c>
      <c r="AG76" s="26" t="s">
        <v>155</v>
      </c>
      <c r="AH76" s="26" t="s">
        <v>155</v>
      </c>
      <c r="AI76" s="27" t="s">
        <v>155</v>
      </c>
      <c r="AJ76" s="27" t="s">
        <v>155</v>
      </c>
      <c r="AK76" s="27" t="s">
        <v>155</v>
      </c>
      <c r="AL76" s="27" t="s">
        <v>155</v>
      </c>
      <c r="AM76" s="27" t="s">
        <v>155</v>
      </c>
      <c r="AN76" s="28" t="s">
        <v>155</v>
      </c>
    </row>
    <row r="77" spans="1:40" ht="15.75" customHeight="1" x14ac:dyDescent="0.2">
      <c r="A77" s="18">
        <v>2018</v>
      </c>
      <c r="B77" s="19">
        <v>9431</v>
      </c>
      <c r="C77" s="20" t="s">
        <v>251</v>
      </c>
      <c r="D77" s="20" t="s">
        <v>30</v>
      </c>
      <c r="E77" s="20" t="s">
        <v>159</v>
      </c>
      <c r="F77" s="21" t="str">
        <f t="shared" si="4"/>
        <v/>
      </c>
      <c r="G77" s="21" t="str">
        <f t="shared" si="5"/>
        <v/>
      </c>
      <c r="H77" s="21">
        <f t="shared" si="6"/>
        <v>833.33333333333337</v>
      </c>
      <c r="I77" s="21" t="str">
        <f t="shared" si="7"/>
        <v/>
      </c>
      <c r="J77" s="22" t="s">
        <v>155</v>
      </c>
      <c r="K77" s="22" t="s">
        <v>155</v>
      </c>
      <c r="L77" s="22">
        <v>600</v>
      </c>
      <c r="M77" s="22" t="s">
        <v>155</v>
      </c>
      <c r="N77" s="22">
        <v>600</v>
      </c>
      <c r="O77" s="23" t="s">
        <v>155</v>
      </c>
      <c r="P77" s="23" t="s">
        <v>155</v>
      </c>
      <c r="Q77" s="23">
        <v>20</v>
      </c>
      <c r="R77" s="23" t="s">
        <v>155</v>
      </c>
      <c r="S77" s="23">
        <v>20</v>
      </c>
      <c r="T77" s="24" t="s">
        <v>155</v>
      </c>
      <c r="U77" s="24" t="s">
        <v>155</v>
      </c>
      <c r="V77" s="24">
        <v>30</v>
      </c>
      <c r="W77" s="24" t="s">
        <v>155</v>
      </c>
      <c r="X77" s="24">
        <v>30</v>
      </c>
      <c r="Y77" s="25" t="s">
        <v>155</v>
      </c>
      <c r="Z77" s="25" t="s">
        <v>155</v>
      </c>
      <c r="AA77" s="25">
        <v>5</v>
      </c>
      <c r="AB77" s="25" t="s">
        <v>155</v>
      </c>
      <c r="AC77" s="25">
        <v>5</v>
      </c>
      <c r="AD77" s="26" t="s">
        <v>155</v>
      </c>
      <c r="AE77" s="26" t="s">
        <v>155</v>
      </c>
      <c r="AF77" s="26" t="s">
        <v>155</v>
      </c>
      <c r="AG77" s="26" t="s">
        <v>155</v>
      </c>
      <c r="AH77" s="26" t="s">
        <v>155</v>
      </c>
      <c r="AI77" s="27" t="s">
        <v>155</v>
      </c>
      <c r="AJ77" s="27" t="s">
        <v>155</v>
      </c>
      <c r="AK77" s="27">
        <v>25</v>
      </c>
      <c r="AL77" s="27" t="s">
        <v>155</v>
      </c>
      <c r="AM77" s="27">
        <v>25</v>
      </c>
      <c r="AN77" s="28" t="s">
        <v>155</v>
      </c>
    </row>
    <row r="78" spans="1:40" ht="15.75" customHeight="1" x14ac:dyDescent="0.2">
      <c r="A78" s="18">
        <v>2018</v>
      </c>
      <c r="B78" s="19">
        <v>12472</v>
      </c>
      <c r="C78" s="20" t="s">
        <v>252</v>
      </c>
      <c r="D78" s="20" t="s">
        <v>30</v>
      </c>
      <c r="E78" s="20" t="s">
        <v>159</v>
      </c>
      <c r="F78" s="21" t="str">
        <f t="shared" si="4"/>
        <v/>
      </c>
      <c r="G78" s="21" t="str">
        <f t="shared" si="5"/>
        <v/>
      </c>
      <c r="H78" s="21">
        <f t="shared" si="6"/>
        <v>0</v>
      </c>
      <c r="I78" s="21" t="str">
        <f t="shared" si="7"/>
        <v/>
      </c>
      <c r="J78" s="22" t="s">
        <v>155</v>
      </c>
      <c r="K78" s="22" t="s">
        <v>155</v>
      </c>
      <c r="L78" s="22">
        <v>461</v>
      </c>
      <c r="M78" s="22" t="s">
        <v>155</v>
      </c>
      <c r="N78" s="22">
        <v>461</v>
      </c>
      <c r="O78" s="23" t="s">
        <v>155</v>
      </c>
      <c r="P78" s="23" t="s">
        <v>155</v>
      </c>
      <c r="Q78" s="23">
        <v>64</v>
      </c>
      <c r="R78" s="23" t="s">
        <v>155</v>
      </c>
      <c r="S78" s="23">
        <v>64</v>
      </c>
      <c r="T78" s="24" t="s">
        <v>155</v>
      </c>
      <c r="U78" s="24" t="s">
        <v>155</v>
      </c>
      <c r="V78" s="24">
        <v>36</v>
      </c>
      <c r="W78" s="24" t="s">
        <v>155</v>
      </c>
      <c r="X78" s="24">
        <v>36</v>
      </c>
      <c r="Y78" s="25" t="s">
        <v>155</v>
      </c>
      <c r="Z78" s="25" t="s">
        <v>155</v>
      </c>
      <c r="AA78" s="25">
        <v>8</v>
      </c>
      <c r="AB78" s="25" t="s">
        <v>155</v>
      </c>
      <c r="AC78" s="25">
        <v>8</v>
      </c>
      <c r="AD78" s="26" t="s">
        <v>155</v>
      </c>
      <c r="AE78" s="26" t="s">
        <v>155</v>
      </c>
      <c r="AF78" s="26" t="s">
        <v>155</v>
      </c>
      <c r="AG78" s="26" t="s">
        <v>155</v>
      </c>
      <c r="AH78" s="26" t="s">
        <v>155</v>
      </c>
      <c r="AI78" s="27" t="s">
        <v>155</v>
      </c>
      <c r="AJ78" s="27" t="s">
        <v>155</v>
      </c>
      <c r="AK78" s="27" t="s">
        <v>155</v>
      </c>
      <c r="AL78" s="27" t="s">
        <v>155</v>
      </c>
      <c r="AM78" s="27" t="s">
        <v>155</v>
      </c>
      <c r="AN78" s="28" t="s">
        <v>155</v>
      </c>
    </row>
    <row r="79" spans="1:40" ht="15.75" customHeight="1" x14ac:dyDescent="0.2">
      <c r="A79" s="18">
        <v>2018</v>
      </c>
      <c r="B79" s="19">
        <v>15700</v>
      </c>
      <c r="C79" s="20" t="s">
        <v>253</v>
      </c>
      <c r="D79" s="20" t="s">
        <v>30</v>
      </c>
      <c r="E79" s="20" t="s">
        <v>159</v>
      </c>
      <c r="F79" s="21" t="str">
        <f t="shared" si="4"/>
        <v/>
      </c>
      <c r="G79" s="21" t="str">
        <f t="shared" si="5"/>
        <v/>
      </c>
      <c r="H79" s="21">
        <f t="shared" si="6"/>
        <v>0</v>
      </c>
      <c r="I79" s="21" t="str">
        <f t="shared" si="7"/>
        <v/>
      </c>
      <c r="J79" s="22" t="s">
        <v>155</v>
      </c>
      <c r="K79" s="22" t="s">
        <v>155</v>
      </c>
      <c r="L79" s="22">
        <v>2</v>
      </c>
      <c r="M79" s="22" t="s">
        <v>155</v>
      </c>
      <c r="N79" s="22">
        <v>2</v>
      </c>
      <c r="O79" s="23" t="s">
        <v>155</v>
      </c>
      <c r="P79" s="23" t="s">
        <v>155</v>
      </c>
      <c r="Q79" s="23" t="s">
        <v>155</v>
      </c>
      <c r="R79" s="23" t="s">
        <v>155</v>
      </c>
      <c r="S79" s="23" t="s">
        <v>155</v>
      </c>
      <c r="T79" s="24" t="s">
        <v>155</v>
      </c>
      <c r="U79" s="24" t="s">
        <v>155</v>
      </c>
      <c r="V79" s="24">
        <v>2.5</v>
      </c>
      <c r="W79" s="24" t="s">
        <v>155</v>
      </c>
      <c r="X79" s="24">
        <v>2.5</v>
      </c>
      <c r="Y79" s="25" t="s">
        <v>155</v>
      </c>
      <c r="Z79" s="25" t="s">
        <v>155</v>
      </c>
      <c r="AA79" s="25">
        <v>1.5</v>
      </c>
      <c r="AB79" s="25" t="s">
        <v>155</v>
      </c>
      <c r="AC79" s="25">
        <v>1.5</v>
      </c>
      <c r="AD79" s="26" t="s">
        <v>155</v>
      </c>
      <c r="AE79" s="26" t="s">
        <v>155</v>
      </c>
      <c r="AF79" s="26" t="s">
        <v>155</v>
      </c>
      <c r="AG79" s="26" t="s">
        <v>155</v>
      </c>
      <c r="AH79" s="26" t="s">
        <v>155</v>
      </c>
      <c r="AI79" s="27" t="s">
        <v>155</v>
      </c>
      <c r="AJ79" s="27" t="s">
        <v>155</v>
      </c>
      <c r="AK79" s="27" t="s">
        <v>155</v>
      </c>
      <c r="AL79" s="27" t="s">
        <v>155</v>
      </c>
      <c r="AM79" s="27" t="s">
        <v>155</v>
      </c>
      <c r="AN79" s="28" t="s">
        <v>155</v>
      </c>
    </row>
    <row r="80" spans="1:40" ht="15.75" customHeight="1" x14ac:dyDescent="0.2">
      <c r="A80" s="18">
        <v>2018</v>
      </c>
      <c r="B80" s="19">
        <v>16674</v>
      </c>
      <c r="C80" s="20" t="s">
        <v>254</v>
      </c>
      <c r="D80" s="20" t="s">
        <v>30</v>
      </c>
      <c r="E80" s="20" t="s">
        <v>159</v>
      </c>
      <c r="F80" s="21" t="str">
        <f t="shared" si="4"/>
        <v/>
      </c>
      <c r="G80" s="21">
        <f t="shared" si="5"/>
        <v>3676.4705882352941</v>
      </c>
      <c r="H80" s="21">
        <f t="shared" si="6"/>
        <v>1562.5</v>
      </c>
      <c r="I80" s="21" t="str">
        <f t="shared" si="7"/>
        <v/>
      </c>
      <c r="J80" s="22">
        <v>0</v>
      </c>
      <c r="K80" s="22">
        <v>788</v>
      </c>
      <c r="L80" s="22">
        <v>22</v>
      </c>
      <c r="M80" s="22">
        <v>0</v>
      </c>
      <c r="N80" s="22">
        <v>810</v>
      </c>
      <c r="O80" s="23">
        <v>0</v>
      </c>
      <c r="P80" s="23">
        <v>7</v>
      </c>
      <c r="Q80" s="23">
        <v>5</v>
      </c>
      <c r="R80" s="23">
        <v>0</v>
      </c>
      <c r="S80" s="23">
        <v>12</v>
      </c>
      <c r="T80" s="24">
        <v>0</v>
      </c>
      <c r="U80" s="24">
        <v>6.8</v>
      </c>
      <c r="V80" s="24">
        <v>16</v>
      </c>
      <c r="W80" s="24">
        <v>0</v>
      </c>
      <c r="X80" s="24">
        <v>22.8</v>
      </c>
      <c r="Y80" s="25">
        <v>0</v>
      </c>
      <c r="Z80" s="25">
        <v>3</v>
      </c>
      <c r="AA80" s="25">
        <v>10</v>
      </c>
      <c r="AB80" s="25">
        <v>0</v>
      </c>
      <c r="AC80" s="25">
        <v>13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7">
        <v>0</v>
      </c>
      <c r="AJ80" s="27">
        <v>25</v>
      </c>
      <c r="AK80" s="27">
        <v>25</v>
      </c>
      <c r="AL80" s="27">
        <v>0</v>
      </c>
      <c r="AM80" s="27">
        <v>50</v>
      </c>
      <c r="AN80" s="28" t="s">
        <v>155</v>
      </c>
    </row>
    <row r="81" spans="1:40" ht="15.75" customHeight="1" x14ac:dyDescent="0.2">
      <c r="A81" s="18">
        <v>2018</v>
      </c>
      <c r="B81" s="19">
        <v>17832</v>
      </c>
      <c r="C81" s="20" t="s">
        <v>255</v>
      </c>
      <c r="D81" s="20" t="s">
        <v>30</v>
      </c>
      <c r="E81" s="20" t="s">
        <v>159</v>
      </c>
      <c r="F81" s="21" t="str">
        <f t="shared" si="4"/>
        <v/>
      </c>
      <c r="G81" s="21" t="str">
        <f t="shared" si="5"/>
        <v/>
      </c>
      <c r="H81" s="21" t="str">
        <f t="shared" si="6"/>
        <v/>
      </c>
      <c r="I81" s="21" t="str">
        <f t="shared" si="7"/>
        <v/>
      </c>
      <c r="J81" s="22">
        <v>95281</v>
      </c>
      <c r="K81" s="22">
        <v>4078</v>
      </c>
      <c r="L81" s="22">
        <v>42</v>
      </c>
      <c r="M81" s="22" t="s">
        <v>155</v>
      </c>
      <c r="N81" s="22">
        <v>99401</v>
      </c>
      <c r="O81" s="23" t="s">
        <v>155</v>
      </c>
      <c r="P81" s="23" t="s">
        <v>155</v>
      </c>
      <c r="Q81" s="23" t="s">
        <v>155</v>
      </c>
      <c r="R81" s="23" t="s">
        <v>155</v>
      </c>
      <c r="S81" s="23" t="s">
        <v>155</v>
      </c>
      <c r="T81" s="24" t="s">
        <v>155</v>
      </c>
      <c r="U81" s="24" t="s">
        <v>155</v>
      </c>
      <c r="V81" s="24" t="s">
        <v>155</v>
      </c>
      <c r="W81" s="24" t="s">
        <v>155</v>
      </c>
      <c r="X81" s="24" t="s">
        <v>155</v>
      </c>
      <c r="Y81" s="25" t="s">
        <v>155</v>
      </c>
      <c r="Z81" s="25" t="s">
        <v>155</v>
      </c>
      <c r="AA81" s="25" t="s">
        <v>155</v>
      </c>
      <c r="AB81" s="25" t="s">
        <v>155</v>
      </c>
      <c r="AC81" s="25" t="s">
        <v>155</v>
      </c>
      <c r="AD81" s="26" t="s">
        <v>155</v>
      </c>
      <c r="AE81" s="26" t="s">
        <v>155</v>
      </c>
      <c r="AF81" s="26" t="s">
        <v>155</v>
      </c>
      <c r="AG81" s="26" t="s">
        <v>155</v>
      </c>
      <c r="AH81" s="26" t="s">
        <v>155</v>
      </c>
      <c r="AI81" s="27" t="s">
        <v>155</v>
      </c>
      <c r="AJ81" s="27" t="s">
        <v>155</v>
      </c>
      <c r="AK81" s="27" t="s">
        <v>155</v>
      </c>
      <c r="AL81" s="27" t="s">
        <v>155</v>
      </c>
      <c r="AM81" s="27" t="s">
        <v>155</v>
      </c>
      <c r="AN81" s="28" t="s">
        <v>155</v>
      </c>
    </row>
    <row r="82" spans="1:40" ht="15.75" customHeight="1" x14ac:dyDescent="0.2">
      <c r="A82" s="18">
        <v>2018</v>
      </c>
      <c r="B82" s="19">
        <v>18642</v>
      </c>
      <c r="C82" s="20" t="s">
        <v>164</v>
      </c>
      <c r="D82" s="20" t="s">
        <v>30</v>
      </c>
      <c r="E82" s="20" t="s">
        <v>165</v>
      </c>
      <c r="F82" s="21" t="str">
        <f t="shared" si="4"/>
        <v/>
      </c>
      <c r="G82" s="21" t="str">
        <f t="shared" si="5"/>
        <v/>
      </c>
      <c r="H82" s="21">
        <f t="shared" si="6"/>
        <v>53900</v>
      </c>
      <c r="I82" s="21" t="str">
        <f t="shared" si="7"/>
        <v/>
      </c>
      <c r="J82" s="22" t="s">
        <v>155</v>
      </c>
      <c r="K82" s="22">
        <v>1</v>
      </c>
      <c r="L82" s="22">
        <v>3</v>
      </c>
      <c r="M82" s="22" t="s">
        <v>155</v>
      </c>
      <c r="N82" s="22">
        <v>4</v>
      </c>
      <c r="O82" s="23" t="s">
        <v>155</v>
      </c>
      <c r="P82" s="23">
        <v>5</v>
      </c>
      <c r="Q82" s="23">
        <v>170</v>
      </c>
      <c r="R82" s="23" t="s">
        <v>155</v>
      </c>
      <c r="S82" s="23">
        <v>175</v>
      </c>
      <c r="T82" s="24" t="s">
        <v>155</v>
      </c>
      <c r="U82" s="24" t="s">
        <v>155</v>
      </c>
      <c r="V82" s="24">
        <v>30</v>
      </c>
      <c r="W82" s="24" t="s">
        <v>155</v>
      </c>
      <c r="X82" s="24">
        <v>30</v>
      </c>
      <c r="Y82" s="25" t="s">
        <v>155</v>
      </c>
      <c r="Z82" s="25" t="s">
        <v>155</v>
      </c>
      <c r="AA82" s="25">
        <v>14</v>
      </c>
      <c r="AB82" s="25" t="s">
        <v>155</v>
      </c>
      <c r="AC82" s="25">
        <v>14</v>
      </c>
      <c r="AD82" s="26" t="s">
        <v>155</v>
      </c>
      <c r="AE82" s="26">
        <v>3</v>
      </c>
      <c r="AF82" s="26">
        <v>1617</v>
      </c>
      <c r="AG82" s="26" t="s">
        <v>155</v>
      </c>
      <c r="AH82" s="26">
        <v>1620</v>
      </c>
      <c r="AI82" s="27" t="s">
        <v>155</v>
      </c>
      <c r="AJ82" s="27">
        <v>3</v>
      </c>
      <c r="AK82" s="27" t="s">
        <v>155</v>
      </c>
      <c r="AL82" s="27" t="s">
        <v>155</v>
      </c>
      <c r="AM82" s="27">
        <v>3</v>
      </c>
      <c r="AN82" s="28" t="s">
        <v>155</v>
      </c>
    </row>
    <row r="83" spans="1:40" ht="15.75" customHeight="1" x14ac:dyDescent="0.2">
      <c r="A83" s="18">
        <v>2018</v>
      </c>
      <c r="B83" s="19">
        <v>26218</v>
      </c>
      <c r="C83" s="20" t="s">
        <v>256</v>
      </c>
      <c r="D83" s="20" t="s">
        <v>30</v>
      </c>
      <c r="E83" s="20" t="s">
        <v>159</v>
      </c>
      <c r="F83" s="21" t="str">
        <f t="shared" si="4"/>
        <v/>
      </c>
      <c r="G83" s="21" t="str">
        <f t="shared" si="5"/>
        <v/>
      </c>
      <c r="H83" s="21">
        <f t="shared" si="6"/>
        <v>5000</v>
      </c>
      <c r="I83" s="21" t="str">
        <f t="shared" si="7"/>
        <v/>
      </c>
      <c r="J83" s="22" t="s">
        <v>155</v>
      </c>
      <c r="K83" s="22" t="s">
        <v>155</v>
      </c>
      <c r="L83" s="22">
        <v>259</v>
      </c>
      <c r="M83" s="22" t="s">
        <v>155</v>
      </c>
      <c r="N83" s="22">
        <v>259</v>
      </c>
      <c r="O83" s="23" t="s">
        <v>155</v>
      </c>
      <c r="P83" s="23" t="s">
        <v>155</v>
      </c>
      <c r="Q83" s="23">
        <v>0</v>
      </c>
      <c r="R83" s="23" t="s">
        <v>155</v>
      </c>
      <c r="S83" s="23">
        <v>0</v>
      </c>
      <c r="T83" s="24" t="s">
        <v>155</v>
      </c>
      <c r="U83" s="24" t="s">
        <v>155</v>
      </c>
      <c r="V83" s="24">
        <v>4</v>
      </c>
      <c r="W83" s="24" t="s">
        <v>155</v>
      </c>
      <c r="X83" s="24">
        <v>4</v>
      </c>
      <c r="Y83" s="25" t="s">
        <v>155</v>
      </c>
      <c r="Z83" s="25" t="s">
        <v>155</v>
      </c>
      <c r="AA83" s="25">
        <v>2</v>
      </c>
      <c r="AB83" s="25" t="s">
        <v>155</v>
      </c>
      <c r="AC83" s="25">
        <v>2</v>
      </c>
      <c r="AD83" s="26" t="s">
        <v>155</v>
      </c>
      <c r="AE83" s="26" t="s">
        <v>155</v>
      </c>
      <c r="AF83" s="26" t="s">
        <v>155</v>
      </c>
      <c r="AG83" s="26" t="s">
        <v>155</v>
      </c>
      <c r="AH83" s="26" t="s">
        <v>155</v>
      </c>
      <c r="AI83" s="27" t="s">
        <v>155</v>
      </c>
      <c r="AJ83" s="27" t="s">
        <v>155</v>
      </c>
      <c r="AK83" s="27">
        <v>20</v>
      </c>
      <c r="AL83" s="27" t="s">
        <v>155</v>
      </c>
      <c r="AM83" s="27">
        <v>20</v>
      </c>
      <c r="AN83" s="28" t="s">
        <v>155</v>
      </c>
    </row>
    <row r="84" spans="1:40" ht="15.75" customHeight="1" x14ac:dyDescent="0.2">
      <c r="A84" s="18">
        <v>2018</v>
      </c>
      <c r="B84" s="19">
        <v>40212</v>
      </c>
      <c r="C84" s="20" t="s">
        <v>257</v>
      </c>
      <c r="D84" s="20" t="s">
        <v>30</v>
      </c>
      <c r="E84" s="20" t="s">
        <v>159</v>
      </c>
      <c r="F84" s="21" t="str">
        <f t="shared" si="4"/>
        <v/>
      </c>
      <c r="G84" s="21">
        <f t="shared" si="5"/>
        <v>5000</v>
      </c>
      <c r="H84" s="21">
        <f t="shared" si="6"/>
        <v>666.66666666666663</v>
      </c>
      <c r="I84" s="21" t="str">
        <f t="shared" si="7"/>
        <v/>
      </c>
      <c r="J84" s="22" t="s">
        <v>155</v>
      </c>
      <c r="K84" s="22">
        <v>6</v>
      </c>
      <c r="L84" s="22">
        <v>2130</v>
      </c>
      <c r="M84" s="22" t="s">
        <v>155</v>
      </c>
      <c r="N84" s="22">
        <v>2136</v>
      </c>
      <c r="O84" s="23" t="s">
        <v>155</v>
      </c>
      <c r="P84" s="23">
        <v>11</v>
      </c>
      <c r="Q84" s="23">
        <v>730</v>
      </c>
      <c r="R84" s="23" t="s">
        <v>155</v>
      </c>
      <c r="S84" s="23">
        <v>741</v>
      </c>
      <c r="T84" s="24" t="s">
        <v>155</v>
      </c>
      <c r="U84" s="24">
        <v>1</v>
      </c>
      <c r="V84" s="24">
        <v>75</v>
      </c>
      <c r="W84" s="24" t="s">
        <v>155</v>
      </c>
      <c r="X84" s="24">
        <v>76</v>
      </c>
      <c r="Y84" s="25" t="s">
        <v>155</v>
      </c>
      <c r="Z84" s="25">
        <v>1</v>
      </c>
      <c r="AA84" s="25">
        <v>75</v>
      </c>
      <c r="AB84" s="25" t="s">
        <v>155</v>
      </c>
      <c r="AC84" s="25">
        <v>76</v>
      </c>
      <c r="AD84" s="26" t="s">
        <v>155</v>
      </c>
      <c r="AE84" s="26" t="s">
        <v>155</v>
      </c>
      <c r="AF84" s="26" t="s">
        <v>155</v>
      </c>
      <c r="AG84" s="26" t="s">
        <v>155</v>
      </c>
      <c r="AH84" s="26" t="s">
        <v>155</v>
      </c>
      <c r="AI84" s="27" t="s">
        <v>155</v>
      </c>
      <c r="AJ84" s="27">
        <v>5</v>
      </c>
      <c r="AK84" s="27">
        <v>50</v>
      </c>
      <c r="AL84" s="27" t="s">
        <v>155</v>
      </c>
      <c r="AM84" s="27">
        <v>55</v>
      </c>
      <c r="AN84" s="28" t="s">
        <v>155</v>
      </c>
    </row>
    <row r="85" spans="1:40" ht="15.75" customHeight="1" x14ac:dyDescent="0.2">
      <c r="A85" s="18">
        <v>2018</v>
      </c>
      <c r="B85" s="19">
        <v>19547</v>
      </c>
      <c r="C85" s="20" t="s">
        <v>258</v>
      </c>
      <c r="D85" s="20" t="s">
        <v>33</v>
      </c>
      <c r="E85" s="20" t="s">
        <v>259</v>
      </c>
      <c r="F85" s="21">
        <f t="shared" si="4"/>
        <v>136312.05673758866</v>
      </c>
      <c r="G85" s="21">
        <f t="shared" si="5"/>
        <v>144431.81818181818</v>
      </c>
      <c r="H85" s="21" t="str">
        <f t="shared" si="6"/>
        <v/>
      </c>
      <c r="I85" s="21" t="str">
        <f t="shared" si="7"/>
        <v/>
      </c>
      <c r="J85" s="22">
        <v>33587</v>
      </c>
      <c r="K85" s="22">
        <v>219</v>
      </c>
      <c r="L85" s="22" t="s">
        <v>155</v>
      </c>
      <c r="M85" s="22" t="s">
        <v>155</v>
      </c>
      <c r="N85" s="22">
        <v>33806</v>
      </c>
      <c r="O85" s="23">
        <v>423</v>
      </c>
      <c r="P85" s="23">
        <v>1126</v>
      </c>
      <c r="Q85" s="23" t="s">
        <v>155</v>
      </c>
      <c r="R85" s="23" t="s">
        <v>155</v>
      </c>
      <c r="S85" s="23">
        <v>1549</v>
      </c>
      <c r="T85" s="24">
        <v>14.1</v>
      </c>
      <c r="U85" s="24">
        <v>17.600000000000001</v>
      </c>
      <c r="V85" s="24" t="s">
        <v>155</v>
      </c>
      <c r="W85" s="24" t="s">
        <v>155</v>
      </c>
      <c r="X85" s="24">
        <v>31.7</v>
      </c>
      <c r="Y85" s="25" t="s">
        <v>155</v>
      </c>
      <c r="Z85" s="25" t="s">
        <v>155</v>
      </c>
      <c r="AA85" s="25" t="s">
        <v>155</v>
      </c>
      <c r="AB85" s="25" t="s">
        <v>155</v>
      </c>
      <c r="AC85" s="25" t="s">
        <v>155</v>
      </c>
      <c r="AD85" s="26">
        <v>1409</v>
      </c>
      <c r="AE85" s="26">
        <v>2028</v>
      </c>
      <c r="AF85" s="26" t="s">
        <v>155</v>
      </c>
      <c r="AG85" s="26" t="s">
        <v>155</v>
      </c>
      <c r="AH85" s="26">
        <v>3437</v>
      </c>
      <c r="AI85" s="27">
        <v>513</v>
      </c>
      <c r="AJ85" s="27">
        <v>514</v>
      </c>
      <c r="AK85" s="27" t="s">
        <v>155</v>
      </c>
      <c r="AL85" s="27" t="s">
        <v>155</v>
      </c>
      <c r="AM85" s="27">
        <v>1027</v>
      </c>
      <c r="AN85" s="28">
        <v>10</v>
      </c>
    </row>
    <row r="86" spans="1:40" ht="15.75" customHeight="1" x14ac:dyDescent="0.2">
      <c r="A86" s="18">
        <v>2018</v>
      </c>
      <c r="B86" s="19">
        <v>11843</v>
      </c>
      <c r="C86" s="20" t="s">
        <v>260</v>
      </c>
      <c r="D86" s="20" t="s">
        <v>33</v>
      </c>
      <c r="E86" s="20" t="s">
        <v>154</v>
      </c>
      <c r="F86" s="21" t="str">
        <f t="shared" si="4"/>
        <v/>
      </c>
      <c r="G86" s="21">
        <f t="shared" si="5"/>
        <v>387777.77777777775</v>
      </c>
      <c r="H86" s="21" t="str">
        <f t="shared" si="6"/>
        <v/>
      </c>
      <c r="I86" s="21" t="str">
        <f t="shared" si="7"/>
        <v/>
      </c>
      <c r="J86" s="22" t="s">
        <v>155</v>
      </c>
      <c r="K86" s="22">
        <v>25</v>
      </c>
      <c r="L86" s="22" t="s">
        <v>155</v>
      </c>
      <c r="M86" s="22" t="s">
        <v>155</v>
      </c>
      <c r="N86" s="22">
        <v>25</v>
      </c>
      <c r="O86" s="23" t="s">
        <v>155</v>
      </c>
      <c r="P86" s="23">
        <v>3</v>
      </c>
      <c r="Q86" s="23" t="s">
        <v>155</v>
      </c>
      <c r="R86" s="23" t="s">
        <v>155</v>
      </c>
      <c r="S86" s="23">
        <v>3</v>
      </c>
      <c r="T86" s="24" t="s">
        <v>155</v>
      </c>
      <c r="U86" s="24">
        <v>2.7</v>
      </c>
      <c r="V86" s="24" t="s">
        <v>155</v>
      </c>
      <c r="W86" s="24" t="s">
        <v>155</v>
      </c>
      <c r="X86" s="24">
        <v>2.7</v>
      </c>
      <c r="Y86" s="25" t="s">
        <v>155</v>
      </c>
      <c r="Z86" s="25">
        <v>2.7</v>
      </c>
      <c r="AA86" s="25" t="s">
        <v>155</v>
      </c>
      <c r="AB86" s="25" t="s">
        <v>155</v>
      </c>
      <c r="AC86" s="25">
        <v>2.7</v>
      </c>
      <c r="AD86" s="26" t="s">
        <v>155</v>
      </c>
      <c r="AE86" s="26">
        <v>868</v>
      </c>
      <c r="AF86" s="26" t="s">
        <v>155</v>
      </c>
      <c r="AG86" s="26" t="s">
        <v>155</v>
      </c>
      <c r="AH86" s="26">
        <v>868</v>
      </c>
      <c r="AI86" s="27" t="s">
        <v>155</v>
      </c>
      <c r="AJ86" s="27">
        <v>179</v>
      </c>
      <c r="AK86" s="27" t="s">
        <v>155</v>
      </c>
      <c r="AL86" s="27" t="s">
        <v>155</v>
      </c>
      <c r="AM86" s="27">
        <v>179</v>
      </c>
      <c r="AN86" s="28" t="s">
        <v>155</v>
      </c>
    </row>
    <row r="87" spans="1:40" ht="15.75" customHeight="1" x14ac:dyDescent="0.2">
      <c r="A87" s="18">
        <v>2018</v>
      </c>
      <c r="B87" s="19">
        <v>4363</v>
      </c>
      <c r="C87" s="20" t="s">
        <v>261</v>
      </c>
      <c r="D87" s="20" t="s">
        <v>44</v>
      </c>
      <c r="E87" s="20" t="s">
        <v>171</v>
      </c>
      <c r="F87" s="21">
        <f t="shared" si="4"/>
        <v>0</v>
      </c>
      <c r="G87" s="21" t="str">
        <f t="shared" si="5"/>
        <v/>
      </c>
      <c r="H87" s="21">
        <f t="shared" si="6"/>
        <v>0</v>
      </c>
      <c r="I87" s="21" t="str">
        <f t="shared" si="7"/>
        <v/>
      </c>
      <c r="J87" s="22">
        <v>5161</v>
      </c>
      <c r="K87" s="22" t="s">
        <v>155</v>
      </c>
      <c r="L87" s="22">
        <v>2</v>
      </c>
      <c r="M87" s="22" t="s">
        <v>155</v>
      </c>
      <c r="N87" s="22">
        <v>5163</v>
      </c>
      <c r="O87" s="23" t="s">
        <v>155</v>
      </c>
      <c r="P87" s="23" t="s">
        <v>155</v>
      </c>
      <c r="Q87" s="23" t="s">
        <v>155</v>
      </c>
      <c r="R87" s="23" t="s">
        <v>155</v>
      </c>
      <c r="S87" s="23" t="s">
        <v>155</v>
      </c>
      <c r="T87" s="24">
        <v>41.7</v>
      </c>
      <c r="U87" s="24" t="s">
        <v>155</v>
      </c>
      <c r="V87" s="24">
        <v>42</v>
      </c>
      <c r="W87" s="24" t="s">
        <v>155</v>
      </c>
      <c r="X87" s="24">
        <v>83.7</v>
      </c>
      <c r="Y87" s="25">
        <v>39.4</v>
      </c>
      <c r="Z87" s="25" t="s">
        <v>155</v>
      </c>
      <c r="AA87" s="25">
        <v>29.8</v>
      </c>
      <c r="AB87" s="25" t="s">
        <v>155</v>
      </c>
      <c r="AC87" s="25">
        <v>69.2</v>
      </c>
      <c r="AD87" s="26" t="s">
        <v>155</v>
      </c>
      <c r="AE87" s="26" t="s">
        <v>155</v>
      </c>
      <c r="AF87" s="26" t="s">
        <v>155</v>
      </c>
      <c r="AG87" s="26" t="s">
        <v>155</v>
      </c>
      <c r="AH87" s="26" t="s">
        <v>155</v>
      </c>
      <c r="AI87" s="27" t="s">
        <v>155</v>
      </c>
      <c r="AJ87" s="27" t="s">
        <v>155</v>
      </c>
      <c r="AK87" s="27" t="s">
        <v>155</v>
      </c>
      <c r="AL87" s="27" t="s">
        <v>155</v>
      </c>
      <c r="AM87" s="27" t="s">
        <v>155</v>
      </c>
      <c r="AN87" s="28">
        <v>0</v>
      </c>
    </row>
    <row r="88" spans="1:40" ht="15.75" customHeight="1" x14ac:dyDescent="0.2">
      <c r="A88" s="18">
        <v>2018</v>
      </c>
      <c r="B88" s="19">
        <v>14201</v>
      </c>
      <c r="C88" s="20" t="s">
        <v>262</v>
      </c>
      <c r="D88" s="20" t="s">
        <v>44</v>
      </c>
      <c r="E88" s="20" t="s">
        <v>167</v>
      </c>
      <c r="F88" s="21">
        <f t="shared" si="4"/>
        <v>0</v>
      </c>
      <c r="G88" s="21">
        <f t="shared" si="5"/>
        <v>0</v>
      </c>
      <c r="H88" s="21" t="str">
        <f t="shared" si="6"/>
        <v/>
      </c>
      <c r="I88" s="21" t="str">
        <f t="shared" si="7"/>
        <v/>
      </c>
      <c r="J88" s="22">
        <v>569</v>
      </c>
      <c r="K88" s="22">
        <v>65</v>
      </c>
      <c r="L88" s="22" t="s">
        <v>155</v>
      </c>
      <c r="M88" s="22" t="s">
        <v>155</v>
      </c>
      <c r="N88" s="22">
        <v>634</v>
      </c>
      <c r="O88" s="23">
        <v>7</v>
      </c>
      <c r="P88" s="23">
        <v>2</v>
      </c>
      <c r="Q88" s="23" t="s">
        <v>155</v>
      </c>
      <c r="R88" s="23" t="s">
        <v>155</v>
      </c>
      <c r="S88" s="23">
        <v>8</v>
      </c>
      <c r="T88" s="24">
        <v>0.7</v>
      </c>
      <c r="U88" s="24">
        <v>0.2</v>
      </c>
      <c r="V88" s="24" t="s">
        <v>155</v>
      </c>
      <c r="W88" s="24" t="s">
        <v>155</v>
      </c>
      <c r="X88" s="24">
        <v>0.8</v>
      </c>
      <c r="Y88" s="25">
        <v>0.7</v>
      </c>
      <c r="Z88" s="25">
        <v>0.2</v>
      </c>
      <c r="AA88" s="25" t="s">
        <v>155</v>
      </c>
      <c r="AB88" s="25" t="s">
        <v>155</v>
      </c>
      <c r="AC88" s="25">
        <v>0.8</v>
      </c>
      <c r="AD88" s="26" t="s">
        <v>155</v>
      </c>
      <c r="AE88" s="26" t="s">
        <v>155</v>
      </c>
      <c r="AF88" s="26" t="s">
        <v>155</v>
      </c>
      <c r="AG88" s="26" t="s">
        <v>155</v>
      </c>
      <c r="AH88" s="26" t="s">
        <v>155</v>
      </c>
      <c r="AI88" s="27" t="s">
        <v>155</v>
      </c>
      <c r="AJ88" s="27" t="s">
        <v>155</v>
      </c>
      <c r="AK88" s="27" t="s">
        <v>155</v>
      </c>
      <c r="AL88" s="27" t="s">
        <v>155</v>
      </c>
      <c r="AM88" s="27" t="s">
        <v>155</v>
      </c>
      <c r="AN88" s="28" t="s">
        <v>155</v>
      </c>
    </row>
    <row r="89" spans="1:40" ht="15.75" customHeight="1" x14ac:dyDescent="0.2">
      <c r="A89" s="18">
        <v>2018</v>
      </c>
      <c r="B89" s="19">
        <v>16932</v>
      </c>
      <c r="C89" s="20" t="s">
        <v>263</v>
      </c>
      <c r="D89" s="20" t="s">
        <v>44</v>
      </c>
      <c r="E89" s="20" t="s">
        <v>167</v>
      </c>
      <c r="F89" s="21">
        <f t="shared" si="4"/>
        <v>0</v>
      </c>
      <c r="G89" s="21">
        <f t="shared" si="5"/>
        <v>0</v>
      </c>
      <c r="H89" s="21" t="str">
        <f t="shared" si="6"/>
        <v/>
      </c>
      <c r="I89" s="21" t="str">
        <f t="shared" si="7"/>
        <v/>
      </c>
      <c r="J89" s="22">
        <v>717</v>
      </c>
      <c r="K89" s="22">
        <v>33</v>
      </c>
      <c r="L89" s="22" t="s">
        <v>155</v>
      </c>
      <c r="M89" s="22" t="s">
        <v>155</v>
      </c>
      <c r="N89" s="22">
        <v>750</v>
      </c>
      <c r="O89" s="23">
        <v>9</v>
      </c>
      <c r="P89" s="23">
        <v>1</v>
      </c>
      <c r="Q89" s="23" t="s">
        <v>155</v>
      </c>
      <c r="R89" s="23" t="s">
        <v>155</v>
      </c>
      <c r="S89" s="23">
        <v>9</v>
      </c>
      <c r="T89" s="24">
        <v>0.9</v>
      </c>
      <c r="U89" s="24">
        <v>0.1</v>
      </c>
      <c r="V89" s="24" t="s">
        <v>155</v>
      </c>
      <c r="W89" s="24" t="s">
        <v>155</v>
      </c>
      <c r="X89" s="24">
        <v>0.9</v>
      </c>
      <c r="Y89" s="25">
        <v>0.9</v>
      </c>
      <c r="Z89" s="25">
        <v>0.1</v>
      </c>
      <c r="AA89" s="25" t="s">
        <v>155</v>
      </c>
      <c r="AB89" s="25" t="s">
        <v>155</v>
      </c>
      <c r="AC89" s="25">
        <v>0.9</v>
      </c>
      <c r="AD89" s="26" t="s">
        <v>155</v>
      </c>
      <c r="AE89" s="26" t="s">
        <v>155</v>
      </c>
      <c r="AF89" s="26" t="s">
        <v>155</v>
      </c>
      <c r="AG89" s="26" t="s">
        <v>155</v>
      </c>
      <c r="AH89" s="26" t="s">
        <v>155</v>
      </c>
      <c r="AI89" s="27" t="s">
        <v>155</v>
      </c>
      <c r="AJ89" s="27" t="s">
        <v>155</v>
      </c>
      <c r="AK89" s="27" t="s">
        <v>155</v>
      </c>
      <c r="AL89" s="27" t="s">
        <v>155</v>
      </c>
      <c r="AM89" s="27" t="s">
        <v>155</v>
      </c>
      <c r="AN89" s="28" t="s">
        <v>155</v>
      </c>
    </row>
    <row r="90" spans="1:40" ht="15.75" customHeight="1" x14ac:dyDescent="0.2">
      <c r="A90" s="18">
        <v>2018</v>
      </c>
      <c r="B90" s="19">
        <v>17264</v>
      </c>
      <c r="C90" s="20" t="s">
        <v>264</v>
      </c>
      <c r="D90" s="20" t="s">
        <v>44</v>
      </c>
      <c r="E90" s="20" t="s">
        <v>167</v>
      </c>
      <c r="F90" s="21">
        <f t="shared" si="4"/>
        <v>909.09090909090901</v>
      </c>
      <c r="G90" s="21" t="str">
        <f t="shared" si="5"/>
        <v/>
      </c>
      <c r="H90" s="21" t="str">
        <f t="shared" si="6"/>
        <v/>
      </c>
      <c r="I90" s="21" t="str">
        <f t="shared" si="7"/>
        <v/>
      </c>
      <c r="J90" s="22">
        <v>1852</v>
      </c>
      <c r="K90" s="22" t="s">
        <v>155</v>
      </c>
      <c r="L90" s="22" t="s">
        <v>155</v>
      </c>
      <c r="M90" s="22" t="s">
        <v>155</v>
      </c>
      <c r="N90" s="22">
        <v>1852</v>
      </c>
      <c r="O90" s="23">
        <v>22</v>
      </c>
      <c r="P90" s="23" t="s">
        <v>155</v>
      </c>
      <c r="Q90" s="23" t="s">
        <v>155</v>
      </c>
      <c r="R90" s="23" t="s">
        <v>155</v>
      </c>
      <c r="S90" s="23">
        <v>22</v>
      </c>
      <c r="T90" s="24">
        <v>2.2000000000000002</v>
      </c>
      <c r="U90" s="24" t="s">
        <v>155</v>
      </c>
      <c r="V90" s="24" t="s">
        <v>155</v>
      </c>
      <c r="W90" s="24" t="s">
        <v>155</v>
      </c>
      <c r="X90" s="24">
        <v>2.2000000000000002</v>
      </c>
      <c r="Y90" s="25">
        <v>2.2000000000000002</v>
      </c>
      <c r="Z90" s="25" t="s">
        <v>155</v>
      </c>
      <c r="AA90" s="25" t="s">
        <v>155</v>
      </c>
      <c r="AB90" s="25" t="s">
        <v>155</v>
      </c>
      <c r="AC90" s="25">
        <v>2.2000000000000002</v>
      </c>
      <c r="AD90" s="26" t="s">
        <v>155</v>
      </c>
      <c r="AE90" s="26" t="s">
        <v>155</v>
      </c>
      <c r="AF90" s="26" t="s">
        <v>155</v>
      </c>
      <c r="AG90" s="26" t="s">
        <v>155</v>
      </c>
      <c r="AH90" s="26" t="s">
        <v>155</v>
      </c>
      <c r="AI90" s="27">
        <v>2</v>
      </c>
      <c r="AJ90" s="27" t="s">
        <v>155</v>
      </c>
      <c r="AK90" s="27" t="s">
        <v>155</v>
      </c>
      <c r="AL90" s="27" t="s">
        <v>155</v>
      </c>
      <c r="AM90" s="27">
        <v>2</v>
      </c>
      <c r="AN90" s="28" t="s">
        <v>155</v>
      </c>
    </row>
    <row r="91" spans="1:40" ht="15.75" customHeight="1" x14ac:dyDescent="0.2">
      <c r="A91" s="18">
        <v>2018</v>
      </c>
      <c r="B91" s="19">
        <v>11581</v>
      </c>
      <c r="C91" s="20" t="s">
        <v>265</v>
      </c>
      <c r="D91" s="20" t="s">
        <v>44</v>
      </c>
      <c r="E91" s="20" t="s">
        <v>171</v>
      </c>
      <c r="F91" s="21">
        <f t="shared" si="4"/>
        <v>3333.3333333333335</v>
      </c>
      <c r="G91" s="21" t="str">
        <f t="shared" si="5"/>
        <v/>
      </c>
      <c r="H91" s="21" t="str">
        <f t="shared" si="6"/>
        <v/>
      </c>
      <c r="I91" s="21" t="str">
        <f t="shared" si="7"/>
        <v/>
      </c>
      <c r="J91" s="22">
        <v>224</v>
      </c>
      <c r="K91" s="22" t="s">
        <v>155</v>
      </c>
      <c r="L91" s="22" t="s">
        <v>155</v>
      </c>
      <c r="M91" s="22" t="s">
        <v>155</v>
      </c>
      <c r="N91" s="22">
        <v>224</v>
      </c>
      <c r="O91" s="23">
        <v>3</v>
      </c>
      <c r="P91" s="23" t="s">
        <v>155</v>
      </c>
      <c r="Q91" s="23" t="s">
        <v>155</v>
      </c>
      <c r="R91" s="23" t="s">
        <v>155</v>
      </c>
      <c r="S91" s="23">
        <v>3</v>
      </c>
      <c r="T91" s="24">
        <v>0.3</v>
      </c>
      <c r="U91" s="24" t="s">
        <v>155</v>
      </c>
      <c r="V91" s="24" t="s">
        <v>155</v>
      </c>
      <c r="W91" s="24" t="s">
        <v>155</v>
      </c>
      <c r="X91" s="24">
        <v>0.3</v>
      </c>
      <c r="Y91" s="25">
        <v>0.3</v>
      </c>
      <c r="Z91" s="25" t="s">
        <v>155</v>
      </c>
      <c r="AA91" s="25" t="s">
        <v>155</v>
      </c>
      <c r="AB91" s="25" t="s">
        <v>155</v>
      </c>
      <c r="AC91" s="25">
        <v>0.3</v>
      </c>
      <c r="AD91" s="26">
        <v>1</v>
      </c>
      <c r="AE91" s="26" t="s">
        <v>155</v>
      </c>
      <c r="AF91" s="26" t="s">
        <v>155</v>
      </c>
      <c r="AG91" s="26" t="s">
        <v>155</v>
      </c>
      <c r="AH91" s="26">
        <v>1</v>
      </c>
      <c r="AI91" s="27" t="s">
        <v>155</v>
      </c>
      <c r="AJ91" s="27" t="s">
        <v>155</v>
      </c>
      <c r="AK91" s="27" t="s">
        <v>155</v>
      </c>
      <c r="AL91" s="27" t="s">
        <v>155</v>
      </c>
      <c r="AM91" s="27" t="s">
        <v>155</v>
      </c>
      <c r="AN91" s="28" t="s">
        <v>155</v>
      </c>
    </row>
    <row r="92" spans="1:40" ht="15.75" customHeight="1" x14ac:dyDescent="0.2">
      <c r="A92" s="18">
        <v>2018</v>
      </c>
      <c r="B92" s="19">
        <v>14202</v>
      </c>
      <c r="C92" s="20" t="s">
        <v>266</v>
      </c>
      <c r="D92" s="20" t="s">
        <v>44</v>
      </c>
      <c r="E92" s="20" t="s">
        <v>171</v>
      </c>
      <c r="F92" s="21">
        <f t="shared" si="4"/>
        <v>8709.677419354839</v>
      </c>
      <c r="G92" s="21" t="str">
        <f t="shared" si="5"/>
        <v/>
      </c>
      <c r="H92" s="21" t="str">
        <f t="shared" si="6"/>
        <v/>
      </c>
      <c r="I92" s="21" t="str">
        <f t="shared" si="7"/>
        <v/>
      </c>
      <c r="J92" s="22">
        <v>590</v>
      </c>
      <c r="K92" s="22" t="s">
        <v>155</v>
      </c>
      <c r="L92" s="22" t="s">
        <v>155</v>
      </c>
      <c r="M92" s="22" t="s">
        <v>155</v>
      </c>
      <c r="N92" s="22">
        <v>590</v>
      </c>
      <c r="O92" s="23" t="s">
        <v>155</v>
      </c>
      <c r="P92" s="23" t="s">
        <v>155</v>
      </c>
      <c r="Q92" s="23" t="s">
        <v>155</v>
      </c>
      <c r="R92" s="23" t="s">
        <v>155</v>
      </c>
      <c r="S92" s="23" t="s">
        <v>155</v>
      </c>
      <c r="T92" s="24">
        <v>3.1</v>
      </c>
      <c r="U92" s="24" t="s">
        <v>155</v>
      </c>
      <c r="V92" s="24" t="s">
        <v>155</v>
      </c>
      <c r="W92" s="24" t="s">
        <v>155</v>
      </c>
      <c r="X92" s="24">
        <v>3.1</v>
      </c>
      <c r="Y92" s="25">
        <v>2.5</v>
      </c>
      <c r="Z92" s="25" t="s">
        <v>155</v>
      </c>
      <c r="AA92" s="25" t="s">
        <v>155</v>
      </c>
      <c r="AB92" s="25" t="s">
        <v>155</v>
      </c>
      <c r="AC92" s="25">
        <v>2.5</v>
      </c>
      <c r="AD92" s="26">
        <v>24</v>
      </c>
      <c r="AE92" s="26" t="s">
        <v>155</v>
      </c>
      <c r="AF92" s="26" t="s">
        <v>155</v>
      </c>
      <c r="AG92" s="26" t="s">
        <v>155</v>
      </c>
      <c r="AH92" s="26">
        <v>24</v>
      </c>
      <c r="AI92" s="27">
        <v>3</v>
      </c>
      <c r="AJ92" s="27" t="s">
        <v>155</v>
      </c>
      <c r="AK92" s="27" t="s">
        <v>155</v>
      </c>
      <c r="AL92" s="27" t="s">
        <v>155</v>
      </c>
      <c r="AM92" s="27">
        <v>3</v>
      </c>
      <c r="AN92" s="28" t="s">
        <v>155</v>
      </c>
    </row>
    <row r="93" spans="1:40" ht="15.75" customHeight="1" x14ac:dyDescent="0.2">
      <c r="A93" s="18">
        <v>2018</v>
      </c>
      <c r="B93" s="19">
        <v>8288</v>
      </c>
      <c r="C93" s="20" t="s">
        <v>267</v>
      </c>
      <c r="D93" s="20" t="s">
        <v>44</v>
      </c>
      <c r="E93" s="20" t="s">
        <v>167</v>
      </c>
      <c r="F93" s="21">
        <f t="shared" si="4"/>
        <v>10000</v>
      </c>
      <c r="G93" s="21" t="str">
        <f t="shared" si="5"/>
        <v/>
      </c>
      <c r="H93" s="21" t="str">
        <f t="shared" si="6"/>
        <v/>
      </c>
      <c r="I93" s="21" t="str">
        <f t="shared" si="7"/>
        <v/>
      </c>
      <c r="J93" s="22">
        <v>223</v>
      </c>
      <c r="K93" s="22" t="s">
        <v>155</v>
      </c>
      <c r="L93" s="22" t="s">
        <v>155</v>
      </c>
      <c r="M93" s="22" t="s">
        <v>155</v>
      </c>
      <c r="N93" s="22">
        <v>223</v>
      </c>
      <c r="O93" s="23">
        <v>1</v>
      </c>
      <c r="P93" s="23" t="s">
        <v>155</v>
      </c>
      <c r="Q93" s="23" t="s">
        <v>155</v>
      </c>
      <c r="R93" s="23" t="s">
        <v>155</v>
      </c>
      <c r="S93" s="23">
        <v>1</v>
      </c>
      <c r="T93" s="24">
        <v>0.3</v>
      </c>
      <c r="U93" s="24" t="s">
        <v>155</v>
      </c>
      <c r="V93" s="24" t="s">
        <v>155</v>
      </c>
      <c r="W93" s="24" t="s">
        <v>155</v>
      </c>
      <c r="X93" s="24">
        <v>0.3</v>
      </c>
      <c r="Y93" s="25">
        <v>0.3</v>
      </c>
      <c r="Z93" s="25" t="s">
        <v>155</v>
      </c>
      <c r="AA93" s="25" t="s">
        <v>155</v>
      </c>
      <c r="AB93" s="25" t="s">
        <v>155</v>
      </c>
      <c r="AC93" s="25">
        <v>0.3</v>
      </c>
      <c r="AD93" s="26" t="s">
        <v>155</v>
      </c>
      <c r="AE93" s="26" t="s">
        <v>155</v>
      </c>
      <c r="AF93" s="26" t="s">
        <v>155</v>
      </c>
      <c r="AG93" s="26" t="s">
        <v>155</v>
      </c>
      <c r="AH93" s="26" t="s">
        <v>155</v>
      </c>
      <c r="AI93" s="27">
        <v>3</v>
      </c>
      <c r="AJ93" s="27" t="s">
        <v>155</v>
      </c>
      <c r="AK93" s="27" t="s">
        <v>155</v>
      </c>
      <c r="AL93" s="27" t="s">
        <v>155</v>
      </c>
      <c r="AM93" s="27">
        <v>3</v>
      </c>
      <c r="AN93" s="28" t="s">
        <v>155</v>
      </c>
    </row>
    <row r="94" spans="1:40" ht="15.75" customHeight="1" x14ac:dyDescent="0.2">
      <c r="A94" s="18">
        <v>2018</v>
      </c>
      <c r="B94" s="19">
        <v>9417</v>
      </c>
      <c r="C94" s="20" t="s">
        <v>268</v>
      </c>
      <c r="D94" s="20" t="s">
        <v>44</v>
      </c>
      <c r="E94" s="20" t="s">
        <v>167</v>
      </c>
      <c r="F94" s="21">
        <f t="shared" si="4"/>
        <v>46081.08108108108</v>
      </c>
      <c r="G94" s="21">
        <f t="shared" si="5"/>
        <v>95826.086956521744</v>
      </c>
      <c r="H94" s="21">
        <f t="shared" si="6"/>
        <v>95559.585492227983</v>
      </c>
      <c r="I94" s="21" t="str">
        <f t="shared" si="7"/>
        <v/>
      </c>
      <c r="J94" s="22">
        <v>38500</v>
      </c>
      <c r="K94" s="22">
        <v>86</v>
      </c>
      <c r="L94" s="22">
        <v>87</v>
      </c>
      <c r="M94" s="22">
        <v>0</v>
      </c>
      <c r="N94" s="22">
        <v>38673</v>
      </c>
      <c r="O94" s="23">
        <v>70</v>
      </c>
      <c r="P94" s="23">
        <v>92</v>
      </c>
      <c r="Q94" s="23">
        <v>388</v>
      </c>
      <c r="R94" s="23">
        <v>0</v>
      </c>
      <c r="S94" s="23">
        <v>550</v>
      </c>
      <c r="T94" s="24">
        <v>44.4</v>
      </c>
      <c r="U94" s="24">
        <v>46</v>
      </c>
      <c r="V94" s="24">
        <v>193</v>
      </c>
      <c r="W94" s="24">
        <v>0</v>
      </c>
      <c r="X94" s="24">
        <v>283.39999999999998</v>
      </c>
      <c r="Y94" s="25">
        <v>44</v>
      </c>
      <c r="Z94" s="25">
        <v>29</v>
      </c>
      <c r="AA94" s="25">
        <v>119</v>
      </c>
      <c r="AB94" s="25">
        <v>0</v>
      </c>
      <c r="AC94" s="25">
        <v>192</v>
      </c>
      <c r="AD94" s="26">
        <v>1687</v>
      </c>
      <c r="AE94" s="26">
        <v>4392</v>
      </c>
      <c r="AF94" s="26">
        <v>18427</v>
      </c>
      <c r="AG94" s="26">
        <v>0</v>
      </c>
      <c r="AH94" s="26">
        <v>24506</v>
      </c>
      <c r="AI94" s="27">
        <v>359</v>
      </c>
      <c r="AJ94" s="27">
        <v>16</v>
      </c>
      <c r="AK94" s="27">
        <v>16</v>
      </c>
      <c r="AL94" s="27">
        <v>0</v>
      </c>
      <c r="AM94" s="27">
        <v>391</v>
      </c>
      <c r="AN94" s="28">
        <v>0</v>
      </c>
    </row>
    <row r="95" spans="1:40" ht="15.75" customHeight="1" x14ac:dyDescent="0.2">
      <c r="A95" s="18">
        <v>2018</v>
      </c>
      <c r="B95" s="19">
        <v>5056</v>
      </c>
      <c r="C95" s="20" t="s">
        <v>269</v>
      </c>
      <c r="D95" s="20" t="s">
        <v>44</v>
      </c>
      <c r="E95" s="20" t="s">
        <v>171</v>
      </c>
      <c r="F95" s="21">
        <f t="shared" si="4"/>
        <v>54000</v>
      </c>
      <c r="G95" s="21">
        <f t="shared" si="5"/>
        <v>35000</v>
      </c>
      <c r="H95" s="21" t="str">
        <f t="shared" si="6"/>
        <v/>
      </c>
      <c r="I95" s="21" t="str">
        <f t="shared" si="7"/>
        <v/>
      </c>
      <c r="J95" s="22">
        <v>2428</v>
      </c>
      <c r="K95" s="22">
        <v>164</v>
      </c>
      <c r="L95" s="22">
        <v>20</v>
      </c>
      <c r="M95" s="22" t="s">
        <v>155</v>
      </c>
      <c r="N95" s="22">
        <v>2612</v>
      </c>
      <c r="O95" s="23">
        <v>26</v>
      </c>
      <c r="P95" s="23">
        <v>3</v>
      </c>
      <c r="Q95" s="23">
        <v>0</v>
      </c>
      <c r="R95" s="23" t="s">
        <v>155</v>
      </c>
      <c r="S95" s="23">
        <v>30</v>
      </c>
      <c r="T95" s="24">
        <v>1.5</v>
      </c>
      <c r="U95" s="24">
        <v>0.2</v>
      </c>
      <c r="V95" s="24">
        <v>0</v>
      </c>
      <c r="W95" s="24" t="s">
        <v>155</v>
      </c>
      <c r="X95" s="24">
        <v>1.8</v>
      </c>
      <c r="Y95" s="25">
        <v>1.5</v>
      </c>
      <c r="Z95" s="25">
        <v>0.2</v>
      </c>
      <c r="AA95" s="25">
        <v>0</v>
      </c>
      <c r="AB95" s="25" t="s">
        <v>155</v>
      </c>
      <c r="AC95" s="25">
        <v>1.8</v>
      </c>
      <c r="AD95" s="26">
        <v>81</v>
      </c>
      <c r="AE95" s="26">
        <v>7</v>
      </c>
      <c r="AF95" s="26">
        <v>20</v>
      </c>
      <c r="AG95" s="26" t="s">
        <v>155</v>
      </c>
      <c r="AH95" s="26">
        <v>108</v>
      </c>
      <c r="AI95" s="27" t="s">
        <v>155</v>
      </c>
      <c r="AJ95" s="27" t="s">
        <v>155</v>
      </c>
      <c r="AK95" s="27" t="s">
        <v>155</v>
      </c>
      <c r="AL95" s="27" t="s">
        <v>155</v>
      </c>
      <c r="AM95" s="27" t="s">
        <v>155</v>
      </c>
      <c r="AN95" s="28" t="s">
        <v>155</v>
      </c>
    </row>
    <row r="96" spans="1:40" ht="15.75" customHeight="1" x14ac:dyDescent="0.2">
      <c r="A96" s="18">
        <v>2018</v>
      </c>
      <c r="B96" s="19">
        <v>8319</v>
      </c>
      <c r="C96" s="20" t="s">
        <v>270</v>
      </c>
      <c r="D96" s="20" t="s">
        <v>44</v>
      </c>
      <c r="E96" s="20" t="s">
        <v>167</v>
      </c>
      <c r="F96" s="21">
        <f t="shared" si="4"/>
        <v>55000</v>
      </c>
      <c r="G96" s="21">
        <f t="shared" si="5"/>
        <v>215.05376344086019</v>
      </c>
      <c r="H96" s="21">
        <f t="shared" si="6"/>
        <v>10000</v>
      </c>
      <c r="I96" s="21" t="str">
        <f t="shared" si="7"/>
        <v/>
      </c>
      <c r="J96" s="22">
        <v>2789</v>
      </c>
      <c r="K96" s="22">
        <v>72</v>
      </c>
      <c r="L96" s="22">
        <v>1</v>
      </c>
      <c r="M96" s="22" t="s">
        <v>155</v>
      </c>
      <c r="N96" s="22">
        <v>2862</v>
      </c>
      <c r="O96" s="23" t="s">
        <v>155</v>
      </c>
      <c r="P96" s="23" t="s">
        <v>155</v>
      </c>
      <c r="Q96" s="23" t="s">
        <v>155</v>
      </c>
      <c r="R96" s="23" t="s">
        <v>155</v>
      </c>
      <c r="S96" s="23" t="s">
        <v>155</v>
      </c>
      <c r="T96" s="24">
        <v>1.2</v>
      </c>
      <c r="U96" s="24">
        <v>9.3000000000000007</v>
      </c>
      <c r="V96" s="24">
        <v>0.1</v>
      </c>
      <c r="W96" s="24" t="s">
        <v>155</v>
      </c>
      <c r="X96" s="24">
        <v>10.6</v>
      </c>
      <c r="Y96" s="25">
        <v>1.2</v>
      </c>
      <c r="Z96" s="25">
        <v>9.1</v>
      </c>
      <c r="AA96" s="25">
        <v>0.1</v>
      </c>
      <c r="AB96" s="25" t="s">
        <v>155</v>
      </c>
      <c r="AC96" s="25">
        <v>10.4</v>
      </c>
      <c r="AD96" s="26" t="s">
        <v>155</v>
      </c>
      <c r="AE96" s="26" t="s">
        <v>155</v>
      </c>
      <c r="AF96" s="26" t="s">
        <v>155</v>
      </c>
      <c r="AG96" s="26" t="s">
        <v>155</v>
      </c>
      <c r="AH96" s="26" t="s">
        <v>155</v>
      </c>
      <c r="AI96" s="27">
        <v>66</v>
      </c>
      <c r="AJ96" s="27">
        <v>2</v>
      </c>
      <c r="AK96" s="27">
        <v>1</v>
      </c>
      <c r="AL96" s="27" t="s">
        <v>155</v>
      </c>
      <c r="AM96" s="27">
        <v>69</v>
      </c>
      <c r="AN96" s="28">
        <v>0</v>
      </c>
    </row>
    <row r="97" spans="1:40" ht="15.75" customHeight="1" x14ac:dyDescent="0.2">
      <c r="A97" s="18">
        <v>2018</v>
      </c>
      <c r="B97" s="19">
        <v>11298</v>
      </c>
      <c r="C97" s="20" t="s">
        <v>271</v>
      </c>
      <c r="D97" s="20" t="s">
        <v>44</v>
      </c>
      <c r="E97" s="20" t="s">
        <v>171</v>
      </c>
      <c r="F97" s="21">
        <f t="shared" si="4"/>
        <v>72000</v>
      </c>
      <c r="G97" s="21" t="str">
        <f t="shared" si="5"/>
        <v/>
      </c>
      <c r="H97" s="21" t="str">
        <f t="shared" si="6"/>
        <v/>
      </c>
      <c r="I97" s="21" t="str">
        <f t="shared" si="7"/>
        <v/>
      </c>
      <c r="J97" s="22">
        <v>992</v>
      </c>
      <c r="K97" s="22">
        <v>11</v>
      </c>
      <c r="L97" s="22" t="s">
        <v>155</v>
      </c>
      <c r="M97" s="22" t="s">
        <v>155</v>
      </c>
      <c r="N97" s="22">
        <v>1003</v>
      </c>
      <c r="O97" s="23" t="s">
        <v>155</v>
      </c>
      <c r="P97" s="23" t="s">
        <v>155</v>
      </c>
      <c r="Q97" s="23" t="s">
        <v>155</v>
      </c>
      <c r="R97" s="23" t="s">
        <v>155</v>
      </c>
      <c r="S97" s="23" t="s">
        <v>155</v>
      </c>
      <c r="T97" s="24">
        <v>0.5</v>
      </c>
      <c r="U97" s="24">
        <v>0</v>
      </c>
      <c r="V97" s="24" t="s">
        <v>155</v>
      </c>
      <c r="W97" s="24" t="s">
        <v>155</v>
      </c>
      <c r="X97" s="24">
        <v>0.5</v>
      </c>
      <c r="Y97" s="25" t="s">
        <v>155</v>
      </c>
      <c r="Z97" s="25" t="s">
        <v>155</v>
      </c>
      <c r="AA97" s="25" t="s">
        <v>155</v>
      </c>
      <c r="AB97" s="25" t="s">
        <v>155</v>
      </c>
      <c r="AC97" s="25" t="s">
        <v>155</v>
      </c>
      <c r="AD97" s="26">
        <v>36</v>
      </c>
      <c r="AE97" s="26">
        <v>1</v>
      </c>
      <c r="AF97" s="26" t="s">
        <v>155</v>
      </c>
      <c r="AG97" s="26" t="s">
        <v>155</v>
      </c>
      <c r="AH97" s="26">
        <v>36</v>
      </c>
      <c r="AI97" s="27" t="s">
        <v>155</v>
      </c>
      <c r="AJ97" s="27" t="s">
        <v>155</v>
      </c>
      <c r="AK97" s="27" t="s">
        <v>155</v>
      </c>
      <c r="AL97" s="27" t="s">
        <v>155</v>
      </c>
      <c r="AM97" s="27" t="s">
        <v>155</v>
      </c>
      <c r="AN97" s="28">
        <v>27</v>
      </c>
    </row>
    <row r="98" spans="1:40" ht="15.75" customHeight="1" x14ac:dyDescent="0.2">
      <c r="A98" s="18">
        <v>2018</v>
      </c>
      <c r="B98" s="19">
        <v>329</v>
      </c>
      <c r="C98" s="20" t="s">
        <v>272</v>
      </c>
      <c r="D98" s="20" t="s">
        <v>44</v>
      </c>
      <c r="E98" s="20" t="s">
        <v>167</v>
      </c>
      <c r="F98" s="21">
        <f t="shared" si="4"/>
        <v>112500</v>
      </c>
      <c r="G98" s="21">
        <f t="shared" si="5"/>
        <v>16500</v>
      </c>
      <c r="H98" s="21" t="str">
        <f t="shared" si="6"/>
        <v/>
      </c>
      <c r="I98" s="21" t="str">
        <f t="shared" si="7"/>
        <v/>
      </c>
      <c r="J98" s="22">
        <v>2622</v>
      </c>
      <c r="K98" s="22">
        <v>162</v>
      </c>
      <c r="L98" s="22" t="s">
        <v>155</v>
      </c>
      <c r="M98" s="22" t="s">
        <v>155</v>
      </c>
      <c r="N98" s="22">
        <v>2784</v>
      </c>
      <c r="O98" s="23">
        <v>0</v>
      </c>
      <c r="P98" s="23">
        <v>0</v>
      </c>
      <c r="Q98" s="23" t="s">
        <v>155</v>
      </c>
      <c r="R98" s="23" t="s">
        <v>155</v>
      </c>
      <c r="S98" s="23">
        <v>0</v>
      </c>
      <c r="T98" s="24">
        <v>4.8</v>
      </c>
      <c r="U98" s="24">
        <v>2</v>
      </c>
      <c r="V98" s="24" t="s">
        <v>155</v>
      </c>
      <c r="W98" s="24" t="s">
        <v>155</v>
      </c>
      <c r="X98" s="24">
        <v>6.8</v>
      </c>
      <c r="Y98" s="25">
        <v>2.4</v>
      </c>
      <c r="Z98" s="25">
        <v>1</v>
      </c>
      <c r="AA98" s="25" t="s">
        <v>155</v>
      </c>
      <c r="AB98" s="25" t="s">
        <v>155</v>
      </c>
      <c r="AC98" s="25">
        <v>3.4</v>
      </c>
      <c r="AD98" s="26">
        <v>404</v>
      </c>
      <c r="AE98" s="26">
        <v>25</v>
      </c>
      <c r="AF98" s="26" t="s">
        <v>155</v>
      </c>
      <c r="AG98" s="26" t="s">
        <v>155</v>
      </c>
      <c r="AH98" s="26">
        <v>429</v>
      </c>
      <c r="AI98" s="27">
        <v>136</v>
      </c>
      <c r="AJ98" s="27">
        <v>8</v>
      </c>
      <c r="AK98" s="27" t="s">
        <v>155</v>
      </c>
      <c r="AL98" s="27" t="s">
        <v>155</v>
      </c>
      <c r="AM98" s="27">
        <v>144</v>
      </c>
      <c r="AN98" s="28" t="s">
        <v>155</v>
      </c>
    </row>
    <row r="99" spans="1:40" ht="15.75" customHeight="1" x14ac:dyDescent="0.2">
      <c r="A99" s="18">
        <v>2018</v>
      </c>
      <c r="B99" s="19">
        <v>13798</v>
      </c>
      <c r="C99" s="20" t="s">
        <v>273</v>
      </c>
      <c r="D99" s="20" t="s">
        <v>44</v>
      </c>
      <c r="E99" s="20" t="s">
        <v>171</v>
      </c>
      <c r="F99" s="21">
        <f t="shared" si="4"/>
        <v>133822.62996941895</v>
      </c>
      <c r="G99" s="21">
        <f t="shared" si="5"/>
        <v>53137.25490196079</v>
      </c>
      <c r="H99" s="21" t="str">
        <f t="shared" si="6"/>
        <v/>
      </c>
      <c r="I99" s="21" t="str">
        <f t="shared" si="7"/>
        <v/>
      </c>
      <c r="J99" s="22">
        <v>17925</v>
      </c>
      <c r="K99" s="22">
        <v>875</v>
      </c>
      <c r="L99" s="22">
        <v>0</v>
      </c>
      <c r="M99" s="22">
        <v>0</v>
      </c>
      <c r="N99" s="22">
        <v>18800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4">
        <v>65.400000000000006</v>
      </c>
      <c r="U99" s="24">
        <v>5.0999999999999996</v>
      </c>
      <c r="V99" s="24">
        <v>0</v>
      </c>
      <c r="W99" s="24">
        <v>0</v>
      </c>
      <c r="X99" s="24">
        <v>70.5</v>
      </c>
      <c r="Y99" s="25">
        <v>17.5</v>
      </c>
      <c r="Z99" s="25">
        <v>5.0999999999999996</v>
      </c>
      <c r="AA99" s="25">
        <v>0</v>
      </c>
      <c r="AB99" s="25">
        <v>0</v>
      </c>
      <c r="AC99" s="25">
        <v>22.6</v>
      </c>
      <c r="AD99" s="26">
        <v>5204</v>
      </c>
      <c r="AE99" s="26">
        <v>161</v>
      </c>
      <c r="AF99" s="26">
        <v>0</v>
      </c>
      <c r="AG99" s="26">
        <v>0</v>
      </c>
      <c r="AH99" s="26">
        <v>5365</v>
      </c>
      <c r="AI99" s="27">
        <v>3548</v>
      </c>
      <c r="AJ99" s="27">
        <v>110</v>
      </c>
      <c r="AK99" s="27">
        <v>0</v>
      </c>
      <c r="AL99" s="27">
        <v>0</v>
      </c>
      <c r="AM99" s="27">
        <v>3658</v>
      </c>
      <c r="AN99" s="28" t="s">
        <v>155</v>
      </c>
    </row>
    <row r="100" spans="1:40" ht="15.75" customHeight="1" x14ac:dyDescent="0.2">
      <c r="A100" s="18">
        <v>2018</v>
      </c>
      <c r="B100" s="19">
        <v>12341</v>
      </c>
      <c r="C100" s="20" t="s">
        <v>274</v>
      </c>
      <c r="D100" s="20" t="s">
        <v>44</v>
      </c>
      <c r="E100" s="20" t="s">
        <v>167</v>
      </c>
      <c r="F100" s="21">
        <f t="shared" si="4"/>
        <v>135690.60773480663</v>
      </c>
      <c r="G100" s="21">
        <f t="shared" si="5"/>
        <v>47538.071065989847</v>
      </c>
      <c r="H100" s="21">
        <f t="shared" si="6"/>
        <v>47485.458612975388</v>
      </c>
      <c r="I100" s="21" t="str">
        <f t="shared" si="7"/>
        <v/>
      </c>
      <c r="J100" s="22">
        <v>62927</v>
      </c>
      <c r="K100" s="22">
        <v>46</v>
      </c>
      <c r="L100" s="22">
        <v>61</v>
      </c>
      <c r="M100" s="22" t="s">
        <v>155</v>
      </c>
      <c r="N100" s="22">
        <v>63034</v>
      </c>
      <c r="O100" s="23">
        <v>36</v>
      </c>
      <c r="P100" s="23">
        <v>30</v>
      </c>
      <c r="Q100" s="23">
        <v>170</v>
      </c>
      <c r="R100" s="23" t="s">
        <v>155</v>
      </c>
      <c r="S100" s="23">
        <v>236</v>
      </c>
      <c r="T100" s="24">
        <v>18.100000000000001</v>
      </c>
      <c r="U100" s="24">
        <v>39.4</v>
      </c>
      <c r="V100" s="24">
        <v>223.5</v>
      </c>
      <c r="W100" s="24" t="s">
        <v>155</v>
      </c>
      <c r="X100" s="24">
        <v>281</v>
      </c>
      <c r="Y100" s="25">
        <v>18.100000000000001</v>
      </c>
      <c r="Z100" s="25">
        <v>39.4</v>
      </c>
      <c r="AA100" s="25">
        <v>223.5</v>
      </c>
      <c r="AB100" s="25" t="s">
        <v>155</v>
      </c>
      <c r="AC100" s="25">
        <v>281</v>
      </c>
      <c r="AD100" s="26">
        <v>1886</v>
      </c>
      <c r="AE100" s="26">
        <v>1811</v>
      </c>
      <c r="AF100" s="26">
        <v>10264</v>
      </c>
      <c r="AG100" s="26" t="s">
        <v>155</v>
      </c>
      <c r="AH100" s="26">
        <v>13961</v>
      </c>
      <c r="AI100" s="27">
        <v>570</v>
      </c>
      <c r="AJ100" s="27">
        <v>62</v>
      </c>
      <c r="AK100" s="27">
        <v>349</v>
      </c>
      <c r="AL100" s="27" t="s">
        <v>155</v>
      </c>
      <c r="AM100" s="27">
        <v>981</v>
      </c>
      <c r="AN100" s="28" t="s">
        <v>155</v>
      </c>
    </row>
    <row r="101" spans="1:40" ht="15.75" customHeight="1" x14ac:dyDescent="0.2">
      <c r="A101" s="18">
        <v>2018</v>
      </c>
      <c r="B101" s="19">
        <v>19157</v>
      </c>
      <c r="C101" s="20" t="s">
        <v>275</v>
      </c>
      <c r="D101" s="20" t="s">
        <v>44</v>
      </c>
      <c r="E101" s="20" t="s">
        <v>167</v>
      </c>
      <c r="F101" s="21">
        <f t="shared" si="4"/>
        <v>246875</v>
      </c>
      <c r="G101" s="21">
        <f t="shared" si="5"/>
        <v>8214.2857142857156</v>
      </c>
      <c r="H101" s="21" t="str">
        <f t="shared" si="6"/>
        <v/>
      </c>
      <c r="I101" s="21" t="str">
        <f t="shared" si="7"/>
        <v/>
      </c>
      <c r="J101" s="22">
        <v>2747</v>
      </c>
      <c r="K101" s="22">
        <v>163</v>
      </c>
      <c r="L101" s="22">
        <v>0</v>
      </c>
      <c r="M101" s="22">
        <v>0</v>
      </c>
      <c r="N101" s="22">
        <v>2910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4">
        <v>1.6</v>
      </c>
      <c r="U101" s="24">
        <v>2.8</v>
      </c>
      <c r="V101" s="24">
        <v>0</v>
      </c>
      <c r="W101" s="24">
        <v>0</v>
      </c>
      <c r="X101" s="24">
        <v>4.4000000000000004</v>
      </c>
      <c r="Y101" s="25">
        <v>1.5</v>
      </c>
      <c r="Z101" s="25">
        <v>2.7</v>
      </c>
      <c r="AA101" s="25">
        <v>0</v>
      </c>
      <c r="AB101" s="25">
        <v>0</v>
      </c>
      <c r="AC101" s="25">
        <v>4.2</v>
      </c>
      <c r="AD101" s="26">
        <v>272</v>
      </c>
      <c r="AE101" s="26">
        <v>16</v>
      </c>
      <c r="AF101" s="26">
        <v>0</v>
      </c>
      <c r="AG101" s="26">
        <v>0</v>
      </c>
      <c r="AH101" s="26">
        <v>288</v>
      </c>
      <c r="AI101" s="27">
        <v>123</v>
      </c>
      <c r="AJ101" s="27">
        <v>7</v>
      </c>
      <c r="AK101" s="27">
        <v>0</v>
      </c>
      <c r="AL101" s="27">
        <v>0</v>
      </c>
      <c r="AM101" s="27">
        <v>130</v>
      </c>
      <c r="AN101" s="28">
        <v>0</v>
      </c>
    </row>
    <row r="102" spans="1:40" ht="15.75" customHeight="1" x14ac:dyDescent="0.2">
      <c r="A102" s="18">
        <v>2018</v>
      </c>
      <c r="B102" s="19">
        <v>14132</v>
      </c>
      <c r="C102" s="20" t="s">
        <v>276</v>
      </c>
      <c r="D102" s="20" t="s">
        <v>44</v>
      </c>
      <c r="E102" s="20" t="s">
        <v>167</v>
      </c>
      <c r="F102" s="21">
        <f t="shared" si="4"/>
        <v>1290000</v>
      </c>
      <c r="G102" s="21" t="str">
        <f t="shared" si="5"/>
        <v/>
      </c>
      <c r="H102" s="21" t="str">
        <f t="shared" si="6"/>
        <v/>
      </c>
      <c r="I102" s="21" t="str">
        <f t="shared" si="7"/>
        <v/>
      </c>
      <c r="J102" s="22">
        <v>485</v>
      </c>
      <c r="K102" s="22">
        <v>6</v>
      </c>
      <c r="L102" s="22">
        <v>0</v>
      </c>
      <c r="M102" s="22">
        <v>0</v>
      </c>
      <c r="N102" s="22">
        <v>491</v>
      </c>
      <c r="O102" s="23">
        <v>3</v>
      </c>
      <c r="P102" s="23">
        <v>0</v>
      </c>
      <c r="Q102" s="23">
        <v>0</v>
      </c>
      <c r="R102" s="23">
        <v>0</v>
      </c>
      <c r="S102" s="23">
        <v>4</v>
      </c>
      <c r="T102" s="24">
        <v>0.1</v>
      </c>
      <c r="U102" s="24">
        <v>0</v>
      </c>
      <c r="V102" s="24">
        <v>0</v>
      </c>
      <c r="W102" s="24">
        <v>0</v>
      </c>
      <c r="X102" s="24">
        <v>0.1</v>
      </c>
      <c r="Y102" s="25">
        <v>0.1</v>
      </c>
      <c r="Z102" s="25">
        <v>0</v>
      </c>
      <c r="AA102" s="25">
        <v>0</v>
      </c>
      <c r="AB102" s="25">
        <v>0</v>
      </c>
      <c r="AC102" s="25">
        <v>0.1</v>
      </c>
      <c r="AD102" s="26">
        <v>129</v>
      </c>
      <c r="AE102" s="26">
        <v>0</v>
      </c>
      <c r="AF102" s="26">
        <v>0</v>
      </c>
      <c r="AG102" s="26">
        <v>0</v>
      </c>
      <c r="AH102" s="26">
        <v>129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8" t="s">
        <v>155</v>
      </c>
    </row>
    <row r="103" spans="1:40" ht="15.75" customHeight="1" x14ac:dyDescent="0.2">
      <c r="A103" s="18">
        <v>2018</v>
      </c>
      <c r="B103" s="19">
        <v>9191</v>
      </c>
      <c r="C103" s="20" t="s">
        <v>277</v>
      </c>
      <c r="D103" s="20" t="s">
        <v>36</v>
      </c>
      <c r="E103" s="20" t="s">
        <v>278</v>
      </c>
      <c r="F103" s="21">
        <f t="shared" si="4"/>
        <v>27862.068965517243</v>
      </c>
      <c r="G103" s="21">
        <f t="shared" si="5"/>
        <v>11903.225806451614</v>
      </c>
      <c r="H103" s="21">
        <f t="shared" si="6"/>
        <v>23298.611111111109</v>
      </c>
      <c r="I103" s="21" t="str">
        <f t="shared" si="7"/>
        <v/>
      </c>
      <c r="J103" s="22">
        <v>25845</v>
      </c>
      <c r="K103" s="22">
        <v>131</v>
      </c>
      <c r="L103" s="22">
        <v>2285</v>
      </c>
      <c r="M103" s="22">
        <v>0</v>
      </c>
      <c r="N103" s="22">
        <v>28261</v>
      </c>
      <c r="O103" s="23" t="s">
        <v>155</v>
      </c>
      <c r="P103" s="23" t="s">
        <v>155</v>
      </c>
      <c r="Q103" s="23" t="s">
        <v>155</v>
      </c>
      <c r="R103" s="23" t="s">
        <v>155</v>
      </c>
      <c r="S103" s="23" t="s">
        <v>155</v>
      </c>
      <c r="T103" s="24">
        <v>29</v>
      </c>
      <c r="U103" s="24">
        <v>31</v>
      </c>
      <c r="V103" s="24">
        <v>288</v>
      </c>
      <c r="W103" s="24">
        <v>0</v>
      </c>
      <c r="X103" s="24">
        <v>348</v>
      </c>
      <c r="Y103" s="25" t="s">
        <v>155</v>
      </c>
      <c r="Z103" s="25" t="s">
        <v>155</v>
      </c>
      <c r="AA103" s="25" t="s">
        <v>155</v>
      </c>
      <c r="AB103" s="25" t="s">
        <v>155</v>
      </c>
      <c r="AC103" s="25" t="s">
        <v>155</v>
      </c>
      <c r="AD103" s="26">
        <v>374</v>
      </c>
      <c r="AE103" s="26">
        <v>310</v>
      </c>
      <c r="AF103" s="26">
        <v>6467</v>
      </c>
      <c r="AG103" s="26">
        <v>0</v>
      </c>
      <c r="AH103" s="26">
        <v>7151</v>
      </c>
      <c r="AI103" s="27">
        <v>434</v>
      </c>
      <c r="AJ103" s="27">
        <v>59</v>
      </c>
      <c r="AK103" s="27">
        <v>243</v>
      </c>
      <c r="AL103" s="27">
        <v>0</v>
      </c>
      <c r="AM103" s="27">
        <v>736</v>
      </c>
      <c r="AN103" s="28" t="s">
        <v>155</v>
      </c>
    </row>
    <row r="104" spans="1:40" ht="15.75" customHeight="1" x14ac:dyDescent="0.2">
      <c r="A104" s="18">
        <v>2018</v>
      </c>
      <c r="B104" s="19">
        <v>11273</v>
      </c>
      <c r="C104" s="20" t="s">
        <v>279</v>
      </c>
      <c r="D104" s="20" t="s">
        <v>36</v>
      </c>
      <c r="E104" s="20" t="s">
        <v>280</v>
      </c>
      <c r="F104" s="21" t="str">
        <f t="shared" si="4"/>
        <v/>
      </c>
      <c r="G104" s="21" t="str">
        <f t="shared" si="5"/>
        <v/>
      </c>
      <c r="H104" s="21" t="str">
        <f t="shared" si="6"/>
        <v/>
      </c>
      <c r="I104" s="21" t="str">
        <f t="shared" si="7"/>
        <v/>
      </c>
      <c r="J104" s="22">
        <v>8</v>
      </c>
      <c r="K104" s="22" t="s">
        <v>155</v>
      </c>
      <c r="L104" s="22" t="s">
        <v>155</v>
      </c>
      <c r="M104" s="22" t="s">
        <v>155</v>
      </c>
      <c r="N104" s="22">
        <v>8</v>
      </c>
      <c r="O104" s="23" t="s">
        <v>155</v>
      </c>
      <c r="P104" s="23" t="s">
        <v>155</v>
      </c>
      <c r="Q104" s="23" t="s">
        <v>155</v>
      </c>
      <c r="R104" s="23" t="s">
        <v>155</v>
      </c>
      <c r="S104" s="23" t="s">
        <v>155</v>
      </c>
      <c r="T104" s="24">
        <v>0</v>
      </c>
      <c r="U104" s="24" t="s">
        <v>155</v>
      </c>
      <c r="V104" s="24" t="s">
        <v>155</v>
      </c>
      <c r="W104" s="24" t="s">
        <v>155</v>
      </c>
      <c r="X104" s="24">
        <v>0</v>
      </c>
      <c r="Y104" s="25">
        <v>0</v>
      </c>
      <c r="Z104" s="25" t="s">
        <v>155</v>
      </c>
      <c r="AA104" s="25" t="s">
        <v>155</v>
      </c>
      <c r="AB104" s="25" t="s">
        <v>155</v>
      </c>
      <c r="AC104" s="25">
        <v>0</v>
      </c>
      <c r="AD104" s="26">
        <v>1</v>
      </c>
      <c r="AE104" s="26" t="s">
        <v>155</v>
      </c>
      <c r="AF104" s="26" t="s">
        <v>155</v>
      </c>
      <c r="AG104" s="26" t="s">
        <v>155</v>
      </c>
      <c r="AH104" s="26">
        <v>1</v>
      </c>
      <c r="AI104" s="27" t="s">
        <v>155</v>
      </c>
      <c r="AJ104" s="27" t="s">
        <v>155</v>
      </c>
      <c r="AK104" s="27" t="s">
        <v>155</v>
      </c>
      <c r="AL104" s="27" t="s">
        <v>155</v>
      </c>
      <c r="AM104" s="27" t="s">
        <v>155</v>
      </c>
      <c r="AN104" s="28" t="s">
        <v>155</v>
      </c>
    </row>
    <row r="105" spans="1:40" ht="15.75" customHeight="1" x14ac:dyDescent="0.2">
      <c r="A105" s="18">
        <v>2018</v>
      </c>
      <c r="B105" s="19">
        <v>14354</v>
      </c>
      <c r="C105" s="20" t="s">
        <v>281</v>
      </c>
      <c r="D105" s="20" t="s">
        <v>36</v>
      </c>
      <c r="E105" s="20" t="s">
        <v>282</v>
      </c>
      <c r="F105" s="21" t="str">
        <f t="shared" si="4"/>
        <v/>
      </c>
      <c r="G105" s="21" t="str">
        <f t="shared" si="5"/>
        <v/>
      </c>
      <c r="H105" s="21">
        <f t="shared" si="6"/>
        <v>14782.951854775059</v>
      </c>
      <c r="I105" s="21" t="str">
        <f t="shared" si="7"/>
        <v/>
      </c>
      <c r="J105" s="22">
        <v>0</v>
      </c>
      <c r="K105" s="22">
        <v>0</v>
      </c>
      <c r="L105" s="22">
        <v>194</v>
      </c>
      <c r="M105" s="22">
        <v>0</v>
      </c>
      <c r="N105" s="22">
        <v>194</v>
      </c>
      <c r="O105" s="23" t="s">
        <v>155</v>
      </c>
      <c r="P105" s="23" t="s">
        <v>155</v>
      </c>
      <c r="Q105" s="23" t="s">
        <v>155</v>
      </c>
      <c r="R105" s="23" t="s">
        <v>155</v>
      </c>
      <c r="S105" s="23" t="s">
        <v>155</v>
      </c>
      <c r="T105" s="24">
        <v>0</v>
      </c>
      <c r="U105" s="24">
        <v>0</v>
      </c>
      <c r="V105" s="24">
        <v>253.4</v>
      </c>
      <c r="W105" s="24">
        <v>0</v>
      </c>
      <c r="X105" s="24">
        <v>253.4</v>
      </c>
      <c r="Y105" s="25">
        <v>0</v>
      </c>
      <c r="Z105" s="25">
        <v>0</v>
      </c>
      <c r="AA105" s="25">
        <v>150.6</v>
      </c>
      <c r="AB105" s="25">
        <v>0</v>
      </c>
      <c r="AC105" s="25">
        <v>150.6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7">
        <v>0</v>
      </c>
      <c r="AJ105" s="27">
        <v>0</v>
      </c>
      <c r="AK105" s="27">
        <v>3746</v>
      </c>
      <c r="AL105" s="27">
        <v>0</v>
      </c>
      <c r="AM105" s="27">
        <v>3746</v>
      </c>
      <c r="AN105" s="28">
        <v>0</v>
      </c>
    </row>
    <row r="106" spans="1:40" ht="15.75" customHeight="1" x14ac:dyDescent="0.2">
      <c r="A106" s="18">
        <v>2018</v>
      </c>
      <c r="B106" s="19">
        <v>3931</v>
      </c>
      <c r="C106" s="20" t="s">
        <v>283</v>
      </c>
      <c r="D106" s="20" t="s">
        <v>38</v>
      </c>
      <c r="E106" s="20" t="s">
        <v>167</v>
      </c>
      <c r="F106" s="21">
        <f t="shared" si="4"/>
        <v>0</v>
      </c>
      <c r="G106" s="21">
        <f t="shared" si="5"/>
        <v>0</v>
      </c>
      <c r="H106" s="21">
        <f t="shared" si="6"/>
        <v>0</v>
      </c>
      <c r="I106" s="21" t="str">
        <f t="shared" si="7"/>
        <v/>
      </c>
      <c r="J106" s="22">
        <v>4945</v>
      </c>
      <c r="K106" s="22">
        <v>149</v>
      </c>
      <c r="L106" s="22">
        <v>6</v>
      </c>
      <c r="M106" s="22" t="s">
        <v>155</v>
      </c>
      <c r="N106" s="22">
        <v>5100</v>
      </c>
      <c r="O106" s="23" t="s">
        <v>155</v>
      </c>
      <c r="P106" s="23" t="s">
        <v>155</v>
      </c>
      <c r="Q106" s="23" t="s">
        <v>155</v>
      </c>
      <c r="R106" s="23" t="s">
        <v>155</v>
      </c>
      <c r="S106" s="23" t="s">
        <v>155</v>
      </c>
      <c r="T106" s="24">
        <v>0.5</v>
      </c>
      <c r="U106" s="24">
        <v>0.5</v>
      </c>
      <c r="V106" s="24">
        <v>0.5</v>
      </c>
      <c r="W106" s="24" t="s">
        <v>155</v>
      </c>
      <c r="X106" s="24">
        <v>1.5</v>
      </c>
      <c r="Y106" s="25" t="s">
        <v>155</v>
      </c>
      <c r="Z106" s="25" t="s">
        <v>155</v>
      </c>
      <c r="AA106" s="25" t="s">
        <v>155</v>
      </c>
      <c r="AB106" s="25" t="s">
        <v>155</v>
      </c>
      <c r="AC106" s="25" t="s">
        <v>155</v>
      </c>
      <c r="AD106" s="26" t="s">
        <v>155</v>
      </c>
      <c r="AE106" s="26" t="s">
        <v>155</v>
      </c>
      <c r="AF106" s="26" t="s">
        <v>155</v>
      </c>
      <c r="AG106" s="26" t="s">
        <v>155</v>
      </c>
      <c r="AH106" s="26" t="s">
        <v>155</v>
      </c>
      <c r="AI106" s="27" t="s">
        <v>155</v>
      </c>
      <c r="AJ106" s="27" t="s">
        <v>155</v>
      </c>
      <c r="AK106" s="27" t="s">
        <v>155</v>
      </c>
      <c r="AL106" s="27" t="s">
        <v>155</v>
      </c>
      <c r="AM106" s="27" t="s">
        <v>155</v>
      </c>
      <c r="AN106" s="28" t="s">
        <v>155</v>
      </c>
    </row>
    <row r="107" spans="1:40" ht="15.75" customHeight="1" x14ac:dyDescent="0.2">
      <c r="A107" s="18">
        <v>2018</v>
      </c>
      <c r="B107" s="19">
        <v>17040</v>
      </c>
      <c r="C107" s="20" t="s">
        <v>284</v>
      </c>
      <c r="D107" s="20" t="s">
        <v>38</v>
      </c>
      <c r="E107" s="20" t="s">
        <v>167</v>
      </c>
      <c r="F107" s="21">
        <f t="shared" si="4"/>
        <v>634.92063492063494</v>
      </c>
      <c r="G107" s="21">
        <f t="shared" si="5"/>
        <v>133.33333333333334</v>
      </c>
      <c r="H107" s="21" t="str">
        <f t="shared" si="6"/>
        <v/>
      </c>
      <c r="I107" s="21" t="str">
        <f t="shared" si="7"/>
        <v/>
      </c>
      <c r="J107" s="22">
        <v>1480</v>
      </c>
      <c r="K107" s="22">
        <v>46</v>
      </c>
      <c r="L107" s="22" t="s">
        <v>155</v>
      </c>
      <c r="M107" s="22" t="s">
        <v>155</v>
      </c>
      <c r="N107" s="22">
        <v>1526</v>
      </c>
      <c r="O107" s="23" t="s">
        <v>155</v>
      </c>
      <c r="P107" s="23" t="s">
        <v>155</v>
      </c>
      <c r="Q107" s="23" t="s">
        <v>155</v>
      </c>
      <c r="R107" s="23" t="s">
        <v>155</v>
      </c>
      <c r="S107" s="23" t="s">
        <v>155</v>
      </c>
      <c r="T107" s="24">
        <v>6.3</v>
      </c>
      <c r="U107" s="24">
        <v>7.5</v>
      </c>
      <c r="V107" s="24" t="s">
        <v>155</v>
      </c>
      <c r="W107" s="24" t="s">
        <v>155</v>
      </c>
      <c r="X107" s="24">
        <v>13.8</v>
      </c>
      <c r="Y107" s="25">
        <v>3</v>
      </c>
      <c r="Z107" s="25">
        <v>3.5</v>
      </c>
      <c r="AA107" s="25" t="s">
        <v>155</v>
      </c>
      <c r="AB107" s="25" t="s">
        <v>155</v>
      </c>
      <c r="AC107" s="25">
        <v>6.5</v>
      </c>
      <c r="AD107" s="26">
        <v>0</v>
      </c>
      <c r="AE107" s="26">
        <v>0</v>
      </c>
      <c r="AF107" s="26" t="s">
        <v>155</v>
      </c>
      <c r="AG107" s="26" t="s">
        <v>155</v>
      </c>
      <c r="AH107" s="26">
        <v>0</v>
      </c>
      <c r="AI107" s="27">
        <v>4</v>
      </c>
      <c r="AJ107" s="27">
        <v>1</v>
      </c>
      <c r="AK107" s="27" t="s">
        <v>155</v>
      </c>
      <c r="AL107" s="27" t="s">
        <v>155</v>
      </c>
      <c r="AM107" s="27">
        <v>5</v>
      </c>
      <c r="AN107" s="28" t="s">
        <v>155</v>
      </c>
    </row>
    <row r="108" spans="1:40" ht="15.75" customHeight="1" x14ac:dyDescent="0.2">
      <c r="A108" s="18">
        <v>2018</v>
      </c>
      <c r="B108" s="19">
        <v>97</v>
      </c>
      <c r="C108" s="20" t="s">
        <v>285</v>
      </c>
      <c r="D108" s="20" t="s">
        <v>38</v>
      </c>
      <c r="E108" s="20" t="s">
        <v>167</v>
      </c>
      <c r="F108" s="21">
        <f t="shared" si="4"/>
        <v>19500</v>
      </c>
      <c r="G108" s="21">
        <f t="shared" si="5"/>
        <v>60000</v>
      </c>
      <c r="H108" s="21" t="str">
        <f t="shared" si="6"/>
        <v/>
      </c>
      <c r="I108" s="21" t="str">
        <f t="shared" si="7"/>
        <v/>
      </c>
      <c r="J108" s="22">
        <v>4309</v>
      </c>
      <c r="K108" s="22">
        <v>68</v>
      </c>
      <c r="L108" s="22" t="s">
        <v>155</v>
      </c>
      <c r="M108" s="22" t="s">
        <v>155</v>
      </c>
      <c r="N108" s="22">
        <v>4377</v>
      </c>
      <c r="O108" s="23" t="s">
        <v>155</v>
      </c>
      <c r="P108" s="23" t="s">
        <v>155</v>
      </c>
      <c r="Q108" s="23" t="s">
        <v>155</v>
      </c>
      <c r="R108" s="23" t="s">
        <v>155</v>
      </c>
      <c r="S108" s="23" t="s">
        <v>155</v>
      </c>
      <c r="T108" s="24">
        <v>4</v>
      </c>
      <c r="U108" s="24">
        <v>6</v>
      </c>
      <c r="V108" s="24" t="s">
        <v>155</v>
      </c>
      <c r="W108" s="24" t="s">
        <v>155</v>
      </c>
      <c r="X108" s="24">
        <v>10</v>
      </c>
      <c r="Y108" s="25">
        <v>4</v>
      </c>
      <c r="Z108" s="25" t="s">
        <v>155</v>
      </c>
      <c r="AA108" s="25" t="s">
        <v>155</v>
      </c>
      <c r="AB108" s="25" t="s">
        <v>155</v>
      </c>
      <c r="AC108" s="25">
        <v>4</v>
      </c>
      <c r="AD108" s="26">
        <v>67</v>
      </c>
      <c r="AE108" s="26">
        <v>360</v>
      </c>
      <c r="AF108" s="26" t="s">
        <v>155</v>
      </c>
      <c r="AG108" s="26" t="s">
        <v>155</v>
      </c>
      <c r="AH108" s="26">
        <v>427</v>
      </c>
      <c r="AI108" s="27">
        <v>11</v>
      </c>
      <c r="AJ108" s="27" t="s">
        <v>155</v>
      </c>
      <c r="AK108" s="27" t="s">
        <v>155</v>
      </c>
      <c r="AL108" s="27" t="s">
        <v>155</v>
      </c>
      <c r="AM108" s="27">
        <v>11</v>
      </c>
      <c r="AN108" s="28">
        <v>11</v>
      </c>
    </row>
    <row r="109" spans="1:40" ht="15.75" customHeight="1" x14ac:dyDescent="0.2">
      <c r="A109" s="18">
        <v>2018</v>
      </c>
      <c r="B109" s="19">
        <v>12395</v>
      </c>
      <c r="C109" s="20" t="s">
        <v>286</v>
      </c>
      <c r="D109" s="20" t="s">
        <v>38</v>
      </c>
      <c r="E109" s="20" t="s">
        <v>167</v>
      </c>
      <c r="F109" s="21">
        <f t="shared" si="4"/>
        <v>26000</v>
      </c>
      <c r="G109" s="21">
        <f t="shared" si="5"/>
        <v>129.87012987012986</v>
      </c>
      <c r="H109" s="21">
        <f t="shared" si="6"/>
        <v>3448.9795918367345</v>
      </c>
      <c r="I109" s="21" t="str">
        <f t="shared" si="7"/>
        <v/>
      </c>
      <c r="J109" s="22">
        <v>968</v>
      </c>
      <c r="K109" s="22">
        <v>18</v>
      </c>
      <c r="L109" s="22">
        <v>1233</v>
      </c>
      <c r="M109" s="22" t="s">
        <v>155</v>
      </c>
      <c r="N109" s="22">
        <v>2219</v>
      </c>
      <c r="O109" s="23">
        <v>33</v>
      </c>
      <c r="P109" s="23">
        <v>1</v>
      </c>
      <c r="Q109" s="23">
        <v>238</v>
      </c>
      <c r="R109" s="23" t="s">
        <v>155</v>
      </c>
      <c r="S109" s="23">
        <v>272</v>
      </c>
      <c r="T109" s="24">
        <v>2</v>
      </c>
      <c r="U109" s="24">
        <v>7.7</v>
      </c>
      <c r="V109" s="24">
        <v>49</v>
      </c>
      <c r="W109" s="24" t="s">
        <v>155</v>
      </c>
      <c r="X109" s="24">
        <v>58.6</v>
      </c>
      <c r="Y109" s="25" t="s">
        <v>155</v>
      </c>
      <c r="Z109" s="25" t="s">
        <v>155</v>
      </c>
      <c r="AA109" s="25" t="s">
        <v>155</v>
      </c>
      <c r="AB109" s="25" t="s">
        <v>155</v>
      </c>
      <c r="AC109" s="25" t="s">
        <v>155</v>
      </c>
      <c r="AD109" s="26">
        <v>52</v>
      </c>
      <c r="AE109" s="26">
        <v>1</v>
      </c>
      <c r="AF109" s="26" t="s">
        <v>155</v>
      </c>
      <c r="AG109" s="26" t="s">
        <v>155</v>
      </c>
      <c r="AH109" s="26">
        <v>53</v>
      </c>
      <c r="AI109" s="27" t="s">
        <v>155</v>
      </c>
      <c r="AJ109" s="27" t="s">
        <v>155</v>
      </c>
      <c r="AK109" s="27">
        <v>169</v>
      </c>
      <c r="AL109" s="27" t="s">
        <v>155</v>
      </c>
      <c r="AM109" s="27">
        <v>169</v>
      </c>
      <c r="AN109" s="28" t="s">
        <v>155</v>
      </c>
    </row>
    <row r="110" spans="1:40" ht="15.75" customHeight="1" x14ac:dyDescent="0.2">
      <c r="A110" s="18">
        <v>2018</v>
      </c>
      <c r="B110" s="19">
        <v>40211</v>
      </c>
      <c r="C110" s="20" t="s">
        <v>287</v>
      </c>
      <c r="D110" s="20" t="s">
        <v>38</v>
      </c>
      <c r="E110" s="20" t="s">
        <v>167</v>
      </c>
      <c r="F110" s="21">
        <f t="shared" si="4"/>
        <v>52127.659574468082</v>
      </c>
      <c r="G110" s="21" t="str">
        <f t="shared" si="5"/>
        <v/>
      </c>
      <c r="H110" s="21" t="str">
        <f t="shared" si="6"/>
        <v/>
      </c>
      <c r="I110" s="21" t="str">
        <f t="shared" si="7"/>
        <v/>
      </c>
      <c r="J110" s="22">
        <v>4562</v>
      </c>
      <c r="K110" s="22" t="s">
        <v>155</v>
      </c>
      <c r="L110" s="22" t="s">
        <v>155</v>
      </c>
      <c r="M110" s="22" t="s">
        <v>155</v>
      </c>
      <c r="N110" s="22">
        <v>4562</v>
      </c>
      <c r="O110" s="23">
        <v>0</v>
      </c>
      <c r="P110" s="23" t="s">
        <v>155</v>
      </c>
      <c r="Q110" s="23" t="s">
        <v>155</v>
      </c>
      <c r="R110" s="23" t="s">
        <v>155</v>
      </c>
      <c r="S110" s="23">
        <v>0</v>
      </c>
      <c r="T110" s="24">
        <v>9.4</v>
      </c>
      <c r="U110" s="24" t="s">
        <v>155</v>
      </c>
      <c r="V110" s="24" t="s">
        <v>155</v>
      </c>
      <c r="W110" s="24" t="s">
        <v>155</v>
      </c>
      <c r="X110" s="24">
        <v>9.4</v>
      </c>
      <c r="Y110" s="25">
        <v>8.4</v>
      </c>
      <c r="Z110" s="25" t="s">
        <v>155</v>
      </c>
      <c r="AA110" s="25" t="s">
        <v>155</v>
      </c>
      <c r="AB110" s="25" t="s">
        <v>155</v>
      </c>
      <c r="AC110" s="25">
        <v>8.4</v>
      </c>
      <c r="AD110" s="26">
        <v>490</v>
      </c>
      <c r="AE110" s="26" t="s">
        <v>155</v>
      </c>
      <c r="AF110" s="26" t="s">
        <v>155</v>
      </c>
      <c r="AG110" s="26" t="s">
        <v>155</v>
      </c>
      <c r="AH110" s="26">
        <v>490</v>
      </c>
      <c r="AI110" s="27" t="s">
        <v>155</v>
      </c>
      <c r="AJ110" s="27" t="s">
        <v>155</v>
      </c>
      <c r="AK110" s="27" t="s">
        <v>155</v>
      </c>
      <c r="AL110" s="27" t="s">
        <v>155</v>
      </c>
      <c r="AM110" s="27" t="s">
        <v>155</v>
      </c>
      <c r="AN110" s="28" t="s">
        <v>155</v>
      </c>
    </row>
    <row r="111" spans="1:40" ht="15.75" customHeight="1" x14ac:dyDescent="0.2">
      <c r="A111" s="18">
        <v>2018</v>
      </c>
      <c r="B111" s="19">
        <v>4110</v>
      </c>
      <c r="C111" s="20" t="s">
        <v>288</v>
      </c>
      <c r="D111" s="20" t="s">
        <v>38</v>
      </c>
      <c r="E111" s="20" t="s">
        <v>216</v>
      </c>
      <c r="F111" s="21">
        <f t="shared" si="4"/>
        <v>61744.186046511626</v>
      </c>
      <c r="G111" s="21">
        <f t="shared" si="5"/>
        <v>192.30769230769232</v>
      </c>
      <c r="H111" s="21">
        <f t="shared" si="6"/>
        <v>78.125</v>
      </c>
      <c r="I111" s="21" t="str">
        <f t="shared" si="7"/>
        <v/>
      </c>
      <c r="J111" s="22">
        <v>86000</v>
      </c>
      <c r="K111" s="22">
        <v>1520</v>
      </c>
      <c r="L111" s="22">
        <v>1265</v>
      </c>
      <c r="M111" s="22">
        <v>0</v>
      </c>
      <c r="N111" s="22">
        <v>88785</v>
      </c>
      <c r="O111" s="23">
        <v>120</v>
      </c>
      <c r="P111" s="23">
        <v>0</v>
      </c>
      <c r="Q111" s="23">
        <v>0</v>
      </c>
      <c r="R111" s="23">
        <v>0</v>
      </c>
      <c r="S111" s="23">
        <v>120</v>
      </c>
      <c r="T111" s="24">
        <v>86</v>
      </c>
      <c r="U111" s="24">
        <v>260</v>
      </c>
      <c r="V111" s="24">
        <v>640</v>
      </c>
      <c r="W111" s="24">
        <v>0</v>
      </c>
      <c r="X111" s="24">
        <v>986</v>
      </c>
      <c r="Y111" s="25">
        <v>86</v>
      </c>
      <c r="Z111" s="25">
        <v>0</v>
      </c>
      <c r="AA111" s="25">
        <v>0</v>
      </c>
      <c r="AB111" s="25">
        <v>0</v>
      </c>
      <c r="AC111" s="25">
        <v>86</v>
      </c>
      <c r="AD111" s="26">
        <v>2840</v>
      </c>
      <c r="AE111" s="26">
        <v>0</v>
      </c>
      <c r="AF111" s="26">
        <v>0</v>
      </c>
      <c r="AG111" s="26">
        <v>0</v>
      </c>
      <c r="AH111" s="26">
        <v>2840</v>
      </c>
      <c r="AI111" s="27">
        <v>2470</v>
      </c>
      <c r="AJ111" s="27">
        <v>50</v>
      </c>
      <c r="AK111" s="27">
        <v>50</v>
      </c>
      <c r="AL111" s="27">
        <v>0</v>
      </c>
      <c r="AM111" s="27">
        <v>2570</v>
      </c>
      <c r="AN111" s="28" t="s">
        <v>155</v>
      </c>
    </row>
    <row r="112" spans="1:40" ht="15.75" customHeight="1" x14ac:dyDescent="0.2">
      <c r="A112" s="18">
        <v>2018</v>
      </c>
      <c r="B112" s="19">
        <v>9750</v>
      </c>
      <c r="C112" s="20" t="s">
        <v>289</v>
      </c>
      <c r="D112" s="20" t="s">
        <v>38</v>
      </c>
      <c r="E112" s="20" t="s">
        <v>167</v>
      </c>
      <c r="F112" s="21">
        <f t="shared" si="4"/>
        <v>90000</v>
      </c>
      <c r="G112" s="21" t="str">
        <f t="shared" si="5"/>
        <v/>
      </c>
      <c r="H112" s="21">
        <f t="shared" si="6"/>
        <v>7500</v>
      </c>
      <c r="I112" s="21" t="str">
        <f t="shared" si="7"/>
        <v/>
      </c>
      <c r="J112" s="22">
        <v>1587</v>
      </c>
      <c r="K112" s="22" t="s">
        <v>155</v>
      </c>
      <c r="L112" s="22">
        <v>3</v>
      </c>
      <c r="M112" s="22" t="s">
        <v>155</v>
      </c>
      <c r="N112" s="22">
        <v>1590</v>
      </c>
      <c r="O112" s="23" t="s">
        <v>155</v>
      </c>
      <c r="P112" s="23" t="s">
        <v>155</v>
      </c>
      <c r="Q112" s="23" t="s">
        <v>155</v>
      </c>
      <c r="R112" s="23" t="s">
        <v>155</v>
      </c>
      <c r="S112" s="23" t="s">
        <v>155</v>
      </c>
      <c r="T112" s="24">
        <v>1.6</v>
      </c>
      <c r="U112" s="24" t="s">
        <v>155</v>
      </c>
      <c r="V112" s="24">
        <v>0.4</v>
      </c>
      <c r="W112" s="24" t="s">
        <v>155</v>
      </c>
      <c r="X112" s="24">
        <v>2</v>
      </c>
      <c r="Y112" s="25">
        <v>1.5</v>
      </c>
      <c r="Z112" s="25" t="s">
        <v>155</v>
      </c>
      <c r="AA112" s="25">
        <v>0.3</v>
      </c>
      <c r="AB112" s="25" t="s">
        <v>155</v>
      </c>
      <c r="AC112" s="25">
        <v>1.8</v>
      </c>
      <c r="AD112" s="26">
        <v>132</v>
      </c>
      <c r="AE112" s="26">
        <v>0</v>
      </c>
      <c r="AF112" s="26">
        <v>3</v>
      </c>
      <c r="AG112" s="26" t="s">
        <v>155</v>
      </c>
      <c r="AH112" s="26">
        <v>135</v>
      </c>
      <c r="AI112" s="27">
        <v>12</v>
      </c>
      <c r="AJ112" s="27" t="s">
        <v>155</v>
      </c>
      <c r="AK112" s="27" t="s">
        <v>155</v>
      </c>
      <c r="AL112" s="27" t="s">
        <v>155</v>
      </c>
      <c r="AM112" s="27">
        <v>12</v>
      </c>
      <c r="AN112" s="28">
        <v>0</v>
      </c>
    </row>
    <row r="113" spans="1:40" ht="15.75" customHeight="1" x14ac:dyDescent="0.2">
      <c r="A113" s="18">
        <v>2018</v>
      </c>
      <c r="B113" s="19">
        <v>12341</v>
      </c>
      <c r="C113" s="20" t="s">
        <v>274</v>
      </c>
      <c r="D113" s="20" t="s">
        <v>38</v>
      </c>
      <c r="E113" s="20" t="s">
        <v>167</v>
      </c>
      <c r="F113" s="21">
        <f t="shared" si="4"/>
        <v>136000</v>
      </c>
      <c r="G113" s="21">
        <f t="shared" si="5"/>
        <v>47142.857142857145</v>
      </c>
      <c r="H113" s="21">
        <f t="shared" si="6"/>
        <v>47135.678391959802</v>
      </c>
      <c r="I113" s="21" t="str">
        <f t="shared" si="7"/>
        <v/>
      </c>
      <c r="J113" s="22">
        <v>3304</v>
      </c>
      <c r="K113" s="22">
        <v>2</v>
      </c>
      <c r="L113" s="22">
        <v>3</v>
      </c>
      <c r="M113" s="22" t="s">
        <v>155</v>
      </c>
      <c r="N113" s="22">
        <v>3309</v>
      </c>
      <c r="O113" s="23">
        <v>2</v>
      </c>
      <c r="P113" s="23">
        <v>5</v>
      </c>
      <c r="Q113" s="23">
        <v>5</v>
      </c>
      <c r="R113" s="23" t="s">
        <v>155</v>
      </c>
      <c r="S113" s="23">
        <v>12</v>
      </c>
      <c r="T113" s="24">
        <v>1</v>
      </c>
      <c r="U113" s="24">
        <v>3.5</v>
      </c>
      <c r="V113" s="24">
        <v>19.899999999999999</v>
      </c>
      <c r="W113" s="24" t="s">
        <v>155</v>
      </c>
      <c r="X113" s="24">
        <v>24.4</v>
      </c>
      <c r="Y113" s="25">
        <v>1</v>
      </c>
      <c r="Z113" s="25">
        <v>3.5</v>
      </c>
      <c r="AA113" s="25">
        <v>19.899999999999999</v>
      </c>
      <c r="AB113" s="25" t="s">
        <v>155</v>
      </c>
      <c r="AC113" s="25">
        <v>24.4</v>
      </c>
      <c r="AD113" s="26">
        <v>99</v>
      </c>
      <c r="AE113" s="26">
        <v>161</v>
      </c>
      <c r="AF113" s="26">
        <v>915</v>
      </c>
      <c r="AG113" s="26" t="s">
        <v>155</v>
      </c>
      <c r="AH113" s="26">
        <v>1175</v>
      </c>
      <c r="AI113" s="27">
        <v>37</v>
      </c>
      <c r="AJ113" s="27">
        <v>4</v>
      </c>
      <c r="AK113" s="27">
        <v>23</v>
      </c>
      <c r="AL113" s="27" t="s">
        <v>155</v>
      </c>
      <c r="AM113" s="27">
        <v>64</v>
      </c>
      <c r="AN113" s="28" t="s">
        <v>155</v>
      </c>
    </row>
    <row r="114" spans="1:40" ht="15.75" customHeight="1" x14ac:dyDescent="0.2">
      <c r="A114" s="18">
        <v>2018</v>
      </c>
      <c r="B114" s="19">
        <v>4362</v>
      </c>
      <c r="C114" s="20" t="s">
        <v>290</v>
      </c>
      <c r="D114" s="20" t="s">
        <v>38</v>
      </c>
      <c r="E114" s="20" t="s">
        <v>167</v>
      </c>
      <c r="F114" s="21" t="str">
        <f t="shared" si="4"/>
        <v/>
      </c>
      <c r="G114" s="21">
        <f t="shared" si="5"/>
        <v>294000</v>
      </c>
      <c r="H114" s="21" t="str">
        <f t="shared" si="6"/>
        <v/>
      </c>
      <c r="I114" s="21" t="str">
        <f t="shared" si="7"/>
        <v/>
      </c>
      <c r="J114" s="22" t="s">
        <v>155</v>
      </c>
      <c r="K114" s="22">
        <v>60</v>
      </c>
      <c r="L114" s="22" t="s">
        <v>155</v>
      </c>
      <c r="M114" s="22" t="s">
        <v>155</v>
      </c>
      <c r="N114" s="22">
        <v>60</v>
      </c>
      <c r="O114" s="23" t="s">
        <v>155</v>
      </c>
      <c r="P114" s="23" t="s">
        <v>155</v>
      </c>
      <c r="Q114" s="23" t="s">
        <v>155</v>
      </c>
      <c r="R114" s="23" t="s">
        <v>155</v>
      </c>
      <c r="S114" s="23" t="s">
        <v>155</v>
      </c>
      <c r="T114" s="24" t="s">
        <v>155</v>
      </c>
      <c r="U114" s="24">
        <v>3.5</v>
      </c>
      <c r="V114" s="24" t="s">
        <v>155</v>
      </c>
      <c r="W114" s="24" t="s">
        <v>155</v>
      </c>
      <c r="X114" s="24">
        <v>3.5</v>
      </c>
      <c r="Y114" s="25" t="s">
        <v>155</v>
      </c>
      <c r="Z114" s="25">
        <v>3.5</v>
      </c>
      <c r="AA114" s="25" t="s">
        <v>155</v>
      </c>
      <c r="AB114" s="25" t="s">
        <v>155</v>
      </c>
      <c r="AC114" s="25">
        <v>3.5</v>
      </c>
      <c r="AD114" s="26" t="s">
        <v>155</v>
      </c>
      <c r="AE114" s="26">
        <v>1029</v>
      </c>
      <c r="AF114" s="26" t="s">
        <v>155</v>
      </c>
      <c r="AG114" s="26" t="s">
        <v>155</v>
      </c>
      <c r="AH114" s="26">
        <v>1029</v>
      </c>
      <c r="AI114" s="27" t="s">
        <v>155</v>
      </c>
      <c r="AJ114" s="27" t="s">
        <v>155</v>
      </c>
      <c r="AK114" s="27" t="s">
        <v>155</v>
      </c>
      <c r="AL114" s="27" t="s">
        <v>155</v>
      </c>
      <c r="AM114" s="27" t="s">
        <v>155</v>
      </c>
      <c r="AN114" s="28" t="s">
        <v>155</v>
      </c>
    </row>
    <row r="115" spans="1:40" ht="15.75" customHeight="1" x14ac:dyDescent="0.2">
      <c r="A115" s="18">
        <v>2018</v>
      </c>
      <c r="B115" s="19">
        <v>9209</v>
      </c>
      <c r="C115" s="20" t="s">
        <v>291</v>
      </c>
      <c r="D115" s="20" t="s">
        <v>38</v>
      </c>
      <c r="E115" s="20" t="s">
        <v>167</v>
      </c>
      <c r="F115" s="21" t="str">
        <f t="shared" si="4"/>
        <v/>
      </c>
      <c r="G115" s="21">
        <f t="shared" si="5"/>
        <v>5000</v>
      </c>
      <c r="H115" s="21" t="str">
        <f t="shared" si="6"/>
        <v/>
      </c>
      <c r="I115" s="21" t="str">
        <f t="shared" si="7"/>
        <v/>
      </c>
      <c r="J115" s="22" t="s">
        <v>155</v>
      </c>
      <c r="K115" s="22">
        <v>183</v>
      </c>
      <c r="L115" s="22" t="s">
        <v>155</v>
      </c>
      <c r="M115" s="22" t="s">
        <v>155</v>
      </c>
      <c r="N115" s="22">
        <v>183</v>
      </c>
      <c r="O115" s="23" t="s">
        <v>155</v>
      </c>
      <c r="P115" s="23">
        <v>4</v>
      </c>
      <c r="Q115" s="23" t="s">
        <v>155</v>
      </c>
      <c r="R115" s="23" t="s">
        <v>155</v>
      </c>
      <c r="S115" s="23">
        <v>4</v>
      </c>
      <c r="T115" s="24" t="s">
        <v>155</v>
      </c>
      <c r="U115" s="24">
        <v>4</v>
      </c>
      <c r="V115" s="24" t="s">
        <v>155</v>
      </c>
      <c r="W115" s="24" t="s">
        <v>155</v>
      </c>
      <c r="X115" s="24">
        <v>4</v>
      </c>
      <c r="Y115" s="25" t="s">
        <v>155</v>
      </c>
      <c r="Z115" s="25">
        <v>4</v>
      </c>
      <c r="AA115" s="25" t="s">
        <v>155</v>
      </c>
      <c r="AB115" s="25" t="s">
        <v>155</v>
      </c>
      <c r="AC115" s="25">
        <v>4</v>
      </c>
      <c r="AD115" s="26" t="s">
        <v>155</v>
      </c>
      <c r="AE115" s="26" t="s">
        <v>155</v>
      </c>
      <c r="AF115" s="26" t="s">
        <v>155</v>
      </c>
      <c r="AG115" s="26" t="s">
        <v>155</v>
      </c>
      <c r="AH115" s="26" t="s">
        <v>155</v>
      </c>
      <c r="AI115" s="27" t="s">
        <v>155</v>
      </c>
      <c r="AJ115" s="27">
        <v>20</v>
      </c>
      <c r="AK115" s="27" t="s">
        <v>155</v>
      </c>
      <c r="AL115" s="27" t="s">
        <v>155</v>
      </c>
      <c r="AM115" s="27">
        <v>20</v>
      </c>
      <c r="AN115" s="28" t="s">
        <v>155</v>
      </c>
    </row>
    <row r="116" spans="1:40" ht="15.75" customHeight="1" x14ac:dyDescent="0.2">
      <c r="A116" s="18">
        <v>2018</v>
      </c>
      <c r="B116" s="19">
        <v>8179</v>
      </c>
      <c r="C116" s="20" t="s">
        <v>292</v>
      </c>
      <c r="D116" s="20" t="s">
        <v>41</v>
      </c>
      <c r="E116" s="20" t="s">
        <v>167</v>
      </c>
      <c r="F116" s="21">
        <f t="shared" si="4"/>
        <v>0</v>
      </c>
      <c r="G116" s="21" t="str">
        <f t="shared" si="5"/>
        <v/>
      </c>
      <c r="H116" s="21" t="str">
        <f t="shared" si="6"/>
        <v/>
      </c>
      <c r="I116" s="21" t="str">
        <f t="shared" si="7"/>
        <v/>
      </c>
      <c r="J116" s="22">
        <v>105</v>
      </c>
      <c r="K116" s="22">
        <v>11</v>
      </c>
      <c r="L116" s="22" t="s">
        <v>155</v>
      </c>
      <c r="M116" s="22" t="s">
        <v>155</v>
      </c>
      <c r="N116" s="22">
        <v>116</v>
      </c>
      <c r="O116" s="23" t="s">
        <v>155</v>
      </c>
      <c r="P116" s="23" t="s">
        <v>155</v>
      </c>
      <c r="Q116" s="23" t="s">
        <v>155</v>
      </c>
      <c r="R116" s="23" t="s">
        <v>155</v>
      </c>
      <c r="S116" s="23" t="s">
        <v>155</v>
      </c>
      <c r="T116" s="24">
        <v>1</v>
      </c>
      <c r="U116" s="24" t="s">
        <v>155</v>
      </c>
      <c r="V116" s="24" t="s">
        <v>155</v>
      </c>
      <c r="W116" s="24" t="s">
        <v>155</v>
      </c>
      <c r="X116" s="24">
        <v>1</v>
      </c>
      <c r="Y116" s="25" t="s">
        <v>155</v>
      </c>
      <c r="Z116" s="25" t="s">
        <v>155</v>
      </c>
      <c r="AA116" s="25" t="s">
        <v>155</v>
      </c>
      <c r="AB116" s="25" t="s">
        <v>155</v>
      </c>
      <c r="AC116" s="25" t="s">
        <v>155</v>
      </c>
      <c r="AD116" s="26" t="s">
        <v>155</v>
      </c>
      <c r="AE116" s="26" t="s">
        <v>155</v>
      </c>
      <c r="AF116" s="26" t="s">
        <v>155</v>
      </c>
      <c r="AG116" s="26" t="s">
        <v>155</v>
      </c>
      <c r="AH116" s="26" t="s">
        <v>155</v>
      </c>
      <c r="AI116" s="27" t="s">
        <v>155</v>
      </c>
      <c r="AJ116" s="27" t="s">
        <v>155</v>
      </c>
      <c r="AK116" s="27" t="s">
        <v>155</v>
      </c>
      <c r="AL116" s="27" t="s">
        <v>155</v>
      </c>
      <c r="AM116" s="27" t="s">
        <v>155</v>
      </c>
      <c r="AN116" s="28">
        <v>0</v>
      </c>
    </row>
    <row r="117" spans="1:40" ht="15.75" customHeight="1" x14ac:dyDescent="0.2">
      <c r="A117" s="18">
        <v>2018</v>
      </c>
      <c r="B117" s="19">
        <v>9267</v>
      </c>
      <c r="C117" s="20" t="s">
        <v>293</v>
      </c>
      <c r="D117" s="20" t="s">
        <v>41</v>
      </c>
      <c r="E117" s="20" t="s">
        <v>167</v>
      </c>
      <c r="F117" s="21">
        <f t="shared" si="4"/>
        <v>1166.6666666666667</v>
      </c>
      <c r="G117" s="21" t="str">
        <f t="shared" si="5"/>
        <v/>
      </c>
      <c r="H117" s="21" t="str">
        <f t="shared" si="6"/>
        <v/>
      </c>
      <c r="I117" s="21" t="str">
        <f t="shared" si="7"/>
        <v/>
      </c>
      <c r="J117" s="22">
        <v>16665</v>
      </c>
      <c r="K117" s="22" t="s">
        <v>155</v>
      </c>
      <c r="L117" s="22" t="s">
        <v>155</v>
      </c>
      <c r="M117" s="22" t="s">
        <v>155</v>
      </c>
      <c r="N117" s="22">
        <v>16665</v>
      </c>
      <c r="O117" s="23">
        <v>0</v>
      </c>
      <c r="P117" s="23" t="s">
        <v>155</v>
      </c>
      <c r="Q117" s="23" t="s">
        <v>155</v>
      </c>
      <c r="R117" s="23" t="s">
        <v>155</v>
      </c>
      <c r="S117" s="23">
        <v>0</v>
      </c>
      <c r="T117" s="24">
        <v>12</v>
      </c>
      <c r="U117" s="24" t="s">
        <v>155</v>
      </c>
      <c r="V117" s="24" t="s">
        <v>155</v>
      </c>
      <c r="W117" s="24" t="s">
        <v>155</v>
      </c>
      <c r="X117" s="24">
        <v>12</v>
      </c>
      <c r="Y117" s="25">
        <v>12</v>
      </c>
      <c r="Z117" s="25" t="s">
        <v>155</v>
      </c>
      <c r="AA117" s="25" t="s">
        <v>155</v>
      </c>
      <c r="AB117" s="25" t="s">
        <v>155</v>
      </c>
      <c r="AC117" s="25">
        <v>12</v>
      </c>
      <c r="AD117" s="26">
        <v>14</v>
      </c>
      <c r="AE117" s="26" t="s">
        <v>155</v>
      </c>
      <c r="AF117" s="26" t="s">
        <v>155</v>
      </c>
      <c r="AG117" s="26" t="s">
        <v>155</v>
      </c>
      <c r="AH117" s="26">
        <v>14</v>
      </c>
      <c r="AI117" s="27">
        <v>0</v>
      </c>
      <c r="AJ117" s="27" t="s">
        <v>155</v>
      </c>
      <c r="AK117" s="27" t="s">
        <v>155</v>
      </c>
      <c r="AL117" s="27" t="s">
        <v>155</v>
      </c>
      <c r="AM117" s="27">
        <v>0</v>
      </c>
      <c r="AN117" s="28" t="s">
        <v>155</v>
      </c>
    </row>
    <row r="118" spans="1:40" ht="15.75" customHeight="1" x14ac:dyDescent="0.2">
      <c r="A118" s="18">
        <v>2018</v>
      </c>
      <c r="B118" s="19">
        <v>17633</v>
      </c>
      <c r="C118" s="20" t="s">
        <v>294</v>
      </c>
      <c r="D118" s="20" t="s">
        <v>41</v>
      </c>
      <c r="E118" s="20" t="s">
        <v>167</v>
      </c>
      <c r="F118" s="21">
        <f t="shared" si="4"/>
        <v>26595.744680851065</v>
      </c>
      <c r="G118" s="21">
        <f t="shared" si="5"/>
        <v>30909.090909090908</v>
      </c>
      <c r="H118" s="21">
        <f t="shared" si="6"/>
        <v>187.66756032171583</v>
      </c>
      <c r="I118" s="21" t="str">
        <f t="shared" si="7"/>
        <v/>
      </c>
      <c r="J118" s="22">
        <v>21851</v>
      </c>
      <c r="K118" s="22">
        <v>464</v>
      </c>
      <c r="L118" s="22">
        <v>3</v>
      </c>
      <c r="M118" s="22">
        <v>0</v>
      </c>
      <c r="N118" s="22">
        <v>22318</v>
      </c>
      <c r="O118" s="23">
        <v>14</v>
      </c>
      <c r="P118" s="23">
        <v>0</v>
      </c>
      <c r="Q118" s="23">
        <v>0</v>
      </c>
      <c r="R118" s="23">
        <v>0</v>
      </c>
      <c r="S118" s="23">
        <v>14</v>
      </c>
      <c r="T118" s="24">
        <v>23.5</v>
      </c>
      <c r="U118" s="24">
        <v>1.1000000000000001</v>
      </c>
      <c r="V118" s="24">
        <v>37.299999999999997</v>
      </c>
      <c r="W118" s="24">
        <v>0</v>
      </c>
      <c r="X118" s="24">
        <v>61.9</v>
      </c>
      <c r="Y118" s="25">
        <v>14.5</v>
      </c>
      <c r="Z118" s="25">
        <v>0</v>
      </c>
      <c r="AA118" s="25">
        <v>0</v>
      </c>
      <c r="AB118" s="25">
        <v>0</v>
      </c>
      <c r="AC118" s="25">
        <v>14.5</v>
      </c>
      <c r="AD118" s="26">
        <v>596</v>
      </c>
      <c r="AE118" s="26">
        <v>33</v>
      </c>
      <c r="AF118" s="26">
        <v>7</v>
      </c>
      <c r="AG118" s="26">
        <v>0</v>
      </c>
      <c r="AH118" s="26">
        <v>636</v>
      </c>
      <c r="AI118" s="27">
        <v>29</v>
      </c>
      <c r="AJ118" s="27">
        <v>1</v>
      </c>
      <c r="AK118" s="27">
        <v>0</v>
      </c>
      <c r="AL118" s="27">
        <v>0</v>
      </c>
      <c r="AM118" s="27">
        <v>30</v>
      </c>
      <c r="AN118" s="28" t="s">
        <v>155</v>
      </c>
    </row>
    <row r="119" spans="1:40" ht="15.75" customHeight="1" x14ac:dyDescent="0.2">
      <c r="A119" s="18">
        <v>2018</v>
      </c>
      <c r="B119" s="19">
        <v>15470</v>
      </c>
      <c r="C119" s="20" t="s">
        <v>295</v>
      </c>
      <c r="D119" s="20" t="s">
        <v>41</v>
      </c>
      <c r="E119" s="20" t="s">
        <v>167</v>
      </c>
      <c r="F119" s="21">
        <f t="shared" si="4"/>
        <v>32110.552763819094</v>
      </c>
      <c r="G119" s="21">
        <f t="shared" si="5"/>
        <v>2213.1147540983607</v>
      </c>
      <c r="H119" s="21">
        <f t="shared" si="6"/>
        <v>0</v>
      </c>
      <c r="I119" s="21" t="str">
        <f t="shared" si="7"/>
        <v/>
      </c>
      <c r="J119" s="22">
        <v>54010</v>
      </c>
      <c r="K119" s="22">
        <v>23</v>
      </c>
      <c r="L119" s="22">
        <v>75</v>
      </c>
      <c r="M119" s="22" t="s">
        <v>155</v>
      </c>
      <c r="N119" s="22">
        <v>54108</v>
      </c>
      <c r="O119" s="23" t="s">
        <v>155</v>
      </c>
      <c r="P119" s="23" t="s">
        <v>155</v>
      </c>
      <c r="Q119" s="23" t="s">
        <v>155</v>
      </c>
      <c r="R119" s="23" t="s">
        <v>155</v>
      </c>
      <c r="S119" s="23" t="s">
        <v>155</v>
      </c>
      <c r="T119" s="24">
        <v>59.7</v>
      </c>
      <c r="U119" s="24">
        <v>36.6</v>
      </c>
      <c r="V119" s="24">
        <v>488.7</v>
      </c>
      <c r="W119" s="24" t="s">
        <v>155</v>
      </c>
      <c r="X119" s="24">
        <v>585</v>
      </c>
      <c r="Y119" s="25" t="s">
        <v>155</v>
      </c>
      <c r="Z119" s="25" t="s">
        <v>155</v>
      </c>
      <c r="AA119" s="25">
        <v>44</v>
      </c>
      <c r="AB119" s="25" t="s">
        <v>155</v>
      </c>
      <c r="AC119" s="25">
        <v>44</v>
      </c>
      <c r="AD119" s="26">
        <v>535</v>
      </c>
      <c r="AE119" s="26">
        <v>81</v>
      </c>
      <c r="AF119" s="26" t="s">
        <v>155</v>
      </c>
      <c r="AG119" s="26" t="s">
        <v>155</v>
      </c>
      <c r="AH119" s="26">
        <v>616</v>
      </c>
      <c r="AI119" s="27">
        <v>1382</v>
      </c>
      <c r="AJ119" s="27" t="s">
        <v>155</v>
      </c>
      <c r="AK119" s="27" t="s">
        <v>155</v>
      </c>
      <c r="AL119" s="27" t="s">
        <v>155</v>
      </c>
      <c r="AM119" s="27">
        <v>1382</v>
      </c>
      <c r="AN119" s="28" t="s">
        <v>155</v>
      </c>
    </row>
    <row r="120" spans="1:40" ht="15.75" customHeight="1" x14ac:dyDescent="0.2">
      <c r="A120" s="18">
        <v>2018</v>
      </c>
      <c r="B120" s="19">
        <v>40211</v>
      </c>
      <c r="C120" s="20" t="s">
        <v>287</v>
      </c>
      <c r="D120" s="20" t="s">
        <v>41</v>
      </c>
      <c r="E120" s="20" t="s">
        <v>167</v>
      </c>
      <c r="F120" s="21">
        <f t="shared" si="4"/>
        <v>51919.431279620847</v>
      </c>
      <c r="G120" s="21" t="str">
        <f t="shared" si="5"/>
        <v/>
      </c>
      <c r="H120" s="21" t="str">
        <f t="shared" si="6"/>
        <v/>
      </c>
      <c r="I120" s="21" t="str">
        <f t="shared" si="7"/>
        <v/>
      </c>
      <c r="J120" s="22">
        <v>21860</v>
      </c>
      <c r="K120" s="22" t="s">
        <v>155</v>
      </c>
      <c r="L120" s="22" t="s">
        <v>155</v>
      </c>
      <c r="M120" s="22" t="s">
        <v>155</v>
      </c>
      <c r="N120" s="22">
        <v>21860</v>
      </c>
      <c r="O120" s="23">
        <v>0</v>
      </c>
      <c r="P120" s="23" t="s">
        <v>155</v>
      </c>
      <c r="Q120" s="23" t="s">
        <v>155</v>
      </c>
      <c r="R120" s="23" t="s">
        <v>155</v>
      </c>
      <c r="S120" s="23">
        <v>0</v>
      </c>
      <c r="T120" s="24">
        <v>42.2</v>
      </c>
      <c r="U120" s="24" t="s">
        <v>155</v>
      </c>
      <c r="V120" s="24" t="s">
        <v>155</v>
      </c>
      <c r="W120" s="24" t="s">
        <v>155</v>
      </c>
      <c r="X120" s="24">
        <v>42.2</v>
      </c>
      <c r="Y120" s="25">
        <v>37.700000000000003</v>
      </c>
      <c r="Z120" s="25" t="s">
        <v>155</v>
      </c>
      <c r="AA120" s="25" t="s">
        <v>155</v>
      </c>
      <c r="AB120" s="25" t="s">
        <v>155</v>
      </c>
      <c r="AC120" s="25">
        <v>37.700000000000003</v>
      </c>
      <c r="AD120" s="26">
        <v>2191</v>
      </c>
      <c r="AE120" s="26" t="s">
        <v>155</v>
      </c>
      <c r="AF120" s="26" t="s">
        <v>155</v>
      </c>
      <c r="AG120" s="26" t="s">
        <v>155</v>
      </c>
      <c r="AH120" s="26">
        <v>2191</v>
      </c>
      <c r="AI120" s="27">
        <v>0</v>
      </c>
      <c r="AJ120" s="27" t="s">
        <v>155</v>
      </c>
      <c r="AK120" s="27" t="s">
        <v>155</v>
      </c>
      <c r="AL120" s="27" t="s">
        <v>155</v>
      </c>
      <c r="AM120" s="27">
        <v>0</v>
      </c>
      <c r="AN120" s="28" t="s">
        <v>155</v>
      </c>
    </row>
    <row r="121" spans="1:40" ht="15.75" customHeight="1" x14ac:dyDescent="0.2">
      <c r="A121" s="18">
        <v>2018</v>
      </c>
      <c r="B121" s="19">
        <v>40211</v>
      </c>
      <c r="C121" s="20" t="s">
        <v>287</v>
      </c>
      <c r="D121" s="20" t="s">
        <v>41</v>
      </c>
      <c r="E121" s="20" t="s">
        <v>216</v>
      </c>
      <c r="F121" s="21">
        <f t="shared" si="4"/>
        <v>52500</v>
      </c>
      <c r="G121" s="21" t="str">
        <f t="shared" si="5"/>
        <v/>
      </c>
      <c r="H121" s="21" t="str">
        <f t="shared" si="6"/>
        <v/>
      </c>
      <c r="I121" s="21" t="str">
        <f t="shared" si="7"/>
        <v/>
      </c>
      <c r="J121" s="22">
        <v>88</v>
      </c>
      <c r="K121" s="22" t="s">
        <v>155</v>
      </c>
      <c r="L121" s="22" t="s">
        <v>155</v>
      </c>
      <c r="M121" s="22" t="s">
        <v>155</v>
      </c>
      <c r="N121" s="22">
        <v>88</v>
      </c>
      <c r="O121" s="23">
        <v>0</v>
      </c>
      <c r="P121" s="23" t="s">
        <v>155</v>
      </c>
      <c r="Q121" s="23" t="s">
        <v>155</v>
      </c>
      <c r="R121" s="23" t="s">
        <v>155</v>
      </c>
      <c r="S121" s="23">
        <v>0</v>
      </c>
      <c r="T121" s="24">
        <v>3.2</v>
      </c>
      <c r="U121" s="24" t="s">
        <v>155</v>
      </c>
      <c r="V121" s="24" t="s">
        <v>155</v>
      </c>
      <c r="W121" s="24" t="s">
        <v>155</v>
      </c>
      <c r="X121" s="24">
        <v>3.2</v>
      </c>
      <c r="Y121" s="25">
        <v>2.8</v>
      </c>
      <c r="Z121" s="25" t="s">
        <v>155</v>
      </c>
      <c r="AA121" s="25" t="s">
        <v>155</v>
      </c>
      <c r="AB121" s="25" t="s">
        <v>155</v>
      </c>
      <c r="AC121" s="25">
        <v>2.8</v>
      </c>
      <c r="AD121" s="26">
        <v>168</v>
      </c>
      <c r="AE121" s="26" t="s">
        <v>155</v>
      </c>
      <c r="AF121" s="26" t="s">
        <v>155</v>
      </c>
      <c r="AG121" s="26" t="s">
        <v>155</v>
      </c>
      <c r="AH121" s="26">
        <v>168</v>
      </c>
      <c r="AI121" s="27">
        <v>0</v>
      </c>
      <c r="AJ121" s="27" t="s">
        <v>155</v>
      </c>
      <c r="AK121" s="27" t="s">
        <v>155</v>
      </c>
      <c r="AL121" s="27" t="s">
        <v>155</v>
      </c>
      <c r="AM121" s="27">
        <v>0</v>
      </c>
      <c r="AN121" s="28" t="s">
        <v>155</v>
      </c>
    </row>
    <row r="122" spans="1:40" ht="15.75" customHeight="1" x14ac:dyDescent="0.2">
      <c r="A122" s="18">
        <v>2018</v>
      </c>
      <c r="B122" s="19">
        <v>9273</v>
      </c>
      <c r="C122" s="20" t="s">
        <v>296</v>
      </c>
      <c r="D122" s="20" t="s">
        <v>41</v>
      </c>
      <c r="E122" s="20" t="s">
        <v>167</v>
      </c>
      <c r="F122" s="21">
        <f t="shared" si="4"/>
        <v>72706.766917293236</v>
      </c>
      <c r="G122" s="21">
        <f t="shared" si="5"/>
        <v>167272.72727272726</v>
      </c>
      <c r="H122" s="21">
        <f t="shared" si="6"/>
        <v>10000</v>
      </c>
      <c r="I122" s="21" t="str">
        <f t="shared" si="7"/>
        <v/>
      </c>
      <c r="J122" s="22">
        <v>52228</v>
      </c>
      <c r="K122" s="22">
        <v>444</v>
      </c>
      <c r="L122" s="22">
        <v>2</v>
      </c>
      <c r="M122" s="22" t="s">
        <v>155</v>
      </c>
      <c r="N122" s="22">
        <v>52674</v>
      </c>
      <c r="O122" s="23">
        <v>223</v>
      </c>
      <c r="P122" s="23">
        <v>1</v>
      </c>
      <c r="Q122" s="23" t="s">
        <v>155</v>
      </c>
      <c r="R122" s="23" t="s">
        <v>155</v>
      </c>
      <c r="S122" s="23">
        <v>224</v>
      </c>
      <c r="T122" s="24">
        <v>39.9</v>
      </c>
      <c r="U122" s="24">
        <v>1.1000000000000001</v>
      </c>
      <c r="V122" s="24">
        <v>1.4</v>
      </c>
      <c r="W122" s="24" t="s">
        <v>155</v>
      </c>
      <c r="X122" s="24">
        <v>42.4</v>
      </c>
      <c r="Y122" s="25">
        <v>39.9</v>
      </c>
      <c r="Z122" s="25">
        <v>1.1000000000000001</v>
      </c>
      <c r="AA122" s="25" t="s">
        <v>155</v>
      </c>
      <c r="AB122" s="25" t="s">
        <v>155</v>
      </c>
      <c r="AC122" s="25">
        <v>41</v>
      </c>
      <c r="AD122" s="26">
        <v>937</v>
      </c>
      <c r="AE122" s="26">
        <v>13</v>
      </c>
      <c r="AF122" s="26">
        <v>14</v>
      </c>
      <c r="AG122" s="26" t="s">
        <v>155</v>
      </c>
      <c r="AH122" s="26">
        <v>964</v>
      </c>
      <c r="AI122" s="27">
        <v>1964</v>
      </c>
      <c r="AJ122" s="27">
        <v>171</v>
      </c>
      <c r="AK122" s="27" t="s">
        <v>155</v>
      </c>
      <c r="AL122" s="27" t="s">
        <v>155</v>
      </c>
      <c r="AM122" s="27">
        <v>2135</v>
      </c>
      <c r="AN122" s="28" t="s">
        <v>155</v>
      </c>
    </row>
    <row r="123" spans="1:40" ht="15.75" customHeight="1" x14ac:dyDescent="0.2">
      <c r="A123" s="18">
        <v>2018</v>
      </c>
      <c r="B123" s="19">
        <v>20603</v>
      </c>
      <c r="C123" s="20" t="s">
        <v>297</v>
      </c>
      <c r="D123" s="20" t="s">
        <v>41</v>
      </c>
      <c r="E123" s="20" t="s">
        <v>216</v>
      </c>
      <c r="F123" s="21">
        <f t="shared" si="4"/>
        <v>102500</v>
      </c>
      <c r="G123" s="21" t="str">
        <f t="shared" si="5"/>
        <v/>
      </c>
      <c r="H123" s="21" t="str">
        <f t="shared" si="6"/>
        <v/>
      </c>
      <c r="I123" s="21" t="str">
        <f t="shared" si="7"/>
        <v/>
      </c>
      <c r="J123" s="22">
        <v>1270</v>
      </c>
      <c r="K123" s="22" t="s">
        <v>155</v>
      </c>
      <c r="L123" s="22" t="s">
        <v>155</v>
      </c>
      <c r="M123" s="22" t="s">
        <v>155</v>
      </c>
      <c r="N123" s="22">
        <v>1270</v>
      </c>
      <c r="O123" s="23" t="s">
        <v>155</v>
      </c>
      <c r="P123" s="23" t="s">
        <v>155</v>
      </c>
      <c r="Q123" s="23" t="s">
        <v>155</v>
      </c>
      <c r="R123" s="23" t="s">
        <v>155</v>
      </c>
      <c r="S123" s="23" t="s">
        <v>155</v>
      </c>
      <c r="T123" s="24">
        <v>0.8</v>
      </c>
      <c r="U123" s="24" t="s">
        <v>155</v>
      </c>
      <c r="V123" s="24" t="s">
        <v>155</v>
      </c>
      <c r="W123" s="24" t="s">
        <v>155</v>
      </c>
      <c r="X123" s="24">
        <v>0.8</v>
      </c>
      <c r="Y123" s="25">
        <v>0.7</v>
      </c>
      <c r="Z123" s="25" t="s">
        <v>155</v>
      </c>
      <c r="AA123" s="25" t="s">
        <v>155</v>
      </c>
      <c r="AB123" s="25" t="s">
        <v>155</v>
      </c>
      <c r="AC123" s="25">
        <v>0.7</v>
      </c>
      <c r="AD123" s="26">
        <v>48</v>
      </c>
      <c r="AE123" s="26" t="s">
        <v>155</v>
      </c>
      <c r="AF123" s="26" t="s">
        <v>155</v>
      </c>
      <c r="AG123" s="26" t="s">
        <v>155</v>
      </c>
      <c r="AH123" s="26">
        <v>48</v>
      </c>
      <c r="AI123" s="27">
        <v>34</v>
      </c>
      <c r="AJ123" s="27" t="s">
        <v>155</v>
      </c>
      <c r="AK123" s="27" t="s">
        <v>155</v>
      </c>
      <c r="AL123" s="27" t="s">
        <v>155</v>
      </c>
      <c r="AM123" s="27">
        <v>34</v>
      </c>
      <c r="AN123" s="28" t="s">
        <v>155</v>
      </c>
    </row>
    <row r="124" spans="1:40" ht="15.75" customHeight="1" x14ac:dyDescent="0.2">
      <c r="A124" s="18">
        <v>2018</v>
      </c>
      <c r="B124" s="19">
        <v>17599</v>
      </c>
      <c r="C124" s="20" t="s">
        <v>298</v>
      </c>
      <c r="D124" s="20" t="s">
        <v>41</v>
      </c>
      <c r="E124" s="20" t="s">
        <v>167</v>
      </c>
      <c r="F124" s="21">
        <f t="shared" si="4"/>
        <v>110000</v>
      </c>
      <c r="G124" s="21" t="str">
        <f t="shared" si="5"/>
        <v/>
      </c>
      <c r="H124" s="21" t="str">
        <f t="shared" si="6"/>
        <v/>
      </c>
      <c r="I124" s="21" t="str">
        <f t="shared" si="7"/>
        <v/>
      </c>
      <c r="J124" s="22">
        <v>1167</v>
      </c>
      <c r="K124" s="22" t="s">
        <v>155</v>
      </c>
      <c r="L124" s="22" t="s">
        <v>155</v>
      </c>
      <c r="M124" s="22" t="s">
        <v>155</v>
      </c>
      <c r="N124" s="22">
        <v>1167</v>
      </c>
      <c r="O124" s="23" t="s">
        <v>155</v>
      </c>
      <c r="P124" s="23" t="s">
        <v>155</v>
      </c>
      <c r="Q124" s="23" t="s">
        <v>155</v>
      </c>
      <c r="R124" s="23" t="s">
        <v>155</v>
      </c>
      <c r="S124" s="23" t="s">
        <v>155</v>
      </c>
      <c r="T124" s="24">
        <v>1.7</v>
      </c>
      <c r="U124" s="24" t="s">
        <v>155</v>
      </c>
      <c r="V124" s="24" t="s">
        <v>155</v>
      </c>
      <c r="W124" s="24" t="s">
        <v>155</v>
      </c>
      <c r="X124" s="24">
        <v>1.7</v>
      </c>
      <c r="Y124" s="25">
        <v>1.7</v>
      </c>
      <c r="Z124" s="25" t="s">
        <v>155</v>
      </c>
      <c r="AA124" s="25" t="s">
        <v>155</v>
      </c>
      <c r="AB124" s="25" t="s">
        <v>155</v>
      </c>
      <c r="AC124" s="25">
        <v>1.7</v>
      </c>
      <c r="AD124" s="26">
        <v>151</v>
      </c>
      <c r="AE124" s="26" t="s">
        <v>155</v>
      </c>
      <c r="AF124" s="26" t="s">
        <v>155</v>
      </c>
      <c r="AG124" s="26" t="s">
        <v>155</v>
      </c>
      <c r="AH124" s="26">
        <v>151</v>
      </c>
      <c r="AI124" s="27">
        <v>36</v>
      </c>
      <c r="AJ124" s="27" t="s">
        <v>155</v>
      </c>
      <c r="AK124" s="27" t="s">
        <v>155</v>
      </c>
      <c r="AL124" s="27" t="s">
        <v>155</v>
      </c>
      <c r="AM124" s="27">
        <v>36</v>
      </c>
      <c r="AN124" s="28" t="s">
        <v>155</v>
      </c>
    </row>
    <row r="125" spans="1:40" ht="15.75" customHeight="1" x14ac:dyDescent="0.2">
      <c r="A125" s="18">
        <v>2018</v>
      </c>
      <c r="B125" s="19">
        <v>9576</v>
      </c>
      <c r="C125" s="20" t="s">
        <v>299</v>
      </c>
      <c r="D125" s="20" t="s">
        <v>41</v>
      </c>
      <c r="E125" s="20" t="s">
        <v>167</v>
      </c>
      <c r="F125" s="21">
        <f t="shared" si="4"/>
        <v>370000</v>
      </c>
      <c r="G125" s="21" t="str">
        <f t="shared" si="5"/>
        <v/>
      </c>
      <c r="H125" s="21" t="str">
        <f t="shared" si="6"/>
        <v/>
      </c>
      <c r="I125" s="21" t="str">
        <f t="shared" si="7"/>
        <v/>
      </c>
      <c r="J125" s="22">
        <v>72</v>
      </c>
      <c r="K125" s="22" t="s">
        <v>155</v>
      </c>
      <c r="L125" s="22" t="s">
        <v>155</v>
      </c>
      <c r="M125" s="22" t="s">
        <v>155</v>
      </c>
      <c r="N125" s="22">
        <v>72</v>
      </c>
      <c r="O125" s="23" t="s">
        <v>155</v>
      </c>
      <c r="P125" s="23" t="s">
        <v>155</v>
      </c>
      <c r="Q125" s="23" t="s">
        <v>155</v>
      </c>
      <c r="R125" s="23" t="s">
        <v>155</v>
      </c>
      <c r="S125" s="23" t="s">
        <v>155</v>
      </c>
      <c r="T125" s="24">
        <v>0.1</v>
      </c>
      <c r="U125" s="24" t="s">
        <v>155</v>
      </c>
      <c r="V125" s="24" t="s">
        <v>155</v>
      </c>
      <c r="W125" s="24" t="s">
        <v>155</v>
      </c>
      <c r="X125" s="24">
        <v>0.1</v>
      </c>
      <c r="Y125" s="25">
        <v>0.1</v>
      </c>
      <c r="Z125" s="25" t="s">
        <v>155</v>
      </c>
      <c r="AA125" s="25" t="s">
        <v>155</v>
      </c>
      <c r="AB125" s="25" t="s">
        <v>155</v>
      </c>
      <c r="AC125" s="25">
        <v>0.1</v>
      </c>
      <c r="AD125" s="26" t="s">
        <v>155</v>
      </c>
      <c r="AE125" s="26" t="s">
        <v>155</v>
      </c>
      <c r="AF125" s="26" t="s">
        <v>155</v>
      </c>
      <c r="AG125" s="26" t="s">
        <v>155</v>
      </c>
      <c r="AH125" s="26" t="s">
        <v>155</v>
      </c>
      <c r="AI125" s="27">
        <v>37</v>
      </c>
      <c r="AJ125" s="27" t="s">
        <v>155</v>
      </c>
      <c r="AK125" s="27" t="s">
        <v>155</v>
      </c>
      <c r="AL125" s="27" t="s">
        <v>155</v>
      </c>
      <c r="AM125" s="27">
        <v>37</v>
      </c>
      <c r="AN125" s="28" t="s">
        <v>155</v>
      </c>
    </row>
    <row r="126" spans="1:40" ht="15.75" customHeight="1" x14ac:dyDescent="0.2">
      <c r="A126" s="18">
        <v>2018</v>
      </c>
      <c r="B126" s="19">
        <v>9324</v>
      </c>
      <c r="C126" s="20" t="s">
        <v>300</v>
      </c>
      <c r="D126" s="20" t="s">
        <v>41</v>
      </c>
      <c r="E126" s="20" t="s">
        <v>216</v>
      </c>
      <c r="F126" s="21">
        <f t="shared" si="4"/>
        <v>2390000</v>
      </c>
      <c r="G126" s="21" t="str">
        <f t="shared" si="5"/>
        <v/>
      </c>
      <c r="H126" s="21" t="str">
        <f t="shared" si="6"/>
        <v/>
      </c>
      <c r="I126" s="21" t="str">
        <f t="shared" si="7"/>
        <v/>
      </c>
      <c r="J126" s="22">
        <v>2433</v>
      </c>
      <c r="K126" s="22">
        <v>94</v>
      </c>
      <c r="L126" s="22">
        <v>0</v>
      </c>
      <c r="M126" s="22">
        <v>0</v>
      </c>
      <c r="N126" s="22">
        <v>2527</v>
      </c>
      <c r="O126" s="23">
        <v>480</v>
      </c>
      <c r="P126" s="23">
        <v>8</v>
      </c>
      <c r="Q126" s="23">
        <v>0</v>
      </c>
      <c r="R126" s="23">
        <v>0</v>
      </c>
      <c r="S126" s="23">
        <v>488</v>
      </c>
      <c r="T126" s="24">
        <v>0.5</v>
      </c>
      <c r="U126" s="24">
        <v>0</v>
      </c>
      <c r="V126" s="24">
        <v>0</v>
      </c>
      <c r="W126" s="24">
        <v>0</v>
      </c>
      <c r="X126" s="24">
        <v>0.5</v>
      </c>
      <c r="Y126" s="25">
        <v>0.5</v>
      </c>
      <c r="Z126" s="25">
        <v>0</v>
      </c>
      <c r="AA126" s="25">
        <v>0</v>
      </c>
      <c r="AB126" s="25">
        <v>0</v>
      </c>
      <c r="AC126" s="25">
        <v>0.5</v>
      </c>
      <c r="AD126" s="26">
        <v>337</v>
      </c>
      <c r="AE126" s="26">
        <v>0</v>
      </c>
      <c r="AF126" s="26">
        <v>0</v>
      </c>
      <c r="AG126" s="26">
        <v>0</v>
      </c>
      <c r="AH126" s="26">
        <v>337</v>
      </c>
      <c r="AI126" s="27">
        <v>858</v>
      </c>
      <c r="AJ126" s="27">
        <v>1</v>
      </c>
      <c r="AK126" s="27">
        <v>0</v>
      </c>
      <c r="AL126" s="27">
        <v>0</v>
      </c>
      <c r="AM126" s="27">
        <v>859</v>
      </c>
      <c r="AN126" s="28">
        <v>0</v>
      </c>
    </row>
    <row r="127" spans="1:40" ht="15.75" customHeight="1" x14ac:dyDescent="0.2">
      <c r="A127" s="18">
        <v>2018</v>
      </c>
      <c r="B127" s="19">
        <v>2192</v>
      </c>
      <c r="C127" s="20" t="s">
        <v>301</v>
      </c>
      <c r="D127" s="20" t="s">
        <v>41</v>
      </c>
      <c r="E127" s="20" t="s">
        <v>167</v>
      </c>
      <c r="F127" s="21" t="str">
        <f t="shared" si="4"/>
        <v/>
      </c>
      <c r="G127" s="21" t="str">
        <f t="shared" si="5"/>
        <v/>
      </c>
      <c r="H127" s="21">
        <f t="shared" si="6"/>
        <v>14489.795918367347</v>
      </c>
      <c r="I127" s="21" t="str">
        <f t="shared" si="7"/>
        <v/>
      </c>
      <c r="J127" s="22" t="s">
        <v>155</v>
      </c>
      <c r="K127" s="22" t="s">
        <v>155</v>
      </c>
      <c r="L127" s="22">
        <v>1</v>
      </c>
      <c r="M127" s="22" t="s">
        <v>155</v>
      </c>
      <c r="N127" s="22">
        <v>1</v>
      </c>
      <c r="O127" s="23" t="s">
        <v>155</v>
      </c>
      <c r="P127" s="23" t="s">
        <v>155</v>
      </c>
      <c r="Q127" s="23" t="s">
        <v>155</v>
      </c>
      <c r="R127" s="23" t="s">
        <v>155</v>
      </c>
      <c r="S127" s="23" t="s">
        <v>155</v>
      </c>
      <c r="T127" s="24" t="s">
        <v>155</v>
      </c>
      <c r="U127" s="24" t="s">
        <v>155</v>
      </c>
      <c r="V127" s="24">
        <v>4.9000000000000004</v>
      </c>
      <c r="W127" s="24" t="s">
        <v>155</v>
      </c>
      <c r="X127" s="24">
        <v>4.9000000000000004</v>
      </c>
      <c r="Y127" s="25" t="s">
        <v>155</v>
      </c>
      <c r="Z127" s="25" t="s">
        <v>155</v>
      </c>
      <c r="AA127" s="25">
        <v>4.4000000000000004</v>
      </c>
      <c r="AB127" s="25" t="s">
        <v>155</v>
      </c>
      <c r="AC127" s="25">
        <v>4.4000000000000004</v>
      </c>
      <c r="AD127" s="26" t="s">
        <v>155</v>
      </c>
      <c r="AE127" s="26" t="s">
        <v>155</v>
      </c>
      <c r="AF127" s="26">
        <v>71</v>
      </c>
      <c r="AG127" s="26" t="s">
        <v>155</v>
      </c>
      <c r="AH127" s="26">
        <v>71</v>
      </c>
      <c r="AI127" s="27" t="s">
        <v>155</v>
      </c>
      <c r="AJ127" s="27" t="s">
        <v>155</v>
      </c>
      <c r="AK127" s="27" t="s">
        <v>155</v>
      </c>
      <c r="AL127" s="27" t="s">
        <v>155</v>
      </c>
      <c r="AM127" s="27" t="s">
        <v>155</v>
      </c>
      <c r="AN127" s="28" t="s">
        <v>155</v>
      </c>
    </row>
    <row r="128" spans="1:40" ht="15.75" customHeight="1" x14ac:dyDescent="0.2">
      <c r="A128" s="18">
        <v>2018</v>
      </c>
      <c r="B128" s="19">
        <v>4960</v>
      </c>
      <c r="C128" s="20" t="s">
        <v>302</v>
      </c>
      <c r="D128" s="20" t="s">
        <v>41</v>
      </c>
      <c r="E128" s="20" t="s">
        <v>167</v>
      </c>
      <c r="F128" s="21" t="str">
        <f t="shared" si="4"/>
        <v/>
      </c>
      <c r="G128" s="21" t="str">
        <f t="shared" si="5"/>
        <v/>
      </c>
      <c r="H128" s="21" t="str">
        <f t="shared" si="6"/>
        <v/>
      </c>
      <c r="I128" s="21" t="str">
        <f t="shared" si="7"/>
        <v/>
      </c>
      <c r="J128" s="22">
        <v>39</v>
      </c>
      <c r="K128" s="22" t="s">
        <v>155</v>
      </c>
      <c r="L128" s="22" t="s">
        <v>155</v>
      </c>
      <c r="M128" s="22" t="s">
        <v>155</v>
      </c>
      <c r="N128" s="22">
        <v>39</v>
      </c>
      <c r="O128" s="23" t="s">
        <v>155</v>
      </c>
      <c r="P128" s="23" t="s">
        <v>155</v>
      </c>
      <c r="Q128" s="23" t="s">
        <v>155</v>
      </c>
      <c r="R128" s="23" t="s">
        <v>155</v>
      </c>
      <c r="S128" s="23" t="s">
        <v>155</v>
      </c>
      <c r="T128" s="24">
        <v>0</v>
      </c>
      <c r="U128" s="24" t="s">
        <v>155</v>
      </c>
      <c r="V128" s="24" t="s">
        <v>155</v>
      </c>
      <c r="W128" s="24" t="s">
        <v>155</v>
      </c>
      <c r="X128" s="24">
        <v>0</v>
      </c>
      <c r="Y128" s="25">
        <v>0</v>
      </c>
      <c r="Z128" s="25" t="s">
        <v>155</v>
      </c>
      <c r="AA128" s="25" t="s">
        <v>155</v>
      </c>
      <c r="AB128" s="25" t="s">
        <v>155</v>
      </c>
      <c r="AC128" s="25">
        <v>0</v>
      </c>
      <c r="AD128" s="26">
        <v>1</v>
      </c>
      <c r="AE128" s="26" t="s">
        <v>155</v>
      </c>
      <c r="AF128" s="26" t="s">
        <v>155</v>
      </c>
      <c r="AG128" s="26" t="s">
        <v>155</v>
      </c>
      <c r="AH128" s="26">
        <v>1</v>
      </c>
      <c r="AI128" s="27" t="s">
        <v>155</v>
      </c>
      <c r="AJ128" s="27" t="s">
        <v>155</v>
      </c>
      <c r="AK128" s="27" t="s">
        <v>155</v>
      </c>
      <c r="AL128" s="27" t="s">
        <v>155</v>
      </c>
      <c r="AM128" s="27" t="s">
        <v>155</v>
      </c>
      <c r="AN128" s="28" t="s">
        <v>155</v>
      </c>
    </row>
    <row r="129" spans="1:40" ht="15.75" customHeight="1" x14ac:dyDescent="0.2">
      <c r="A129" s="18">
        <v>2018</v>
      </c>
      <c r="B129" s="19">
        <v>9778</v>
      </c>
      <c r="C129" s="20" t="s">
        <v>303</v>
      </c>
      <c r="D129" s="20" t="s">
        <v>41</v>
      </c>
      <c r="E129" s="20" t="s">
        <v>167</v>
      </c>
      <c r="F129" s="21" t="str">
        <f t="shared" si="4"/>
        <v/>
      </c>
      <c r="G129" s="21" t="str">
        <f t="shared" si="5"/>
        <v/>
      </c>
      <c r="H129" s="21">
        <f t="shared" si="6"/>
        <v>29999.999999999996</v>
      </c>
      <c r="I129" s="21" t="str">
        <f t="shared" si="7"/>
        <v/>
      </c>
      <c r="J129" s="22" t="s">
        <v>155</v>
      </c>
      <c r="K129" s="22" t="s">
        <v>155</v>
      </c>
      <c r="L129" s="22">
        <v>2</v>
      </c>
      <c r="M129" s="22" t="s">
        <v>155</v>
      </c>
      <c r="N129" s="22">
        <v>2</v>
      </c>
      <c r="O129" s="23" t="s">
        <v>155</v>
      </c>
      <c r="P129" s="23" t="s">
        <v>155</v>
      </c>
      <c r="Q129" s="23">
        <v>28</v>
      </c>
      <c r="R129" s="23" t="s">
        <v>155</v>
      </c>
      <c r="S129" s="23">
        <v>28</v>
      </c>
      <c r="T129" s="24" t="s">
        <v>155</v>
      </c>
      <c r="U129" s="24" t="s">
        <v>155</v>
      </c>
      <c r="V129" s="24">
        <v>1.1000000000000001</v>
      </c>
      <c r="W129" s="24" t="s">
        <v>155</v>
      </c>
      <c r="X129" s="24">
        <v>1.1000000000000001</v>
      </c>
      <c r="Y129" s="25" t="s">
        <v>155</v>
      </c>
      <c r="Z129" s="25" t="s">
        <v>155</v>
      </c>
      <c r="AA129" s="25">
        <v>1.1000000000000001</v>
      </c>
      <c r="AB129" s="25" t="s">
        <v>155</v>
      </c>
      <c r="AC129" s="25">
        <v>1.1000000000000001</v>
      </c>
      <c r="AD129" s="26" t="s">
        <v>155</v>
      </c>
      <c r="AE129" s="26" t="s">
        <v>155</v>
      </c>
      <c r="AF129" s="26">
        <v>31</v>
      </c>
      <c r="AG129" s="26" t="s">
        <v>155</v>
      </c>
      <c r="AH129" s="26">
        <v>31</v>
      </c>
      <c r="AI129" s="27" t="s">
        <v>155</v>
      </c>
      <c r="AJ129" s="27" t="s">
        <v>155</v>
      </c>
      <c r="AK129" s="27">
        <v>2</v>
      </c>
      <c r="AL129" s="27" t="s">
        <v>155</v>
      </c>
      <c r="AM129" s="27">
        <v>2</v>
      </c>
      <c r="AN129" s="28" t="s">
        <v>155</v>
      </c>
    </row>
    <row r="130" spans="1:40" ht="15.75" customHeight="1" x14ac:dyDescent="0.2">
      <c r="A130" s="18">
        <v>2018</v>
      </c>
      <c r="B130" s="19">
        <v>25295</v>
      </c>
      <c r="C130" s="20" t="s">
        <v>304</v>
      </c>
      <c r="D130" s="20" t="s">
        <v>41</v>
      </c>
      <c r="E130" s="20" t="s">
        <v>167</v>
      </c>
      <c r="F130" s="21" t="str">
        <f t="shared" si="4"/>
        <v/>
      </c>
      <c r="G130" s="21">
        <f t="shared" si="5"/>
        <v>8888.8888888888887</v>
      </c>
      <c r="H130" s="21" t="str">
        <f t="shared" si="6"/>
        <v/>
      </c>
      <c r="I130" s="21" t="str">
        <f t="shared" si="7"/>
        <v/>
      </c>
      <c r="J130" s="22" t="s">
        <v>155</v>
      </c>
      <c r="K130" s="22">
        <v>7</v>
      </c>
      <c r="L130" s="22" t="s">
        <v>155</v>
      </c>
      <c r="M130" s="22" t="s">
        <v>155</v>
      </c>
      <c r="N130" s="22">
        <v>7</v>
      </c>
      <c r="O130" s="23" t="s">
        <v>155</v>
      </c>
      <c r="P130" s="23" t="s">
        <v>155</v>
      </c>
      <c r="Q130" s="23" t="s">
        <v>155</v>
      </c>
      <c r="R130" s="23" t="s">
        <v>155</v>
      </c>
      <c r="S130" s="23" t="s">
        <v>155</v>
      </c>
      <c r="T130" s="24" t="s">
        <v>155</v>
      </c>
      <c r="U130" s="24">
        <v>0.9</v>
      </c>
      <c r="V130" s="24" t="s">
        <v>155</v>
      </c>
      <c r="W130" s="24" t="s">
        <v>155</v>
      </c>
      <c r="X130" s="24">
        <v>0.9</v>
      </c>
      <c r="Y130" s="25" t="s">
        <v>155</v>
      </c>
      <c r="Z130" s="25">
        <v>0.9</v>
      </c>
      <c r="AA130" s="25" t="s">
        <v>155</v>
      </c>
      <c r="AB130" s="25" t="s">
        <v>155</v>
      </c>
      <c r="AC130" s="25">
        <v>0.9</v>
      </c>
      <c r="AD130" s="26" t="s">
        <v>155</v>
      </c>
      <c r="AE130" s="26">
        <v>8</v>
      </c>
      <c r="AF130" s="26" t="s">
        <v>155</v>
      </c>
      <c r="AG130" s="26" t="s">
        <v>155</v>
      </c>
      <c r="AH130" s="26">
        <v>8</v>
      </c>
      <c r="AI130" s="27" t="s">
        <v>155</v>
      </c>
      <c r="AJ130" s="27" t="s">
        <v>155</v>
      </c>
      <c r="AK130" s="27" t="s">
        <v>155</v>
      </c>
      <c r="AL130" s="27" t="s">
        <v>155</v>
      </c>
      <c r="AM130" s="27" t="s">
        <v>155</v>
      </c>
      <c r="AN130" s="28" t="s">
        <v>155</v>
      </c>
    </row>
    <row r="131" spans="1:40" ht="15.75" customHeight="1" x14ac:dyDescent="0.2">
      <c r="A131" s="18">
        <v>2018</v>
      </c>
      <c r="B131" s="19">
        <v>2641</v>
      </c>
      <c r="C131" s="20" t="s">
        <v>305</v>
      </c>
      <c r="D131" s="20" t="s">
        <v>47</v>
      </c>
      <c r="E131" s="20" t="s">
        <v>171</v>
      </c>
      <c r="F131" s="21">
        <f t="shared" si="4"/>
        <v>0</v>
      </c>
      <c r="G131" s="21">
        <f t="shared" si="5"/>
        <v>0</v>
      </c>
      <c r="H131" s="21">
        <f t="shared" si="6"/>
        <v>0</v>
      </c>
      <c r="I131" s="21" t="str">
        <f t="shared" si="7"/>
        <v/>
      </c>
      <c r="J131" s="22">
        <v>6682</v>
      </c>
      <c r="K131" s="22">
        <v>796</v>
      </c>
      <c r="L131" s="22">
        <v>8</v>
      </c>
      <c r="M131" s="22" t="s">
        <v>155</v>
      </c>
      <c r="N131" s="22">
        <v>7486</v>
      </c>
      <c r="O131" s="23" t="s">
        <v>155</v>
      </c>
      <c r="P131" s="23" t="s">
        <v>155</v>
      </c>
      <c r="Q131" s="23" t="s">
        <v>155</v>
      </c>
      <c r="R131" s="23" t="s">
        <v>155</v>
      </c>
      <c r="S131" s="23" t="s">
        <v>155</v>
      </c>
      <c r="T131" s="24">
        <v>2.6</v>
      </c>
      <c r="U131" s="24">
        <v>0.4</v>
      </c>
      <c r="V131" s="24">
        <v>1</v>
      </c>
      <c r="W131" s="24" t="s">
        <v>155</v>
      </c>
      <c r="X131" s="24">
        <v>4</v>
      </c>
      <c r="Y131" s="25">
        <v>1.8</v>
      </c>
      <c r="Z131" s="25">
        <v>0.2</v>
      </c>
      <c r="AA131" s="25">
        <v>0.5</v>
      </c>
      <c r="AB131" s="25" t="s">
        <v>155</v>
      </c>
      <c r="AC131" s="25">
        <v>2.5</v>
      </c>
      <c r="AD131" s="26" t="s">
        <v>155</v>
      </c>
      <c r="AE131" s="26" t="s">
        <v>155</v>
      </c>
      <c r="AF131" s="26" t="s">
        <v>155</v>
      </c>
      <c r="AG131" s="26" t="s">
        <v>155</v>
      </c>
      <c r="AH131" s="26" t="s">
        <v>155</v>
      </c>
      <c r="AI131" s="27" t="s">
        <v>155</v>
      </c>
      <c r="AJ131" s="27" t="s">
        <v>155</v>
      </c>
      <c r="AK131" s="27" t="s">
        <v>155</v>
      </c>
      <c r="AL131" s="27" t="s">
        <v>155</v>
      </c>
      <c r="AM131" s="27" t="s">
        <v>155</v>
      </c>
      <c r="AN131" s="28" t="s">
        <v>155</v>
      </c>
    </row>
    <row r="132" spans="1:40" ht="15.75" customHeight="1" x14ac:dyDescent="0.2">
      <c r="A132" s="18">
        <v>2018</v>
      </c>
      <c r="B132" s="19">
        <v>4704</v>
      </c>
      <c r="C132" s="20" t="s">
        <v>306</v>
      </c>
      <c r="D132" s="20" t="s">
        <v>47</v>
      </c>
      <c r="E132" s="20" t="s">
        <v>171</v>
      </c>
      <c r="F132" s="21">
        <f t="shared" si="4"/>
        <v>2666.6666666666665</v>
      </c>
      <c r="G132" s="21" t="str">
        <f t="shared" si="5"/>
        <v/>
      </c>
      <c r="H132" s="21" t="str">
        <f t="shared" si="6"/>
        <v/>
      </c>
      <c r="I132" s="21" t="str">
        <f t="shared" si="7"/>
        <v/>
      </c>
      <c r="J132" s="22">
        <v>165</v>
      </c>
      <c r="K132" s="22">
        <v>0</v>
      </c>
      <c r="L132" s="22" t="s">
        <v>155</v>
      </c>
      <c r="M132" s="22" t="s">
        <v>155</v>
      </c>
      <c r="N132" s="22">
        <v>165</v>
      </c>
      <c r="O132" s="23">
        <v>2</v>
      </c>
      <c r="P132" s="23" t="s">
        <v>155</v>
      </c>
      <c r="Q132" s="23" t="s">
        <v>155</v>
      </c>
      <c r="R132" s="23" t="s">
        <v>155</v>
      </c>
      <c r="S132" s="23">
        <v>2</v>
      </c>
      <c r="T132" s="24">
        <v>1.5</v>
      </c>
      <c r="U132" s="24" t="s">
        <v>155</v>
      </c>
      <c r="V132" s="24" t="s">
        <v>155</v>
      </c>
      <c r="W132" s="24" t="s">
        <v>155</v>
      </c>
      <c r="X132" s="24">
        <v>1.5</v>
      </c>
      <c r="Y132" s="25">
        <v>1.5</v>
      </c>
      <c r="Z132" s="25" t="s">
        <v>155</v>
      </c>
      <c r="AA132" s="25" t="s">
        <v>155</v>
      </c>
      <c r="AB132" s="25" t="s">
        <v>155</v>
      </c>
      <c r="AC132" s="25">
        <v>1.5</v>
      </c>
      <c r="AD132" s="26">
        <v>3</v>
      </c>
      <c r="AE132" s="26" t="s">
        <v>155</v>
      </c>
      <c r="AF132" s="26" t="s">
        <v>155</v>
      </c>
      <c r="AG132" s="26" t="s">
        <v>155</v>
      </c>
      <c r="AH132" s="26">
        <v>3</v>
      </c>
      <c r="AI132" s="27">
        <v>1</v>
      </c>
      <c r="AJ132" s="27" t="s">
        <v>155</v>
      </c>
      <c r="AK132" s="27" t="s">
        <v>155</v>
      </c>
      <c r="AL132" s="27" t="s">
        <v>155</v>
      </c>
      <c r="AM132" s="27">
        <v>1</v>
      </c>
      <c r="AN132" s="28">
        <v>16</v>
      </c>
    </row>
    <row r="133" spans="1:40" ht="15.75" customHeight="1" x14ac:dyDescent="0.2">
      <c r="A133" s="18">
        <v>2018</v>
      </c>
      <c r="B133" s="19">
        <v>16854</v>
      </c>
      <c r="C133" s="20" t="s">
        <v>307</v>
      </c>
      <c r="D133" s="20" t="s">
        <v>47</v>
      </c>
      <c r="E133" s="20" t="s">
        <v>171</v>
      </c>
      <c r="F133" s="21">
        <f t="shared" si="4"/>
        <v>6935.4838709677415</v>
      </c>
      <c r="G133" s="21" t="str">
        <f t="shared" si="5"/>
        <v/>
      </c>
      <c r="H133" s="21" t="str">
        <f t="shared" si="6"/>
        <v/>
      </c>
      <c r="I133" s="21" t="str">
        <f t="shared" si="7"/>
        <v/>
      </c>
      <c r="J133" s="22">
        <v>2056</v>
      </c>
      <c r="K133" s="22">
        <v>8</v>
      </c>
      <c r="L133" s="22" t="s">
        <v>155</v>
      </c>
      <c r="M133" s="22" t="s">
        <v>155</v>
      </c>
      <c r="N133" s="22">
        <v>2064</v>
      </c>
      <c r="O133" s="23" t="s">
        <v>155</v>
      </c>
      <c r="P133" s="23" t="s">
        <v>155</v>
      </c>
      <c r="Q133" s="23" t="s">
        <v>155</v>
      </c>
      <c r="R133" s="23" t="s">
        <v>155</v>
      </c>
      <c r="S133" s="23" t="s">
        <v>155</v>
      </c>
      <c r="T133" s="24">
        <v>6.2</v>
      </c>
      <c r="U133" s="24">
        <v>0</v>
      </c>
      <c r="V133" s="24" t="s">
        <v>155</v>
      </c>
      <c r="W133" s="24" t="s">
        <v>155</v>
      </c>
      <c r="X133" s="24">
        <v>6.2</v>
      </c>
      <c r="Y133" s="25">
        <v>0.6</v>
      </c>
      <c r="Z133" s="25">
        <v>0</v>
      </c>
      <c r="AA133" s="25" t="s">
        <v>155</v>
      </c>
      <c r="AB133" s="25" t="s">
        <v>155</v>
      </c>
      <c r="AC133" s="25">
        <v>0.6</v>
      </c>
      <c r="AD133" s="26">
        <v>20</v>
      </c>
      <c r="AE133" s="26" t="s">
        <v>155</v>
      </c>
      <c r="AF133" s="26" t="s">
        <v>155</v>
      </c>
      <c r="AG133" s="26" t="s">
        <v>155</v>
      </c>
      <c r="AH133" s="26">
        <v>20</v>
      </c>
      <c r="AI133" s="27">
        <v>23</v>
      </c>
      <c r="AJ133" s="27" t="s">
        <v>155</v>
      </c>
      <c r="AK133" s="27" t="s">
        <v>155</v>
      </c>
      <c r="AL133" s="27" t="s">
        <v>155</v>
      </c>
      <c r="AM133" s="27">
        <v>23</v>
      </c>
      <c r="AN133" s="28" t="s">
        <v>155</v>
      </c>
    </row>
    <row r="134" spans="1:40" ht="15.75" customHeight="1" x14ac:dyDescent="0.2">
      <c r="A134" s="18">
        <v>2018</v>
      </c>
      <c r="B134" s="19">
        <v>10000</v>
      </c>
      <c r="C134" s="20" t="s">
        <v>308</v>
      </c>
      <c r="D134" s="20" t="s">
        <v>47</v>
      </c>
      <c r="E134" s="20" t="s">
        <v>171</v>
      </c>
      <c r="F134" s="21">
        <f t="shared" si="4"/>
        <v>8633.5403726708064</v>
      </c>
      <c r="G134" s="21">
        <f t="shared" si="5"/>
        <v>0</v>
      </c>
      <c r="H134" s="21" t="str">
        <f t="shared" si="6"/>
        <v/>
      </c>
      <c r="I134" s="21" t="str">
        <f t="shared" si="7"/>
        <v/>
      </c>
      <c r="J134" s="22">
        <v>16090</v>
      </c>
      <c r="K134" s="22">
        <v>2839</v>
      </c>
      <c r="L134" s="22" t="s">
        <v>155</v>
      </c>
      <c r="M134" s="22" t="s">
        <v>155</v>
      </c>
      <c r="N134" s="22">
        <v>18929</v>
      </c>
      <c r="O134" s="23" t="s">
        <v>155</v>
      </c>
      <c r="P134" s="23" t="s">
        <v>155</v>
      </c>
      <c r="Q134" s="23" t="s">
        <v>155</v>
      </c>
      <c r="R134" s="23" t="s">
        <v>155</v>
      </c>
      <c r="S134" s="23" t="s">
        <v>155</v>
      </c>
      <c r="T134" s="24">
        <v>16.100000000000001</v>
      </c>
      <c r="U134" s="24">
        <v>2.8</v>
      </c>
      <c r="V134" s="24" t="s">
        <v>155</v>
      </c>
      <c r="W134" s="24" t="s">
        <v>155</v>
      </c>
      <c r="X134" s="24">
        <v>18.899999999999999</v>
      </c>
      <c r="Y134" s="25" t="s">
        <v>155</v>
      </c>
      <c r="Z134" s="25" t="s">
        <v>155</v>
      </c>
      <c r="AA134" s="25" t="s">
        <v>155</v>
      </c>
      <c r="AB134" s="25" t="s">
        <v>155</v>
      </c>
      <c r="AC134" s="25" t="s">
        <v>155</v>
      </c>
      <c r="AD134" s="26" t="s">
        <v>155</v>
      </c>
      <c r="AE134" s="26" t="s">
        <v>155</v>
      </c>
      <c r="AF134" s="26" t="s">
        <v>155</v>
      </c>
      <c r="AG134" s="26" t="s">
        <v>155</v>
      </c>
      <c r="AH134" s="26" t="s">
        <v>155</v>
      </c>
      <c r="AI134" s="27">
        <v>139</v>
      </c>
      <c r="AJ134" s="27" t="s">
        <v>155</v>
      </c>
      <c r="AK134" s="27" t="s">
        <v>155</v>
      </c>
      <c r="AL134" s="27" t="s">
        <v>155</v>
      </c>
      <c r="AM134" s="27">
        <v>139</v>
      </c>
      <c r="AN134" s="28">
        <v>0</v>
      </c>
    </row>
    <row r="135" spans="1:40" ht="15.75" customHeight="1" x14ac:dyDescent="0.2">
      <c r="A135" s="18">
        <v>2018</v>
      </c>
      <c r="B135" s="19">
        <v>6431</v>
      </c>
      <c r="C135" s="20" t="s">
        <v>309</v>
      </c>
      <c r="D135" s="20" t="s">
        <v>47</v>
      </c>
      <c r="E135" s="20" t="s">
        <v>171</v>
      </c>
      <c r="F135" s="21">
        <f t="shared" ref="F135:F198" si="8">IFERROR(SUM(AD135,AI135)*10^3/T135,"")</f>
        <v>56666.666666666672</v>
      </c>
      <c r="G135" s="21">
        <f t="shared" si="5"/>
        <v>60000</v>
      </c>
      <c r="H135" s="21">
        <f t="shared" si="6"/>
        <v>65000</v>
      </c>
      <c r="I135" s="21" t="str">
        <f t="shared" si="7"/>
        <v/>
      </c>
      <c r="J135" s="22">
        <v>481</v>
      </c>
      <c r="K135" s="22">
        <v>28</v>
      </c>
      <c r="L135" s="22">
        <v>15</v>
      </c>
      <c r="M135" s="22" t="s">
        <v>155</v>
      </c>
      <c r="N135" s="22">
        <v>524</v>
      </c>
      <c r="O135" s="23" t="s">
        <v>155</v>
      </c>
      <c r="P135" s="23" t="s">
        <v>155</v>
      </c>
      <c r="Q135" s="23" t="s">
        <v>155</v>
      </c>
      <c r="R135" s="23" t="s">
        <v>155</v>
      </c>
      <c r="S135" s="23" t="s">
        <v>155</v>
      </c>
      <c r="T135" s="24">
        <v>0.6</v>
      </c>
      <c r="U135" s="24">
        <v>0.3</v>
      </c>
      <c r="V135" s="24">
        <v>0.4</v>
      </c>
      <c r="W135" s="24" t="s">
        <v>155</v>
      </c>
      <c r="X135" s="24">
        <v>1.2</v>
      </c>
      <c r="Y135" s="25">
        <v>0.6</v>
      </c>
      <c r="Z135" s="25">
        <v>0.3</v>
      </c>
      <c r="AA135" s="25">
        <v>0.4</v>
      </c>
      <c r="AB135" s="25" t="s">
        <v>155</v>
      </c>
      <c r="AC135" s="25">
        <v>1.2</v>
      </c>
      <c r="AD135" s="26">
        <v>31</v>
      </c>
      <c r="AE135" s="26">
        <v>16</v>
      </c>
      <c r="AF135" s="26">
        <v>24</v>
      </c>
      <c r="AG135" s="26" t="s">
        <v>155</v>
      </c>
      <c r="AH135" s="26">
        <v>71</v>
      </c>
      <c r="AI135" s="27">
        <v>3</v>
      </c>
      <c r="AJ135" s="27">
        <v>2</v>
      </c>
      <c r="AK135" s="27">
        <v>2</v>
      </c>
      <c r="AL135" s="27" t="s">
        <v>155</v>
      </c>
      <c r="AM135" s="27">
        <v>7</v>
      </c>
      <c r="AN135" s="28" t="s">
        <v>155</v>
      </c>
    </row>
    <row r="136" spans="1:40" ht="15.75" customHeight="1" x14ac:dyDescent="0.2">
      <c r="A136" s="18">
        <v>2018</v>
      </c>
      <c r="B136" s="19">
        <v>10005</v>
      </c>
      <c r="C136" s="20" t="s">
        <v>310</v>
      </c>
      <c r="D136" s="20" t="s">
        <v>47</v>
      </c>
      <c r="E136" s="20" t="s">
        <v>171</v>
      </c>
      <c r="F136" s="21" t="str">
        <f t="shared" si="8"/>
        <v/>
      </c>
      <c r="G136" s="21">
        <f t="shared" si="5"/>
        <v>12625</v>
      </c>
      <c r="H136" s="21">
        <f t="shared" si="6"/>
        <v>25824.858757062146</v>
      </c>
      <c r="I136" s="21" t="str">
        <f t="shared" si="7"/>
        <v/>
      </c>
      <c r="J136" s="22">
        <v>26835</v>
      </c>
      <c r="K136" s="22">
        <v>1048</v>
      </c>
      <c r="L136" s="22">
        <v>41</v>
      </c>
      <c r="M136" s="22" t="s">
        <v>155</v>
      </c>
      <c r="N136" s="22">
        <v>27924</v>
      </c>
      <c r="O136" s="23" t="s">
        <v>155</v>
      </c>
      <c r="P136" s="23" t="s">
        <v>155</v>
      </c>
      <c r="Q136" s="23" t="s">
        <v>155</v>
      </c>
      <c r="R136" s="23" t="s">
        <v>155</v>
      </c>
      <c r="S136" s="23" t="s">
        <v>155</v>
      </c>
      <c r="T136" s="24" t="s">
        <v>155</v>
      </c>
      <c r="U136" s="24">
        <v>8</v>
      </c>
      <c r="V136" s="24">
        <v>177</v>
      </c>
      <c r="W136" s="24" t="s">
        <v>155</v>
      </c>
      <c r="X136" s="24">
        <v>185</v>
      </c>
      <c r="Y136" s="25" t="s">
        <v>155</v>
      </c>
      <c r="Z136" s="25" t="s">
        <v>155</v>
      </c>
      <c r="AA136" s="25" t="s">
        <v>155</v>
      </c>
      <c r="AB136" s="25" t="s">
        <v>155</v>
      </c>
      <c r="AC136" s="25" t="s">
        <v>155</v>
      </c>
      <c r="AD136" s="26" t="s">
        <v>155</v>
      </c>
      <c r="AE136" s="26">
        <v>86</v>
      </c>
      <c r="AF136" s="26">
        <v>4571</v>
      </c>
      <c r="AG136" s="26" t="s">
        <v>155</v>
      </c>
      <c r="AH136" s="26">
        <v>4657</v>
      </c>
      <c r="AI136" s="27">
        <v>386</v>
      </c>
      <c r="AJ136" s="27">
        <v>15</v>
      </c>
      <c r="AK136" s="27" t="s">
        <v>155</v>
      </c>
      <c r="AL136" s="27" t="s">
        <v>155</v>
      </c>
      <c r="AM136" s="27">
        <v>401</v>
      </c>
      <c r="AN136" s="28" t="s">
        <v>155</v>
      </c>
    </row>
    <row r="137" spans="1:40" ht="15.75" customHeight="1" x14ac:dyDescent="0.2">
      <c r="A137" s="18">
        <v>2018</v>
      </c>
      <c r="B137" s="19">
        <v>12208</v>
      </c>
      <c r="C137" s="20" t="s">
        <v>311</v>
      </c>
      <c r="D137" s="20" t="s">
        <v>47</v>
      </c>
      <c r="E137" s="20" t="s">
        <v>171</v>
      </c>
      <c r="F137" s="21" t="str">
        <f t="shared" si="8"/>
        <v/>
      </c>
      <c r="G137" s="21">
        <f t="shared" si="5"/>
        <v>13000</v>
      </c>
      <c r="H137" s="21" t="str">
        <f t="shared" si="6"/>
        <v/>
      </c>
      <c r="I137" s="21" t="str">
        <f t="shared" si="7"/>
        <v/>
      </c>
      <c r="J137" s="22" t="s">
        <v>155</v>
      </c>
      <c r="K137" s="22">
        <v>20</v>
      </c>
      <c r="L137" s="22" t="s">
        <v>155</v>
      </c>
      <c r="M137" s="22" t="s">
        <v>155</v>
      </c>
      <c r="N137" s="22">
        <v>20</v>
      </c>
      <c r="O137" s="23" t="s">
        <v>155</v>
      </c>
      <c r="P137" s="23" t="s">
        <v>155</v>
      </c>
      <c r="Q137" s="23" t="s">
        <v>155</v>
      </c>
      <c r="R137" s="23" t="s">
        <v>155</v>
      </c>
      <c r="S137" s="23" t="s">
        <v>155</v>
      </c>
      <c r="T137" s="24" t="s">
        <v>155</v>
      </c>
      <c r="U137" s="24">
        <v>1</v>
      </c>
      <c r="V137" s="24" t="s">
        <v>155</v>
      </c>
      <c r="W137" s="24" t="s">
        <v>155</v>
      </c>
      <c r="X137" s="24">
        <v>1</v>
      </c>
      <c r="Y137" s="25" t="s">
        <v>155</v>
      </c>
      <c r="Z137" s="25">
        <v>1</v>
      </c>
      <c r="AA137" s="25" t="s">
        <v>155</v>
      </c>
      <c r="AB137" s="25" t="s">
        <v>155</v>
      </c>
      <c r="AC137" s="25">
        <v>1</v>
      </c>
      <c r="AD137" s="26" t="s">
        <v>155</v>
      </c>
      <c r="AE137" s="26">
        <v>12</v>
      </c>
      <c r="AF137" s="26" t="s">
        <v>155</v>
      </c>
      <c r="AG137" s="26" t="s">
        <v>155</v>
      </c>
      <c r="AH137" s="26">
        <v>12</v>
      </c>
      <c r="AI137" s="27" t="s">
        <v>155</v>
      </c>
      <c r="AJ137" s="27">
        <v>1</v>
      </c>
      <c r="AK137" s="27" t="s">
        <v>155</v>
      </c>
      <c r="AL137" s="27" t="s">
        <v>155</v>
      </c>
      <c r="AM137" s="27">
        <v>1</v>
      </c>
      <c r="AN137" s="28" t="s">
        <v>155</v>
      </c>
    </row>
    <row r="138" spans="1:40" ht="15.75" customHeight="1" x14ac:dyDescent="0.2">
      <c r="A138" s="18">
        <v>2018</v>
      </c>
      <c r="B138" s="19">
        <v>12524</v>
      </c>
      <c r="C138" s="20" t="s">
        <v>312</v>
      </c>
      <c r="D138" s="20" t="s">
        <v>47</v>
      </c>
      <c r="E138" s="20" t="s">
        <v>171</v>
      </c>
      <c r="F138" s="21" t="str">
        <f t="shared" si="8"/>
        <v/>
      </c>
      <c r="G138" s="21" t="str">
        <f t="shared" ref="G138:G201" si="9">IFERROR(SUM(AE138,AJ138)*10^3/U138,"")</f>
        <v/>
      </c>
      <c r="H138" s="21" t="str">
        <f t="shared" ref="H138:H201" si="10">IFERROR(SUM(AF138,AK138)*10^3/V138,"")</f>
        <v/>
      </c>
      <c r="I138" s="21" t="str">
        <f t="shared" ref="I138:I201" si="11">IFERROR(SUM(AG138,AL138)*10^3/W138,"")</f>
        <v/>
      </c>
      <c r="J138" s="22">
        <v>0</v>
      </c>
      <c r="K138" s="22">
        <v>12</v>
      </c>
      <c r="L138" s="22">
        <v>666</v>
      </c>
      <c r="M138" s="22">
        <v>0</v>
      </c>
      <c r="N138" s="22">
        <v>678</v>
      </c>
      <c r="O138" s="23">
        <v>0</v>
      </c>
      <c r="P138" s="23">
        <v>5</v>
      </c>
      <c r="Q138" s="23">
        <v>29</v>
      </c>
      <c r="R138" s="23">
        <v>0</v>
      </c>
      <c r="S138" s="23">
        <v>34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6">
        <v>252</v>
      </c>
      <c r="AF138" s="26">
        <v>723</v>
      </c>
      <c r="AG138" s="26">
        <v>0</v>
      </c>
      <c r="AH138" s="26">
        <v>975</v>
      </c>
      <c r="AI138" s="27">
        <v>0</v>
      </c>
      <c r="AJ138" s="27">
        <v>0</v>
      </c>
      <c r="AK138" s="27">
        <v>452</v>
      </c>
      <c r="AL138" s="27">
        <v>0</v>
      </c>
      <c r="AM138" s="27">
        <v>452</v>
      </c>
      <c r="AN138" s="28" t="s">
        <v>155</v>
      </c>
    </row>
    <row r="139" spans="1:40" ht="15.75" customHeight="1" x14ac:dyDescent="0.2">
      <c r="A139" s="18">
        <v>2018</v>
      </c>
      <c r="B139" s="19">
        <v>16267</v>
      </c>
      <c r="C139" s="20" t="s">
        <v>313</v>
      </c>
      <c r="D139" s="20" t="s">
        <v>47</v>
      </c>
      <c r="E139" s="20" t="s">
        <v>171</v>
      </c>
      <c r="F139" s="21" t="str">
        <f t="shared" si="8"/>
        <v/>
      </c>
      <c r="G139" s="21" t="str">
        <f t="shared" si="9"/>
        <v/>
      </c>
      <c r="H139" s="21">
        <f t="shared" si="10"/>
        <v>5466.666666666667</v>
      </c>
      <c r="I139" s="21" t="str">
        <f t="shared" si="11"/>
        <v/>
      </c>
      <c r="J139" s="22" t="s">
        <v>155</v>
      </c>
      <c r="K139" s="22" t="s">
        <v>155</v>
      </c>
      <c r="L139" s="22">
        <v>304</v>
      </c>
      <c r="M139" s="22" t="s">
        <v>155</v>
      </c>
      <c r="N139" s="22">
        <v>304</v>
      </c>
      <c r="O139" s="23" t="s">
        <v>155</v>
      </c>
      <c r="P139" s="23" t="s">
        <v>155</v>
      </c>
      <c r="Q139" s="23">
        <v>160</v>
      </c>
      <c r="R139" s="23" t="s">
        <v>155</v>
      </c>
      <c r="S139" s="23">
        <v>160</v>
      </c>
      <c r="T139" s="24" t="s">
        <v>155</v>
      </c>
      <c r="U139" s="24" t="s">
        <v>155</v>
      </c>
      <c r="V139" s="24">
        <v>15</v>
      </c>
      <c r="W139" s="24" t="s">
        <v>155</v>
      </c>
      <c r="X139" s="24">
        <v>15</v>
      </c>
      <c r="Y139" s="25" t="s">
        <v>155</v>
      </c>
      <c r="Z139" s="25" t="s">
        <v>155</v>
      </c>
      <c r="AA139" s="25">
        <v>8</v>
      </c>
      <c r="AB139" s="25" t="s">
        <v>155</v>
      </c>
      <c r="AC139" s="25">
        <v>8</v>
      </c>
      <c r="AD139" s="26" t="s">
        <v>155</v>
      </c>
      <c r="AE139" s="26" t="s">
        <v>155</v>
      </c>
      <c r="AF139" s="26">
        <v>48</v>
      </c>
      <c r="AG139" s="26" t="s">
        <v>155</v>
      </c>
      <c r="AH139" s="26">
        <v>48</v>
      </c>
      <c r="AI139" s="27" t="s">
        <v>155</v>
      </c>
      <c r="AJ139" s="27" t="s">
        <v>155</v>
      </c>
      <c r="AK139" s="27">
        <v>34</v>
      </c>
      <c r="AL139" s="27" t="s">
        <v>155</v>
      </c>
      <c r="AM139" s="27">
        <v>34</v>
      </c>
      <c r="AN139" s="28" t="s">
        <v>155</v>
      </c>
    </row>
    <row r="140" spans="1:40" ht="15.75" customHeight="1" x14ac:dyDescent="0.2">
      <c r="A140" s="18">
        <v>2018</v>
      </c>
      <c r="B140" s="19">
        <v>16920</v>
      </c>
      <c r="C140" s="20" t="s">
        <v>314</v>
      </c>
      <c r="D140" s="20" t="s">
        <v>47</v>
      </c>
      <c r="E140" s="20" t="s">
        <v>171</v>
      </c>
      <c r="F140" s="21" t="str">
        <f t="shared" si="8"/>
        <v/>
      </c>
      <c r="G140" s="21" t="str">
        <f t="shared" si="9"/>
        <v/>
      </c>
      <c r="H140" s="21">
        <f t="shared" si="10"/>
        <v>35000</v>
      </c>
      <c r="I140" s="21" t="str">
        <f t="shared" si="11"/>
        <v/>
      </c>
      <c r="J140" s="22" t="s">
        <v>155</v>
      </c>
      <c r="K140" s="22" t="s">
        <v>155</v>
      </c>
      <c r="L140" s="22">
        <v>50</v>
      </c>
      <c r="M140" s="22" t="s">
        <v>155</v>
      </c>
      <c r="N140" s="22">
        <v>50</v>
      </c>
      <c r="O140" s="23" t="s">
        <v>155</v>
      </c>
      <c r="P140" s="23" t="s">
        <v>155</v>
      </c>
      <c r="Q140" s="23">
        <v>10</v>
      </c>
      <c r="R140" s="23" t="s">
        <v>155</v>
      </c>
      <c r="S140" s="23">
        <v>10</v>
      </c>
      <c r="T140" s="24" t="s">
        <v>155</v>
      </c>
      <c r="U140" s="24" t="s">
        <v>155</v>
      </c>
      <c r="V140" s="24">
        <v>1.8</v>
      </c>
      <c r="W140" s="24" t="s">
        <v>155</v>
      </c>
      <c r="X140" s="24">
        <v>1.8</v>
      </c>
      <c r="Y140" s="25" t="s">
        <v>155</v>
      </c>
      <c r="Z140" s="25" t="s">
        <v>155</v>
      </c>
      <c r="AA140" s="25">
        <v>1</v>
      </c>
      <c r="AB140" s="25" t="s">
        <v>155</v>
      </c>
      <c r="AC140" s="25">
        <v>1</v>
      </c>
      <c r="AD140" s="26" t="s">
        <v>155</v>
      </c>
      <c r="AE140" s="26" t="s">
        <v>155</v>
      </c>
      <c r="AF140" s="26">
        <v>61</v>
      </c>
      <c r="AG140" s="26" t="s">
        <v>155</v>
      </c>
      <c r="AH140" s="26">
        <v>61</v>
      </c>
      <c r="AI140" s="27" t="s">
        <v>155</v>
      </c>
      <c r="AJ140" s="27" t="s">
        <v>155</v>
      </c>
      <c r="AK140" s="27">
        <v>2</v>
      </c>
      <c r="AL140" s="27" t="s">
        <v>155</v>
      </c>
      <c r="AM140" s="27">
        <v>2</v>
      </c>
      <c r="AN140" s="28" t="s">
        <v>155</v>
      </c>
    </row>
    <row r="141" spans="1:40" ht="15.75" customHeight="1" x14ac:dyDescent="0.2">
      <c r="A141" s="18">
        <v>2018</v>
      </c>
      <c r="B141" s="19">
        <v>19820</v>
      </c>
      <c r="C141" s="20" t="s">
        <v>315</v>
      </c>
      <c r="D141" s="20" t="s">
        <v>47</v>
      </c>
      <c r="E141" s="20" t="s">
        <v>171</v>
      </c>
      <c r="F141" s="21" t="str">
        <f t="shared" si="8"/>
        <v/>
      </c>
      <c r="G141" s="21" t="str">
        <f t="shared" si="9"/>
        <v/>
      </c>
      <c r="H141" s="21" t="str">
        <f t="shared" si="10"/>
        <v/>
      </c>
      <c r="I141" s="21" t="str">
        <f t="shared" si="11"/>
        <v/>
      </c>
      <c r="J141" s="22" t="s">
        <v>155</v>
      </c>
      <c r="K141" s="22" t="s">
        <v>155</v>
      </c>
      <c r="L141" s="22">
        <v>98</v>
      </c>
      <c r="M141" s="22" t="s">
        <v>155</v>
      </c>
      <c r="N141" s="22">
        <v>98</v>
      </c>
      <c r="O141" s="23" t="s">
        <v>155</v>
      </c>
      <c r="P141" s="23" t="s">
        <v>155</v>
      </c>
      <c r="Q141" s="23">
        <v>6</v>
      </c>
      <c r="R141" s="23" t="s">
        <v>155</v>
      </c>
      <c r="S141" s="23">
        <v>6</v>
      </c>
      <c r="T141" s="24" t="s">
        <v>155</v>
      </c>
      <c r="U141" s="24" t="s">
        <v>155</v>
      </c>
      <c r="V141" s="24" t="s">
        <v>155</v>
      </c>
      <c r="W141" s="24" t="s">
        <v>155</v>
      </c>
      <c r="X141" s="24" t="s">
        <v>155</v>
      </c>
      <c r="Y141" s="25" t="s">
        <v>155</v>
      </c>
      <c r="Z141" s="25" t="s">
        <v>155</v>
      </c>
      <c r="AA141" s="25" t="s">
        <v>155</v>
      </c>
      <c r="AB141" s="25" t="s">
        <v>155</v>
      </c>
      <c r="AC141" s="25" t="s">
        <v>155</v>
      </c>
      <c r="AD141" s="26" t="s">
        <v>155</v>
      </c>
      <c r="AE141" s="26" t="s">
        <v>155</v>
      </c>
      <c r="AF141" s="26">
        <v>206</v>
      </c>
      <c r="AG141" s="26" t="s">
        <v>155</v>
      </c>
      <c r="AH141" s="26">
        <v>206</v>
      </c>
      <c r="AI141" s="27" t="s">
        <v>155</v>
      </c>
      <c r="AJ141" s="27" t="s">
        <v>155</v>
      </c>
      <c r="AK141" s="27">
        <v>5</v>
      </c>
      <c r="AL141" s="27" t="s">
        <v>155</v>
      </c>
      <c r="AM141" s="27">
        <v>5</v>
      </c>
      <c r="AN141" s="28" t="s">
        <v>155</v>
      </c>
    </row>
    <row r="142" spans="1:40" ht="15.75" customHeight="1" x14ac:dyDescent="0.2">
      <c r="A142" s="18">
        <v>2018</v>
      </c>
      <c r="B142" s="19">
        <v>22500</v>
      </c>
      <c r="C142" s="20" t="s">
        <v>316</v>
      </c>
      <c r="D142" s="20" t="s">
        <v>47</v>
      </c>
      <c r="E142" s="20" t="s">
        <v>171</v>
      </c>
      <c r="F142" s="21" t="str">
        <f t="shared" si="8"/>
        <v/>
      </c>
      <c r="G142" s="21">
        <f t="shared" si="9"/>
        <v>22363.636363636364</v>
      </c>
      <c r="H142" s="21">
        <f t="shared" si="10"/>
        <v>22280.701754385966</v>
      </c>
      <c r="I142" s="21" t="str">
        <f t="shared" si="11"/>
        <v/>
      </c>
      <c r="J142" s="22">
        <v>29697</v>
      </c>
      <c r="K142" s="22">
        <v>881</v>
      </c>
      <c r="L142" s="22">
        <v>18</v>
      </c>
      <c r="M142" s="22" t="s">
        <v>155</v>
      </c>
      <c r="N142" s="22">
        <v>30596</v>
      </c>
      <c r="O142" s="23" t="s">
        <v>155</v>
      </c>
      <c r="P142" s="23" t="s">
        <v>155</v>
      </c>
      <c r="Q142" s="23" t="s">
        <v>155</v>
      </c>
      <c r="R142" s="23" t="s">
        <v>155</v>
      </c>
      <c r="S142" s="23" t="s">
        <v>155</v>
      </c>
      <c r="T142" s="24" t="s">
        <v>155</v>
      </c>
      <c r="U142" s="24">
        <v>11</v>
      </c>
      <c r="V142" s="24">
        <v>57</v>
      </c>
      <c r="W142" s="24" t="s">
        <v>155</v>
      </c>
      <c r="X142" s="24">
        <v>68</v>
      </c>
      <c r="Y142" s="25" t="s">
        <v>155</v>
      </c>
      <c r="Z142" s="25" t="s">
        <v>155</v>
      </c>
      <c r="AA142" s="25" t="s">
        <v>155</v>
      </c>
      <c r="AB142" s="25" t="s">
        <v>155</v>
      </c>
      <c r="AC142" s="25" t="s">
        <v>155</v>
      </c>
      <c r="AD142" s="26" t="s">
        <v>155</v>
      </c>
      <c r="AE142" s="26">
        <v>234</v>
      </c>
      <c r="AF142" s="26">
        <v>1270</v>
      </c>
      <c r="AG142" s="26" t="s">
        <v>155</v>
      </c>
      <c r="AH142" s="26">
        <v>1504</v>
      </c>
      <c r="AI142" s="27">
        <v>427</v>
      </c>
      <c r="AJ142" s="27">
        <v>12</v>
      </c>
      <c r="AK142" s="27" t="s">
        <v>155</v>
      </c>
      <c r="AL142" s="27" t="s">
        <v>155</v>
      </c>
      <c r="AM142" s="27">
        <v>440</v>
      </c>
      <c r="AN142" s="28" t="s">
        <v>155</v>
      </c>
    </row>
    <row r="143" spans="1:40" ht="15.75" customHeight="1" x14ac:dyDescent="0.2">
      <c r="A143" s="18">
        <v>2018</v>
      </c>
      <c r="B143" s="19">
        <v>23826</v>
      </c>
      <c r="C143" s="20" t="s">
        <v>317</v>
      </c>
      <c r="D143" s="20" t="s">
        <v>47</v>
      </c>
      <c r="E143" s="20" t="s">
        <v>171</v>
      </c>
      <c r="F143" s="21" t="str">
        <f t="shared" si="8"/>
        <v/>
      </c>
      <c r="G143" s="21">
        <f t="shared" si="9"/>
        <v>952.38095238095229</v>
      </c>
      <c r="H143" s="21" t="str">
        <f t="shared" si="10"/>
        <v/>
      </c>
      <c r="I143" s="21" t="str">
        <f t="shared" si="11"/>
        <v/>
      </c>
      <c r="J143" s="22" t="s">
        <v>155</v>
      </c>
      <c r="K143" s="22">
        <v>12</v>
      </c>
      <c r="L143" s="22">
        <v>208</v>
      </c>
      <c r="M143" s="22" t="s">
        <v>155</v>
      </c>
      <c r="N143" s="22">
        <v>220</v>
      </c>
      <c r="O143" s="23" t="s">
        <v>155</v>
      </c>
      <c r="P143" s="23" t="s">
        <v>155</v>
      </c>
      <c r="Q143" s="23">
        <v>5</v>
      </c>
      <c r="R143" s="23" t="s">
        <v>155</v>
      </c>
      <c r="S143" s="23">
        <v>5</v>
      </c>
      <c r="T143" s="24" t="s">
        <v>155</v>
      </c>
      <c r="U143" s="24">
        <v>2.1</v>
      </c>
      <c r="V143" s="24" t="s">
        <v>155</v>
      </c>
      <c r="W143" s="24" t="s">
        <v>155</v>
      </c>
      <c r="X143" s="24">
        <v>2.1</v>
      </c>
      <c r="Y143" s="25" t="s">
        <v>155</v>
      </c>
      <c r="Z143" s="25">
        <v>1.5</v>
      </c>
      <c r="AA143" s="25" t="s">
        <v>155</v>
      </c>
      <c r="AB143" s="25" t="s">
        <v>155</v>
      </c>
      <c r="AC143" s="25">
        <v>1.5</v>
      </c>
      <c r="AD143" s="26" t="s">
        <v>155</v>
      </c>
      <c r="AE143" s="26" t="s">
        <v>155</v>
      </c>
      <c r="AF143" s="26">
        <v>150</v>
      </c>
      <c r="AG143" s="26" t="s">
        <v>155</v>
      </c>
      <c r="AH143" s="26">
        <v>150</v>
      </c>
      <c r="AI143" s="27" t="s">
        <v>155</v>
      </c>
      <c r="AJ143" s="27">
        <v>2</v>
      </c>
      <c r="AK143" s="27">
        <v>23</v>
      </c>
      <c r="AL143" s="27" t="s">
        <v>155</v>
      </c>
      <c r="AM143" s="27">
        <v>25</v>
      </c>
      <c r="AN143" s="28" t="s">
        <v>155</v>
      </c>
    </row>
    <row r="144" spans="1:40" ht="15.75" customHeight="1" x14ac:dyDescent="0.2">
      <c r="A144" s="18">
        <v>2018</v>
      </c>
      <c r="B144" s="19">
        <v>11249</v>
      </c>
      <c r="C144" s="20" t="s">
        <v>318</v>
      </c>
      <c r="D144" s="20" t="s">
        <v>50</v>
      </c>
      <c r="E144" s="20" t="s">
        <v>319</v>
      </c>
      <c r="F144" s="21">
        <f t="shared" si="8"/>
        <v>29968.253968253968</v>
      </c>
      <c r="G144" s="21">
        <f t="shared" si="9"/>
        <v>36285.714285714283</v>
      </c>
      <c r="H144" s="21" t="str">
        <f t="shared" si="10"/>
        <v/>
      </c>
      <c r="I144" s="21" t="str">
        <f t="shared" si="11"/>
        <v/>
      </c>
      <c r="J144" s="22">
        <v>88465</v>
      </c>
      <c r="K144" s="22">
        <v>870</v>
      </c>
      <c r="L144" s="22">
        <v>0</v>
      </c>
      <c r="M144" s="22">
        <v>0</v>
      </c>
      <c r="N144" s="22">
        <v>89335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4">
        <v>94.5</v>
      </c>
      <c r="U144" s="24">
        <v>14</v>
      </c>
      <c r="V144" s="24">
        <v>0</v>
      </c>
      <c r="W144" s="24">
        <v>0</v>
      </c>
      <c r="X144" s="24">
        <v>108.5</v>
      </c>
      <c r="Y144" s="25">
        <v>0</v>
      </c>
      <c r="Z144" s="25">
        <v>10.1</v>
      </c>
      <c r="AA144" s="25">
        <v>0</v>
      </c>
      <c r="AB144" s="25">
        <v>0</v>
      </c>
      <c r="AC144" s="25">
        <v>10.1</v>
      </c>
      <c r="AD144" s="26">
        <v>1152</v>
      </c>
      <c r="AE144" s="26">
        <v>182</v>
      </c>
      <c r="AF144" s="26">
        <v>0</v>
      </c>
      <c r="AG144" s="26">
        <v>0</v>
      </c>
      <c r="AH144" s="26">
        <v>1334</v>
      </c>
      <c r="AI144" s="27">
        <v>1680</v>
      </c>
      <c r="AJ144" s="27">
        <v>326</v>
      </c>
      <c r="AK144" s="27">
        <v>0</v>
      </c>
      <c r="AL144" s="27">
        <v>0</v>
      </c>
      <c r="AM144" s="27">
        <v>2006</v>
      </c>
      <c r="AN144" s="28">
        <v>0</v>
      </c>
    </row>
    <row r="145" spans="1:40" ht="15.75" customHeight="1" x14ac:dyDescent="0.2">
      <c r="A145" s="18">
        <v>2018</v>
      </c>
      <c r="B145" s="19">
        <v>10171</v>
      </c>
      <c r="C145" s="20" t="s">
        <v>320</v>
      </c>
      <c r="D145" s="20" t="s">
        <v>50</v>
      </c>
      <c r="E145" s="20" t="s">
        <v>319</v>
      </c>
      <c r="F145" s="21">
        <f t="shared" si="8"/>
        <v>31654.040404040403</v>
      </c>
      <c r="G145" s="21">
        <f t="shared" si="9"/>
        <v>34406.779661016946</v>
      </c>
      <c r="H145" s="21" t="str">
        <f t="shared" si="10"/>
        <v/>
      </c>
      <c r="I145" s="21" t="str">
        <f t="shared" si="11"/>
        <v/>
      </c>
      <c r="J145" s="22">
        <v>74113</v>
      </c>
      <c r="K145" s="22">
        <v>946</v>
      </c>
      <c r="L145" s="22">
        <v>0</v>
      </c>
      <c r="M145" s="22">
        <v>0</v>
      </c>
      <c r="N145" s="22">
        <v>75059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4">
        <v>79.2</v>
      </c>
      <c r="U145" s="24">
        <v>11.8</v>
      </c>
      <c r="V145" s="24">
        <v>0</v>
      </c>
      <c r="W145" s="24">
        <v>0</v>
      </c>
      <c r="X145" s="24">
        <v>91</v>
      </c>
      <c r="Y145" s="25">
        <v>0</v>
      </c>
      <c r="Z145" s="25">
        <v>5.5</v>
      </c>
      <c r="AA145" s="25">
        <v>0</v>
      </c>
      <c r="AB145" s="25">
        <v>0</v>
      </c>
      <c r="AC145" s="25">
        <v>5.5</v>
      </c>
      <c r="AD145" s="26">
        <v>1083</v>
      </c>
      <c r="AE145" s="26">
        <v>151</v>
      </c>
      <c r="AF145" s="26">
        <v>0</v>
      </c>
      <c r="AG145" s="26">
        <v>0</v>
      </c>
      <c r="AH145" s="26">
        <v>1235</v>
      </c>
      <c r="AI145" s="27">
        <v>1424</v>
      </c>
      <c r="AJ145" s="27">
        <v>255</v>
      </c>
      <c r="AK145" s="27">
        <v>0</v>
      </c>
      <c r="AL145" s="27">
        <v>0</v>
      </c>
      <c r="AM145" s="27">
        <v>1679</v>
      </c>
      <c r="AN145" s="28">
        <v>0</v>
      </c>
    </row>
    <row r="146" spans="1:40" ht="15.75" customHeight="1" x14ac:dyDescent="0.2">
      <c r="A146" s="18">
        <v>2018</v>
      </c>
      <c r="B146" s="19">
        <v>19446</v>
      </c>
      <c r="C146" s="20" t="s">
        <v>321</v>
      </c>
      <c r="D146" s="20" t="s">
        <v>50</v>
      </c>
      <c r="E146" s="20" t="s">
        <v>216</v>
      </c>
      <c r="F146" s="21">
        <f t="shared" si="8"/>
        <v>41374.045801526721</v>
      </c>
      <c r="G146" s="21">
        <f t="shared" si="9"/>
        <v>46794.871794871797</v>
      </c>
      <c r="H146" s="21">
        <f t="shared" si="10"/>
        <v>0</v>
      </c>
      <c r="I146" s="21" t="str">
        <f t="shared" si="11"/>
        <v/>
      </c>
      <c r="J146" s="22">
        <v>12183</v>
      </c>
      <c r="K146" s="22">
        <v>11</v>
      </c>
      <c r="L146" s="22">
        <v>7</v>
      </c>
      <c r="M146" s="22" t="s">
        <v>155</v>
      </c>
      <c r="N146" s="22">
        <v>12201</v>
      </c>
      <c r="O146" s="23" t="s">
        <v>155</v>
      </c>
      <c r="P146" s="23" t="s">
        <v>155</v>
      </c>
      <c r="Q146" s="23" t="s">
        <v>155</v>
      </c>
      <c r="R146" s="23" t="s">
        <v>155</v>
      </c>
      <c r="S146" s="23" t="s">
        <v>155</v>
      </c>
      <c r="T146" s="24">
        <v>13.1</v>
      </c>
      <c r="U146" s="24">
        <v>7.8</v>
      </c>
      <c r="V146" s="24">
        <v>12.5</v>
      </c>
      <c r="W146" s="24" t="s">
        <v>155</v>
      </c>
      <c r="X146" s="24">
        <v>33.4</v>
      </c>
      <c r="Y146" s="25">
        <v>10</v>
      </c>
      <c r="Z146" s="25">
        <v>0</v>
      </c>
      <c r="AA146" s="25">
        <v>0</v>
      </c>
      <c r="AB146" s="25" t="s">
        <v>155</v>
      </c>
      <c r="AC146" s="25">
        <v>10</v>
      </c>
      <c r="AD146" s="26">
        <v>188</v>
      </c>
      <c r="AE146" s="26">
        <v>365</v>
      </c>
      <c r="AF146" s="26" t="s">
        <v>155</v>
      </c>
      <c r="AG146" s="26" t="s">
        <v>155</v>
      </c>
      <c r="AH146" s="26">
        <v>553</v>
      </c>
      <c r="AI146" s="27">
        <v>354</v>
      </c>
      <c r="AJ146" s="27">
        <v>0</v>
      </c>
      <c r="AK146" s="27" t="s">
        <v>155</v>
      </c>
      <c r="AL146" s="27" t="s">
        <v>155</v>
      </c>
      <c r="AM146" s="27">
        <v>354</v>
      </c>
      <c r="AN146" s="28" t="s">
        <v>155</v>
      </c>
    </row>
    <row r="147" spans="1:40" ht="15.75" customHeight="1" x14ac:dyDescent="0.2">
      <c r="A147" s="18">
        <v>2018</v>
      </c>
      <c r="B147" s="19">
        <v>5580</v>
      </c>
      <c r="C147" s="20" t="s">
        <v>322</v>
      </c>
      <c r="D147" s="20" t="s">
        <v>50</v>
      </c>
      <c r="E147" s="20" t="s">
        <v>216</v>
      </c>
      <c r="F147" s="21" t="str">
        <f t="shared" si="8"/>
        <v/>
      </c>
      <c r="G147" s="21" t="str">
        <f t="shared" si="9"/>
        <v/>
      </c>
      <c r="H147" s="21">
        <f t="shared" si="10"/>
        <v>42071.651090342682</v>
      </c>
      <c r="I147" s="21" t="str">
        <f t="shared" si="11"/>
        <v/>
      </c>
      <c r="J147" s="22">
        <v>205</v>
      </c>
      <c r="K147" s="22">
        <v>0</v>
      </c>
      <c r="L147" s="22">
        <v>6</v>
      </c>
      <c r="M147" s="22">
        <v>0</v>
      </c>
      <c r="N147" s="22">
        <v>211</v>
      </c>
      <c r="O147" s="23">
        <v>1</v>
      </c>
      <c r="P147" s="23">
        <v>0</v>
      </c>
      <c r="Q147" s="23">
        <v>0</v>
      </c>
      <c r="R147" s="23">
        <v>0</v>
      </c>
      <c r="S147" s="23">
        <v>1</v>
      </c>
      <c r="T147" s="24">
        <v>0</v>
      </c>
      <c r="U147" s="24">
        <v>0</v>
      </c>
      <c r="V147" s="24">
        <v>321</v>
      </c>
      <c r="W147" s="24">
        <v>0</v>
      </c>
      <c r="X147" s="24">
        <v>321</v>
      </c>
      <c r="Y147" s="25">
        <v>0</v>
      </c>
      <c r="Z147" s="25">
        <v>0</v>
      </c>
      <c r="AA147" s="25">
        <v>321</v>
      </c>
      <c r="AB147" s="25">
        <v>0</v>
      </c>
      <c r="AC147" s="25">
        <v>321</v>
      </c>
      <c r="AD147" s="26">
        <v>548</v>
      </c>
      <c r="AE147" s="26">
        <v>0</v>
      </c>
      <c r="AF147" s="26">
        <v>13505</v>
      </c>
      <c r="AG147" s="26">
        <v>0</v>
      </c>
      <c r="AH147" s="26">
        <v>14053</v>
      </c>
      <c r="AI147" s="27">
        <v>972</v>
      </c>
      <c r="AJ147" s="27">
        <v>0</v>
      </c>
      <c r="AK147" s="27">
        <v>0</v>
      </c>
      <c r="AL147" s="27">
        <v>0</v>
      </c>
      <c r="AM147" s="27">
        <v>972</v>
      </c>
      <c r="AN147" s="28">
        <v>65</v>
      </c>
    </row>
    <row r="148" spans="1:40" ht="15.75" customHeight="1" x14ac:dyDescent="0.2">
      <c r="A148" s="18">
        <v>2018</v>
      </c>
      <c r="B148" s="19">
        <v>18642</v>
      </c>
      <c r="C148" s="20" t="s">
        <v>164</v>
      </c>
      <c r="D148" s="20" t="s">
        <v>50</v>
      </c>
      <c r="E148" s="20" t="s">
        <v>165</v>
      </c>
      <c r="F148" s="21" t="str">
        <f t="shared" si="8"/>
        <v/>
      </c>
      <c r="G148" s="21">
        <f t="shared" si="9"/>
        <v>24500</v>
      </c>
      <c r="H148" s="21">
        <f t="shared" si="10"/>
        <v>50177.914110429447</v>
      </c>
      <c r="I148" s="21" t="str">
        <f t="shared" si="11"/>
        <v/>
      </c>
      <c r="J148" s="22" t="s">
        <v>155</v>
      </c>
      <c r="K148" s="22">
        <v>31</v>
      </c>
      <c r="L148" s="22">
        <v>112</v>
      </c>
      <c r="M148" s="22" t="s">
        <v>155</v>
      </c>
      <c r="N148" s="22">
        <v>143</v>
      </c>
      <c r="O148" s="23" t="s">
        <v>155</v>
      </c>
      <c r="P148" s="23">
        <v>116</v>
      </c>
      <c r="Q148" s="23">
        <v>1697</v>
      </c>
      <c r="R148" s="23" t="s">
        <v>155</v>
      </c>
      <c r="S148" s="23">
        <v>1813</v>
      </c>
      <c r="T148" s="24" t="s">
        <v>155</v>
      </c>
      <c r="U148" s="24">
        <v>8</v>
      </c>
      <c r="V148" s="24">
        <v>163</v>
      </c>
      <c r="W148" s="24" t="s">
        <v>155</v>
      </c>
      <c r="X148" s="24">
        <v>171</v>
      </c>
      <c r="Y148" s="25" t="s">
        <v>155</v>
      </c>
      <c r="Z148" s="25">
        <v>3</v>
      </c>
      <c r="AA148" s="25">
        <v>124</v>
      </c>
      <c r="AB148" s="25" t="s">
        <v>155</v>
      </c>
      <c r="AC148" s="25">
        <v>127</v>
      </c>
      <c r="AD148" s="26" t="s">
        <v>155</v>
      </c>
      <c r="AE148" s="26">
        <v>119</v>
      </c>
      <c r="AF148" s="26">
        <v>7852</v>
      </c>
      <c r="AG148" s="26" t="s">
        <v>155</v>
      </c>
      <c r="AH148" s="26">
        <v>7971</v>
      </c>
      <c r="AI148" s="27" t="s">
        <v>155</v>
      </c>
      <c r="AJ148" s="27">
        <v>77</v>
      </c>
      <c r="AK148" s="27">
        <v>327</v>
      </c>
      <c r="AL148" s="27" t="s">
        <v>155</v>
      </c>
      <c r="AM148" s="27">
        <v>404</v>
      </c>
      <c r="AN148" s="28" t="s">
        <v>155</v>
      </c>
    </row>
    <row r="149" spans="1:40" ht="15.75" customHeight="1" x14ac:dyDescent="0.2">
      <c r="A149" s="18">
        <v>2018</v>
      </c>
      <c r="B149" s="19">
        <v>13478</v>
      </c>
      <c r="C149" s="20" t="s">
        <v>323</v>
      </c>
      <c r="D149" s="20" t="s">
        <v>52</v>
      </c>
      <c r="E149" s="20" t="s">
        <v>167</v>
      </c>
      <c r="F149" s="21">
        <f t="shared" si="8"/>
        <v>364761.90476190473</v>
      </c>
      <c r="G149" s="21" t="str">
        <f t="shared" si="9"/>
        <v/>
      </c>
      <c r="H149" s="21" t="str">
        <f t="shared" si="10"/>
        <v/>
      </c>
      <c r="I149" s="21" t="str">
        <f t="shared" si="11"/>
        <v/>
      </c>
      <c r="J149" s="22">
        <v>731</v>
      </c>
      <c r="K149" s="22" t="s">
        <v>155</v>
      </c>
      <c r="L149" s="22" t="s">
        <v>155</v>
      </c>
      <c r="M149" s="22" t="s">
        <v>155</v>
      </c>
      <c r="N149" s="22">
        <v>731</v>
      </c>
      <c r="O149" s="23" t="s">
        <v>155</v>
      </c>
      <c r="P149" s="23" t="s">
        <v>155</v>
      </c>
      <c r="Q149" s="23" t="s">
        <v>155</v>
      </c>
      <c r="R149" s="23" t="s">
        <v>155</v>
      </c>
      <c r="S149" s="23" t="s">
        <v>155</v>
      </c>
      <c r="T149" s="24">
        <v>2.1</v>
      </c>
      <c r="U149" s="24" t="s">
        <v>155</v>
      </c>
      <c r="V149" s="24" t="s">
        <v>155</v>
      </c>
      <c r="W149" s="24" t="s">
        <v>155</v>
      </c>
      <c r="X149" s="24">
        <v>2.1</v>
      </c>
      <c r="Y149" s="25">
        <v>2.1</v>
      </c>
      <c r="Z149" s="25" t="s">
        <v>155</v>
      </c>
      <c r="AA149" s="25" t="s">
        <v>155</v>
      </c>
      <c r="AB149" s="25" t="s">
        <v>155</v>
      </c>
      <c r="AC149" s="25">
        <v>2.1</v>
      </c>
      <c r="AD149" s="26">
        <v>23</v>
      </c>
      <c r="AE149" s="26" t="s">
        <v>155</v>
      </c>
      <c r="AF149" s="26" t="s">
        <v>155</v>
      </c>
      <c r="AG149" s="26" t="s">
        <v>155</v>
      </c>
      <c r="AH149" s="26">
        <v>23</v>
      </c>
      <c r="AI149" s="27">
        <v>743</v>
      </c>
      <c r="AJ149" s="27" t="s">
        <v>155</v>
      </c>
      <c r="AK149" s="27" t="s">
        <v>155</v>
      </c>
      <c r="AL149" s="27" t="s">
        <v>155</v>
      </c>
      <c r="AM149" s="27">
        <v>743</v>
      </c>
      <c r="AN149" s="28" t="s">
        <v>155</v>
      </c>
    </row>
    <row r="150" spans="1:40" ht="15.75" customHeight="1" x14ac:dyDescent="0.2">
      <c r="A150" s="18">
        <v>2018</v>
      </c>
      <c r="B150" s="19">
        <v>17684</v>
      </c>
      <c r="C150" s="20" t="s">
        <v>324</v>
      </c>
      <c r="D150" s="20" t="s">
        <v>52</v>
      </c>
      <c r="E150" s="20" t="s">
        <v>167</v>
      </c>
      <c r="F150" s="21" t="str">
        <f t="shared" si="8"/>
        <v/>
      </c>
      <c r="G150" s="21">
        <f t="shared" si="9"/>
        <v>6666.666666666667</v>
      </c>
      <c r="H150" s="21" t="str">
        <f t="shared" si="10"/>
        <v/>
      </c>
      <c r="I150" s="21" t="str">
        <f t="shared" si="11"/>
        <v/>
      </c>
      <c r="J150" s="22" t="s">
        <v>155</v>
      </c>
      <c r="K150" s="22">
        <v>6</v>
      </c>
      <c r="L150" s="22" t="s">
        <v>155</v>
      </c>
      <c r="M150" s="22" t="s">
        <v>155</v>
      </c>
      <c r="N150" s="22">
        <v>6</v>
      </c>
      <c r="O150" s="23" t="s">
        <v>155</v>
      </c>
      <c r="P150" s="23">
        <v>5</v>
      </c>
      <c r="Q150" s="23" t="s">
        <v>155</v>
      </c>
      <c r="R150" s="23" t="s">
        <v>155</v>
      </c>
      <c r="S150" s="23">
        <v>5</v>
      </c>
      <c r="T150" s="24" t="s">
        <v>155</v>
      </c>
      <c r="U150" s="24">
        <v>0.3</v>
      </c>
      <c r="V150" s="24" t="s">
        <v>155</v>
      </c>
      <c r="W150" s="24" t="s">
        <v>155</v>
      </c>
      <c r="X150" s="24">
        <v>0.3</v>
      </c>
      <c r="Y150" s="25" t="s">
        <v>155</v>
      </c>
      <c r="Z150" s="25">
        <v>0.3</v>
      </c>
      <c r="AA150" s="25" t="s">
        <v>155</v>
      </c>
      <c r="AB150" s="25" t="s">
        <v>155</v>
      </c>
      <c r="AC150" s="25">
        <v>0.3</v>
      </c>
      <c r="AD150" s="26" t="s">
        <v>155</v>
      </c>
      <c r="AE150" s="26">
        <v>2</v>
      </c>
      <c r="AF150" s="26" t="s">
        <v>155</v>
      </c>
      <c r="AG150" s="26" t="s">
        <v>155</v>
      </c>
      <c r="AH150" s="26">
        <v>2</v>
      </c>
      <c r="AI150" s="27" t="s">
        <v>155</v>
      </c>
      <c r="AJ150" s="27" t="s">
        <v>155</v>
      </c>
      <c r="AK150" s="27" t="s">
        <v>155</v>
      </c>
      <c r="AL150" s="27" t="s">
        <v>155</v>
      </c>
      <c r="AM150" s="27" t="s">
        <v>155</v>
      </c>
      <c r="AN150" s="28" t="s">
        <v>155</v>
      </c>
    </row>
    <row r="151" spans="1:40" ht="15.75" customHeight="1" x14ac:dyDescent="0.2">
      <c r="A151" s="18">
        <v>2018</v>
      </c>
      <c r="B151" s="19">
        <v>4147</v>
      </c>
      <c r="C151" s="20" t="s">
        <v>325</v>
      </c>
      <c r="D151" s="20" t="s">
        <v>60</v>
      </c>
      <c r="E151" s="20" t="s">
        <v>213</v>
      </c>
      <c r="F151" s="21">
        <f t="shared" si="8"/>
        <v>147.05882352941177</v>
      </c>
      <c r="G151" s="21">
        <f t="shared" si="9"/>
        <v>0</v>
      </c>
      <c r="H151" s="21" t="str">
        <f t="shared" si="10"/>
        <v/>
      </c>
      <c r="I151" s="21" t="str">
        <f t="shared" si="11"/>
        <v/>
      </c>
      <c r="J151" s="22">
        <v>488</v>
      </c>
      <c r="K151" s="22">
        <v>10</v>
      </c>
      <c r="L151" s="22" t="s">
        <v>155</v>
      </c>
      <c r="M151" s="22" t="s">
        <v>155</v>
      </c>
      <c r="N151" s="22">
        <v>498</v>
      </c>
      <c r="O151" s="23">
        <v>22</v>
      </c>
      <c r="P151" s="23">
        <v>16</v>
      </c>
      <c r="Q151" s="23" t="s">
        <v>155</v>
      </c>
      <c r="R151" s="23" t="s">
        <v>155</v>
      </c>
      <c r="S151" s="23">
        <v>38</v>
      </c>
      <c r="T151" s="24">
        <v>6.8</v>
      </c>
      <c r="U151" s="24">
        <v>1</v>
      </c>
      <c r="V151" s="24" t="s">
        <v>155</v>
      </c>
      <c r="W151" s="24" t="s">
        <v>155</v>
      </c>
      <c r="X151" s="24">
        <v>7.8</v>
      </c>
      <c r="Y151" s="25">
        <v>6.8</v>
      </c>
      <c r="Z151" s="25">
        <v>1</v>
      </c>
      <c r="AA151" s="25" t="s">
        <v>155</v>
      </c>
      <c r="AB151" s="25" t="s">
        <v>155</v>
      </c>
      <c r="AC151" s="25">
        <v>7.8</v>
      </c>
      <c r="AD151" s="26">
        <v>0</v>
      </c>
      <c r="AE151" s="26">
        <v>0</v>
      </c>
      <c r="AF151" s="26" t="s">
        <v>155</v>
      </c>
      <c r="AG151" s="26" t="s">
        <v>155</v>
      </c>
      <c r="AH151" s="26">
        <v>0</v>
      </c>
      <c r="AI151" s="27">
        <v>1</v>
      </c>
      <c r="AJ151" s="27">
        <v>0</v>
      </c>
      <c r="AK151" s="27" t="s">
        <v>155</v>
      </c>
      <c r="AL151" s="27" t="s">
        <v>155</v>
      </c>
      <c r="AM151" s="27">
        <v>1</v>
      </c>
      <c r="AN151" s="28" t="s">
        <v>155</v>
      </c>
    </row>
    <row r="152" spans="1:40" ht="15.75" customHeight="1" x14ac:dyDescent="0.2">
      <c r="A152" s="18">
        <v>2018</v>
      </c>
      <c r="B152" s="19">
        <v>13839</v>
      </c>
      <c r="C152" s="20" t="s">
        <v>326</v>
      </c>
      <c r="D152" s="20" t="s">
        <v>60</v>
      </c>
      <c r="E152" s="20" t="s">
        <v>213</v>
      </c>
      <c r="F152" s="21">
        <f t="shared" si="8"/>
        <v>8400</v>
      </c>
      <c r="G152" s="21" t="str">
        <f t="shared" si="9"/>
        <v/>
      </c>
      <c r="H152" s="21" t="str">
        <f t="shared" si="10"/>
        <v/>
      </c>
      <c r="I152" s="21" t="str">
        <f t="shared" si="11"/>
        <v/>
      </c>
      <c r="J152" s="22">
        <v>554</v>
      </c>
      <c r="K152" s="22">
        <v>0</v>
      </c>
      <c r="L152" s="22">
        <v>0</v>
      </c>
      <c r="M152" s="22">
        <v>0</v>
      </c>
      <c r="N152" s="22">
        <v>554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4">
        <v>2.5</v>
      </c>
      <c r="U152" s="24">
        <v>0</v>
      </c>
      <c r="V152" s="24">
        <v>0</v>
      </c>
      <c r="W152" s="24">
        <v>0</v>
      </c>
      <c r="X152" s="24">
        <v>2.5</v>
      </c>
      <c r="Y152" s="25">
        <v>0.4</v>
      </c>
      <c r="Z152" s="25">
        <v>0</v>
      </c>
      <c r="AA152" s="25">
        <v>0</v>
      </c>
      <c r="AB152" s="25">
        <v>0</v>
      </c>
      <c r="AC152" s="25">
        <v>0.4</v>
      </c>
      <c r="AD152" s="26">
        <v>5</v>
      </c>
      <c r="AE152" s="26">
        <v>0</v>
      </c>
      <c r="AF152" s="26">
        <v>0</v>
      </c>
      <c r="AG152" s="26">
        <v>0</v>
      </c>
      <c r="AH152" s="26">
        <v>5</v>
      </c>
      <c r="AI152" s="27">
        <v>16</v>
      </c>
      <c r="AJ152" s="27">
        <v>0</v>
      </c>
      <c r="AK152" s="27">
        <v>0</v>
      </c>
      <c r="AL152" s="27">
        <v>0</v>
      </c>
      <c r="AM152" s="27">
        <v>16</v>
      </c>
      <c r="AN152" s="28">
        <v>0</v>
      </c>
    </row>
    <row r="153" spans="1:40" ht="15.75" customHeight="1" x14ac:dyDescent="0.2">
      <c r="A153" s="18">
        <v>2018</v>
      </c>
      <c r="B153" s="19">
        <v>18087</v>
      </c>
      <c r="C153" s="20" t="s">
        <v>327</v>
      </c>
      <c r="D153" s="20" t="s">
        <v>60</v>
      </c>
      <c r="E153" s="20" t="s">
        <v>213</v>
      </c>
      <c r="F153" s="21">
        <f t="shared" si="8"/>
        <v>55000</v>
      </c>
      <c r="G153" s="21">
        <f t="shared" si="9"/>
        <v>13684.21052631579</v>
      </c>
      <c r="H153" s="21" t="str">
        <f t="shared" si="10"/>
        <v/>
      </c>
      <c r="I153" s="21" t="str">
        <f t="shared" si="11"/>
        <v/>
      </c>
      <c r="J153" s="22">
        <v>177</v>
      </c>
      <c r="K153" s="22">
        <v>3</v>
      </c>
      <c r="L153" s="22" t="s">
        <v>155</v>
      </c>
      <c r="M153" s="22" t="s">
        <v>155</v>
      </c>
      <c r="N153" s="22">
        <v>180</v>
      </c>
      <c r="O153" s="23">
        <v>4</v>
      </c>
      <c r="P153" s="23">
        <v>32</v>
      </c>
      <c r="Q153" s="23" t="s">
        <v>155</v>
      </c>
      <c r="R153" s="23" t="s">
        <v>155</v>
      </c>
      <c r="S153" s="23">
        <v>36</v>
      </c>
      <c r="T153" s="24">
        <v>0.2</v>
      </c>
      <c r="U153" s="24">
        <v>1.9</v>
      </c>
      <c r="V153" s="24" t="s">
        <v>155</v>
      </c>
      <c r="W153" s="24" t="s">
        <v>155</v>
      </c>
      <c r="X153" s="24">
        <v>2.1</v>
      </c>
      <c r="Y153" s="25">
        <v>0.2</v>
      </c>
      <c r="Z153" s="25">
        <v>1.6</v>
      </c>
      <c r="AA153" s="25" t="s">
        <v>155</v>
      </c>
      <c r="AB153" s="25" t="s">
        <v>155</v>
      </c>
      <c r="AC153" s="25">
        <v>1.8</v>
      </c>
      <c r="AD153" s="26">
        <v>11</v>
      </c>
      <c r="AE153" s="26">
        <v>26</v>
      </c>
      <c r="AF153" s="26" t="s">
        <v>155</v>
      </c>
      <c r="AG153" s="26" t="s">
        <v>155</v>
      </c>
      <c r="AH153" s="26">
        <v>37</v>
      </c>
      <c r="AI153" s="27">
        <v>0</v>
      </c>
      <c r="AJ153" s="27">
        <v>0</v>
      </c>
      <c r="AK153" s="27" t="s">
        <v>155</v>
      </c>
      <c r="AL153" s="27" t="s">
        <v>155</v>
      </c>
      <c r="AM153" s="27">
        <v>0</v>
      </c>
      <c r="AN153" s="28" t="s">
        <v>155</v>
      </c>
    </row>
    <row r="154" spans="1:40" ht="15.75" customHeight="1" x14ac:dyDescent="0.2">
      <c r="A154" s="18">
        <v>2018</v>
      </c>
      <c r="B154" s="19">
        <v>5480</v>
      </c>
      <c r="C154" s="20" t="s">
        <v>328</v>
      </c>
      <c r="D154" s="20" t="s">
        <v>60</v>
      </c>
      <c r="E154" s="20" t="s">
        <v>213</v>
      </c>
      <c r="F154" s="21">
        <f t="shared" si="8"/>
        <v>110000</v>
      </c>
      <c r="G154" s="21" t="str">
        <f t="shared" si="9"/>
        <v/>
      </c>
      <c r="H154" s="21">
        <f t="shared" si="10"/>
        <v>72500</v>
      </c>
      <c r="I154" s="21" t="str">
        <f t="shared" si="11"/>
        <v/>
      </c>
      <c r="J154" s="22">
        <v>1412</v>
      </c>
      <c r="K154" s="22">
        <v>65</v>
      </c>
      <c r="L154" s="22">
        <v>8</v>
      </c>
      <c r="M154" s="22" t="s">
        <v>155</v>
      </c>
      <c r="N154" s="22">
        <v>1485</v>
      </c>
      <c r="O154" s="23">
        <v>7</v>
      </c>
      <c r="P154" s="23">
        <v>0</v>
      </c>
      <c r="Q154" s="23">
        <v>2</v>
      </c>
      <c r="R154" s="23" t="s">
        <v>155</v>
      </c>
      <c r="S154" s="23">
        <v>9</v>
      </c>
      <c r="T154" s="24">
        <v>0.3</v>
      </c>
      <c r="U154" s="24">
        <v>0</v>
      </c>
      <c r="V154" s="24">
        <v>0.4</v>
      </c>
      <c r="W154" s="24" t="s">
        <v>155</v>
      </c>
      <c r="X154" s="24">
        <v>0.7</v>
      </c>
      <c r="Y154" s="25">
        <v>0.3</v>
      </c>
      <c r="Z154" s="25">
        <v>0</v>
      </c>
      <c r="AA154" s="25">
        <v>0.4</v>
      </c>
      <c r="AB154" s="25" t="s">
        <v>155</v>
      </c>
      <c r="AC154" s="25">
        <v>0.7</v>
      </c>
      <c r="AD154" s="26">
        <v>4</v>
      </c>
      <c r="AE154" s="26">
        <v>1</v>
      </c>
      <c r="AF154" s="26">
        <v>5</v>
      </c>
      <c r="AG154" s="26" t="s">
        <v>155</v>
      </c>
      <c r="AH154" s="26">
        <v>10</v>
      </c>
      <c r="AI154" s="27">
        <v>29</v>
      </c>
      <c r="AJ154" s="27">
        <v>37</v>
      </c>
      <c r="AK154" s="27">
        <v>24</v>
      </c>
      <c r="AL154" s="27" t="s">
        <v>155</v>
      </c>
      <c r="AM154" s="27">
        <v>90</v>
      </c>
      <c r="AN154" s="28" t="s">
        <v>155</v>
      </c>
    </row>
    <row r="155" spans="1:40" ht="15.75" customHeight="1" x14ac:dyDescent="0.2">
      <c r="A155" s="18">
        <v>2018</v>
      </c>
      <c r="B155" s="19">
        <v>15748</v>
      </c>
      <c r="C155" s="20" t="s">
        <v>329</v>
      </c>
      <c r="D155" s="20" t="s">
        <v>60</v>
      </c>
      <c r="E155" s="20" t="s">
        <v>213</v>
      </c>
      <c r="F155" s="21" t="str">
        <f t="shared" si="8"/>
        <v/>
      </c>
      <c r="G155" s="21">
        <f t="shared" si="9"/>
        <v>740.74074074074076</v>
      </c>
      <c r="H155" s="21" t="str">
        <f t="shared" si="10"/>
        <v/>
      </c>
      <c r="I155" s="21" t="str">
        <f t="shared" si="11"/>
        <v/>
      </c>
      <c r="J155" s="22" t="s">
        <v>155</v>
      </c>
      <c r="K155" s="22">
        <v>38</v>
      </c>
      <c r="L155" s="22" t="s">
        <v>155</v>
      </c>
      <c r="M155" s="22" t="s">
        <v>155</v>
      </c>
      <c r="N155" s="22">
        <v>38</v>
      </c>
      <c r="O155" s="23" t="s">
        <v>155</v>
      </c>
      <c r="P155" s="23" t="s">
        <v>155</v>
      </c>
      <c r="Q155" s="23" t="s">
        <v>155</v>
      </c>
      <c r="R155" s="23" t="s">
        <v>155</v>
      </c>
      <c r="S155" s="23" t="s">
        <v>155</v>
      </c>
      <c r="T155" s="24" t="s">
        <v>155</v>
      </c>
      <c r="U155" s="24">
        <v>64.8</v>
      </c>
      <c r="V155" s="24" t="s">
        <v>155</v>
      </c>
      <c r="W155" s="24" t="s">
        <v>155</v>
      </c>
      <c r="X155" s="24">
        <v>64.8</v>
      </c>
      <c r="Y155" s="25" t="s">
        <v>155</v>
      </c>
      <c r="Z155" s="25">
        <v>64.8</v>
      </c>
      <c r="AA155" s="25" t="s">
        <v>155</v>
      </c>
      <c r="AB155" s="25" t="s">
        <v>155</v>
      </c>
      <c r="AC155" s="25">
        <v>64.8</v>
      </c>
      <c r="AD155" s="26" t="s">
        <v>155</v>
      </c>
      <c r="AE155" s="26">
        <v>17</v>
      </c>
      <c r="AF155" s="26" t="s">
        <v>155</v>
      </c>
      <c r="AG155" s="26" t="s">
        <v>155</v>
      </c>
      <c r="AH155" s="26">
        <v>17</v>
      </c>
      <c r="AI155" s="27" t="s">
        <v>155</v>
      </c>
      <c r="AJ155" s="27">
        <v>31</v>
      </c>
      <c r="AK155" s="27" t="s">
        <v>155</v>
      </c>
      <c r="AL155" s="27" t="s">
        <v>155</v>
      </c>
      <c r="AM155" s="27">
        <v>31</v>
      </c>
      <c r="AN155" s="28" t="s">
        <v>155</v>
      </c>
    </row>
    <row r="156" spans="1:40" ht="15.75" customHeight="1" x14ac:dyDescent="0.2">
      <c r="A156" s="18">
        <v>2018</v>
      </c>
      <c r="B156" s="19">
        <v>18488</v>
      </c>
      <c r="C156" s="20" t="s">
        <v>330</v>
      </c>
      <c r="D156" s="20" t="s">
        <v>60</v>
      </c>
      <c r="E156" s="20" t="s">
        <v>213</v>
      </c>
      <c r="F156" s="21" t="str">
        <f t="shared" si="8"/>
        <v/>
      </c>
      <c r="G156" s="21">
        <f t="shared" si="9"/>
        <v>833.33333333333337</v>
      </c>
      <c r="H156" s="21" t="str">
        <f t="shared" si="10"/>
        <v/>
      </c>
      <c r="I156" s="21" t="str">
        <f t="shared" si="11"/>
        <v/>
      </c>
      <c r="J156" s="22" t="s">
        <v>155</v>
      </c>
      <c r="K156" s="22">
        <v>11</v>
      </c>
      <c r="L156" s="22" t="s">
        <v>155</v>
      </c>
      <c r="M156" s="22" t="s">
        <v>155</v>
      </c>
      <c r="N156" s="22">
        <v>11</v>
      </c>
      <c r="O156" s="23" t="s">
        <v>155</v>
      </c>
      <c r="P156" s="23">
        <v>33</v>
      </c>
      <c r="Q156" s="23" t="s">
        <v>155</v>
      </c>
      <c r="R156" s="23" t="s">
        <v>155</v>
      </c>
      <c r="S156" s="23">
        <v>33</v>
      </c>
      <c r="T156" s="24" t="s">
        <v>155</v>
      </c>
      <c r="U156" s="24">
        <v>12</v>
      </c>
      <c r="V156" s="24" t="s">
        <v>155</v>
      </c>
      <c r="W156" s="24" t="s">
        <v>155</v>
      </c>
      <c r="X156" s="24">
        <v>12</v>
      </c>
      <c r="Y156" s="25" t="s">
        <v>155</v>
      </c>
      <c r="Z156" s="25">
        <v>8</v>
      </c>
      <c r="AA156" s="25" t="s">
        <v>155</v>
      </c>
      <c r="AB156" s="25" t="s">
        <v>155</v>
      </c>
      <c r="AC156" s="25">
        <v>8</v>
      </c>
      <c r="AD156" s="26" t="s">
        <v>155</v>
      </c>
      <c r="AE156" s="26">
        <v>10</v>
      </c>
      <c r="AF156" s="26" t="s">
        <v>155</v>
      </c>
      <c r="AG156" s="26" t="s">
        <v>155</v>
      </c>
      <c r="AH156" s="26">
        <v>10</v>
      </c>
      <c r="AI156" s="27" t="s">
        <v>155</v>
      </c>
      <c r="AJ156" s="27" t="s">
        <v>155</v>
      </c>
      <c r="AK156" s="27" t="s">
        <v>155</v>
      </c>
      <c r="AL156" s="27" t="s">
        <v>155</v>
      </c>
      <c r="AM156" s="27" t="s">
        <v>155</v>
      </c>
      <c r="AN156" s="28" t="s">
        <v>155</v>
      </c>
    </row>
    <row r="157" spans="1:40" ht="15.75" customHeight="1" x14ac:dyDescent="0.2">
      <c r="A157" s="18">
        <v>2018</v>
      </c>
      <c r="B157" s="19">
        <v>58127</v>
      </c>
      <c r="C157" s="20" t="s">
        <v>331</v>
      </c>
      <c r="D157" s="20" t="s">
        <v>60</v>
      </c>
      <c r="E157" s="20" t="s">
        <v>213</v>
      </c>
      <c r="F157" s="21" t="str">
        <f t="shared" si="8"/>
        <v/>
      </c>
      <c r="G157" s="21" t="str">
        <f t="shared" si="9"/>
        <v/>
      </c>
      <c r="H157" s="21" t="str">
        <f t="shared" si="10"/>
        <v/>
      </c>
      <c r="I157" s="21" t="str">
        <f t="shared" si="11"/>
        <v/>
      </c>
      <c r="J157" s="22">
        <v>65</v>
      </c>
      <c r="K157" s="22" t="s">
        <v>155</v>
      </c>
      <c r="L157" s="22" t="s">
        <v>155</v>
      </c>
      <c r="M157" s="22" t="s">
        <v>155</v>
      </c>
      <c r="N157" s="22">
        <v>65</v>
      </c>
      <c r="O157" s="23" t="s">
        <v>155</v>
      </c>
      <c r="P157" s="23" t="s">
        <v>155</v>
      </c>
      <c r="Q157" s="23" t="s">
        <v>155</v>
      </c>
      <c r="R157" s="23" t="s">
        <v>155</v>
      </c>
      <c r="S157" s="23" t="s">
        <v>155</v>
      </c>
      <c r="T157" s="24" t="s">
        <v>155</v>
      </c>
      <c r="U157" s="24" t="s">
        <v>155</v>
      </c>
      <c r="V157" s="24" t="s">
        <v>155</v>
      </c>
      <c r="W157" s="24" t="s">
        <v>155</v>
      </c>
      <c r="X157" s="24" t="s">
        <v>155</v>
      </c>
      <c r="Y157" s="25" t="s">
        <v>155</v>
      </c>
      <c r="Z157" s="25" t="s">
        <v>155</v>
      </c>
      <c r="AA157" s="25" t="s">
        <v>155</v>
      </c>
      <c r="AB157" s="25" t="s">
        <v>155</v>
      </c>
      <c r="AC157" s="25" t="s">
        <v>155</v>
      </c>
      <c r="AD157" s="26">
        <v>104</v>
      </c>
      <c r="AE157" s="26" t="s">
        <v>155</v>
      </c>
      <c r="AF157" s="26" t="s">
        <v>155</v>
      </c>
      <c r="AG157" s="26" t="s">
        <v>155</v>
      </c>
      <c r="AH157" s="26">
        <v>104</v>
      </c>
      <c r="AI157" s="27">
        <v>273</v>
      </c>
      <c r="AJ157" s="27">
        <v>75</v>
      </c>
      <c r="AK157" s="27" t="s">
        <v>155</v>
      </c>
      <c r="AL157" s="27" t="s">
        <v>155</v>
      </c>
      <c r="AM157" s="27">
        <v>348</v>
      </c>
      <c r="AN157" s="28" t="s">
        <v>155</v>
      </c>
    </row>
    <row r="158" spans="1:40" ht="15.75" customHeight="1" x14ac:dyDescent="0.2">
      <c r="A158" s="18">
        <v>2018</v>
      </c>
      <c r="B158" s="19">
        <v>84</v>
      </c>
      <c r="C158" s="20" t="s">
        <v>332</v>
      </c>
      <c r="D158" s="20" t="s">
        <v>58</v>
      </c>
      <c r="E158" s="20" t="s">
        <v>216</v>
      </c>
      <c r="F158" s="21">
        <f t="shared" si="8"/>
        <v>10000</v>
      </c>
      <c r="G158" s="21" t="str">
        <f t="shared" si="9"/>
        <v/>
      </c>
      <c r="H158" s="21" t="str">
        <f t="shared" si="10"/>
        <v/>
      </c>
      <c r="I158" s="21" t="str">
        <f t="shared" si="11"/>
        <v/>
      </c>
      <c r="J158" s="22">
        <v>35</v>
      </c>
      <c r="K158" s="22" t="s">
        <v>155</v>
      </c>
      <c r="L158" s="22" t="s">
        <v>155</v>
      </c>
      <c r="M158" s="22" t="s">
        <v>155</v>
      </c>
      <c r="N158" s="22">
        <v>35</v>
      </c>
      <c r="O158" s="23">
        <v>1</v>
      </c>
      <c r="P158" s="23" t="s">
        <v>155</v>
      </c>
      <c r="Q158" s="23" t="s">
        <v>155</v>
      </c>
      <c r="R158" s="23" t="s">
        <v>155</v>
      </c>
      <c r="S158" s="23">
        <v>1</v>
      </c>
      <c r="T158" s="24">
        <v>0.1</v>
      </c>
      <c r="U158" s="24" t="s">
        <v>155</v>
      </c>
      <c r="V158" s="24" t="s">
        <v>155</v>
      </c>
      <c r="W158" s="24" t="s">
        <v>155</v>
      </c>
      <c r="X158" s="24">
        <v>0.1</v>
      </c>
      <c r="Y158" s="25">
        <v>0</v>
      </c>
      <c r="Z158" s="25" t="s">
        <v>155</v>
      </c>
      <c r="AA158" s="25" t="s">
        <v>155</v>
      </c>
      <c r="AB158" s="25" t="s">
        <v>155</v>
      </c>
      <c r="AC158" s="25">
        <v>0</v>
      </c>
      <c r="AD158" s="26">
        <v>0</v>
      </c>
      <c r="AE158" s="26" t="s">
        <v>155</v>
      </c>
      <c r="AF158" s="26" t="s">
        <v>155</v>
      </c>
      <c r="AG158" s="26" t="s">
        <v>155</v>
      </c>
      <c r="AH158" s="26">
        <v>0</v>
      </c>
      <c r="AI158" s="27">
        <v>1</v>
      </c>
      <c r="AJ158" s="27" t="s">
        <v>155</v>
      </c>
      <c r="AK158" s="27" t="s">
        <v>155</v>
      </c>
      <c r="AL158" s="27" t="s">
        <v>155</v>
      </c>
      <c r="AM158" s="27">
        <v>1</v>
      </c>
      <c r="AN158" s="28" t="s">
        <v>155</v>
      </c>
    </row>
    <row r="159" spans="1:40" ht="15.75" customHeight="1" x14ac:dyDescent="0.2">
      <c r="A159" s="18">
        <v>2018</v>
      </c>
      <c r="B159" s="19">
        <v>5027</v>
      </c>
      <c r="C159" s="20" t="s">
        <v>218</v>
      </c>
      <c r="D159" s="20" t="s">
        <v>58</v>
      </c>
      <c r="E159" s="20" t="s">
        <v>216</v>
      </c>
      <c r="F159" s="21">
        <f t="shared" si="8"/>
        <v>83180.628272251299</v>
      </c>
      <c r="G159" s="21">
        <f t="shared" si="9"/>
        <v>70000</v>
      </c>
      <c r="H159" s="21" t="str">
        <f t="shared" si="10"/>
        <v/>
      </c>
      <c r="I159" s="21" t="str">
        <f t="shared" si="11"/>
        <v/>
      </c>
      <c r="J159" s="22">
        <v>143910</v>
      </c>
      <c r="K159" s="22">
        <v>1845</v>
      </c>
      <c r="L159" s="22">
        <v>0</v>
      </c>
      <c r="M159" s="22">
        <v>0</v>
      </c>
      <c r="N159" s="22">
        <v>145755</v>
      </c>
      <c r="O159" s="23">
        <v>3822</v>
      </c>
      <c r="P159" s="23">
        <v>222</v>
      </c>
      <c r="Q159" s="23">
        <v>0</v>
      </c>
      <c r="R159" s="23">
        <v>0</v>
      </c>
      <c r="S159" s="23">
        <v>4044</v>
      </c>
      <c r="T159" s="24">
        <v>76.400000000000006</v>
      </c>
      <c r="U159" s="24">
        <v>4.5999999999999996</v>
      </c>
      <c r="V159" s="24">
        <v>0</v>
      </c>
      <c r="W159" s="24">
        <v>0</v>
      </c>
      <c r="X159" s="24">
        <v>81</v>
      </c>
      <c r="Y159" s="25">
        <v>76.400000000000006</v>
      </c>
      <c r="Z159" s="25">
        <v>4.5999999999999996</v>
      </c>
      <c r="AA159" s="25">
        <v>0</v>
      </c>
      <c r="AB159" s="25">
        <v>0</v>
      </c>
      <c r="AC159" s="25">
        <v>81</v>
      </c>
      <c r="AD159" s="26">
        <v>4090</v>
      </c>
      <c r="AE159" s="26">
        <v>174</v>
      </c>
      <c r="AF159" s="26">
        <v>0</v>
      </c>
      <c r="AG159" s="26">
        <v>0</v>
      </c>
      <c r="AH159" s="26">
        <v>4264</v>
      </c>
      <c r="AI159" s="27">
        <v>2265</v>
      </c>
      <c r="AJ159" s="27">
        <v>148</v>
      </c>
      <c r="AK159" s="27">
        <v>0</v>
      </c>
      <c r="AL159" s="27">
        <v>0</v>
      </c>
      <c r="AM159" s="27">
        <v>2413</v>
      </c>
      <c r="AN159" s="28" t="s">
        <v>155</v>
      </c>
    </row>
    <row r="160" spans="1:40" ht="15.75" customHeight="1" x14ac:dyDescent="0.2">
      <c r="A160" s="18">
        <v>2018</v>
      </c>
      <c r="B160" s="19">
        <v>15270</v>
      </c>
      <c r="C160" s="20" t="s">
        <v>214</v>
      </c>
      <c r="D160" s="20" t="s">
        <v>58</v>
      </c>
      <c r="E160" s="20" t="s">
        <v>216</v>
      </c>
      <c r="F160" s="21">
        <f t="shared" si="8"/>
        <v>89044.776119402988</v>
      </c>
      <c r="G160" s="21">
        <f t="shared" si="9"/>
        <v>99051.724137931044</v>
      </c>
      <c r="H160" s="21" t="str">
        <f t="shared" si="10"/>
        <v/>
      </c>
      <c r="I160" s="21" t="str">
        <f t="shared" si="11"/>
        <v/>
      </c>
      <c r="J160" s="22">
        <v>328300</v>
      </c>
      <c r="K160" s="22">
        <v>3747</v>
      </c>
      <c r="L160" s="22" t="s">
        <v>155</v>
      </c>
      <c r="M160" s="22" t="s">
        <v>155</v>
      </c>
      <c r="N160" s="22">
        <v>332047</v>
      </c>
      <c r="O160" s="23">
        <v>28676</v>
      </c>
      <c r="P160" s="23">
        <v>542</v>
      </c>
      <c r="Q160" s="23" t="s">
        <v>155</v>
      </c>
      <c r="R160" s="23" t="s">
        <v>155</v>
      </c>
      <c r="S160" s="23">
        <v>29218</v>
      </c>
      <c r="T160" s="24">
        <v>335</v>
      </c>
      <c r="U160" s="24">
        <v>11.6</v>
      </c>
      <c r="V160" s="24" t="s">
        <v>155</v>
      </c>
      <c r="W160" s="24" t="s">
        <v>155</v>
      </c>
      <c r="X160" s="24">
        <v>346.6</v>
      </c>
      <c r="Y160" s="25">
        <v>335</v>
      </c>
      <c r="Z160" s="25">
        <v>11.6</v>
      </c>
      <c r="AA160" s="25" t="s">
        <v>155</v>
      </c>
      <c r="AB160" s="25" t="s">
        <v>155</v>
      </c>
      <c r="AC160" s="25">
        <v>346.6</v>
      </c>
      <c r="AD160" s="26">
        <v>17896</v>
      </c>
      <c r="AE160" s="26">
        <v>409</v>
      </c>
      <c r="AF160" s="26" t="s">
        <v>155</v>
      </c>
      <c r="AG160" s="26" t="s">
        <v>155</v>
      </c>
      <c r="AH160" s="26">
        <v>18305</v>
      </c>
      <c r="AI160" s="27">
        <v>11934</v>
      </c>
      <c r="AJ160" s="27">
        <v>740</v>
      </c>
      <c r="AK160" s="27" t="s">
        <v>155</v>
      </c>
      <c r="AL160" s="27" t="s">
        <v>155</v>
      </c>
      <c r="AM160" s="27">
        <v>12674</v>
      </c>
      <c r="AN160" s="28" t="s">
        <v>155</v>
      </c>
    </row>
    <row r="161" spans="1:40" ht="15.75" customHeight="1" x14ac:dyDescent="0.2">
      <c r="A161" s="18">
        <v>2018</v>
      </c>
      <c r="B161" s="19">
        <v>1167</v>
      </c>
      <c r="C161" s="20" t="s">
        <v>333</v>
      </c>
      <c r="D161" s="20" t="s">
        <v>58</v>
      </c>
      <c r="E161" s="20" t="s">
        <v>216</v>
      </c>
      <c r="F161" s="21">
        <f t="shared" si="8"/>
        <v>122352.32436211115</v>
      </c>
      <c r="G161" s="21" t="str">
        <f t="shared" si="9"/>
        <v/>
      </c>
      <c r="H161" s="21" t="str">
        <f t="shared" si="10"/>
        <v/>
      </c>
      <c r="I161" s="21" t="str">
        <f t="shared" si="11"/>
        <v/>
      </c>
      <c r="J161" s="22">
        <v>341427</v>
      </c>
      <c r="K161" s="22" t="s">
        <v>155</v>
      </c>
      <c r="L161" s="22" t="s">
        <v>155</v>
      </c>
      <c r="M161" s="22" t="s">
        <v>155</v>
      </c>
      <c r="N161" s="22">
        <v>341427</v>
      </c>
      <c r="O161" s="23">
        <v>4042</v>
      </c>
      <c r="P161" s="23" t="s">
        <v>155</v>
      </c>
      <c r="Q161" s="23" t="s">
        <v>155</v>
      </c>
      <c r="R161" s="23" t="s">
        <v>155</v>
      </c>
      <c r="S161" s="23">
        <v>4042</v>
      </c>
      <c r="T161" s="24">
        <v>286.10000000000002</v>
      </c>
      <c r="U161" s="24" t="s">
        <v>155</v>
      </c>
      <c r="V161" s="24" t="s">
        <v>155</v>
      </c>
      <c r="W161" s="24" t="s">
        <v>155</v>
      </c>
      <c r="X161" s="24">
        <v>286.10000000000002</v>
      </c>
      <c r="Y161" s="25">
        <v>0</v>
      </c>
      <c r="Z161" s="25" t="s">
        <v>155</v>
      </c>
      <c r="AA161" s="25" t="s">
        <v>155</v>
      </c>
      <c r="AB161" s="25" t="s">
        <v>155</v>
      </c>
      <c r="AC161" s="25">
        <v>0</v>
      </c>
      <c r="AD161" s="26">
        <v>22266</v>
      </c>
      <c r="AE161" s="26" t="s">
        <v>155</v>
      </c>
      <c r="AF161" s="26" t="s">
        <v>155</v>
      </c>
      <c r="AG161" s="26" t="s">
        <v>155</v>
      </c>
      <c r="AH161" s="26">
        <v>22266</v>
      </c>
      <c r="AI161" s="27">
        <v>12739</v>
      </c>
      <c r="AJ161" s="27" t="s">
        <v>155</v>
      </c>
      <c r="AK161" s="27" t="s">
        <v>155</v>
      </c>
      <c r="AL161" s="27" t="s">
        <v>155</v>
      </c>
      <c r="AM161" s="27">
        <v>12739</v>
      </c>
      <c r="AN161" s="28" t="s">
        <v>155</v>
      </c>
    </row>
    <row r="162" spans="1:40" ht="15.75" customHeight="1" x14ac:dyDescent="0.2">
      <c r="A162" s="18">
        <v>2018</v>
      </c>
      <c r="B162" s="19">
        <v>17637</v>
      </c>
      <c r="C162" s="20" t="s">
        <v>334</v>
      </c>
      <c r="D162" s="20" t="s">
        <v>58</v>
      </c>
      <c r="E162" s="20" t="s">
        <v>216</v>
      </c>
      <c r="F162" s="21">
        <f t="shared" si="8"/>
        <v>162442.15938303343</v>
      </c>
      <c r="G162" s="21">
        <f t="shared" si="9"/>
        <v>90058.823529411762</v>
      </c>
      <c r="H162" s="21" t="str">
        <f t="shared" si="10"/>
        <v/>
      </c>
      <c r="I162" s="21" t="str">
        <f t="shared" si="11"/>
        <v/>
      </c>
      <c r="J162" s="22">
        <v>46120</v>
      </c>
      <c r="K162" s="22">
        <v>50</v>
      </c>
      <c r="L162" s="22" t="s">
        <v>155</v>
      </c>
      <c r="M162" s="22" t="s">
        <v>155</v>
      </c>
      <c r="N162" s="22">
        <v>46170</v>
      </c>
      <c r="O162" s="23">
        <v>0</v>
      </c>
      <c r="P162" s="23">
        <v>0</v>
      </c>
      <c r="Q162" s="23" t="s">
        <v>155</v>
      </c>
      <c r="R162" s="23" t="s">
        <v>155</v>
      </c>
      <c r="S162" s="23">
        <v>0</v>
      </c>
      <c r="T162" s="24">
        <v>38.9</v>
      </c>
      <c r="U162" s="24">
        <v>17</v>
      </c>
      <c r="V162" s="24" t="s">
        <v>155</v>
      </c>
      <c r="W162" s="24" t="s">
        <v>155</v>
      </c>
      <c r="X162" s="24">
        <v>55.9</v>
      </c>
      <c r="Y162" s="25">
        <v>38.9</v>
      </c>
      <c r="Z162" s="25">
        <v>17</v>
      </c>
      <c r="AA162" s="25" t="s">
        <v>155</v>
      </c>
      <c r="AB162" s="25" t="s">
        <v>155</v>
      </c>
      <c r="AC162" s="25">
        <v>55.9</v>
      </c>
      <c r="AD162" s="26">
        <v>1893</v>
      </c>
      <c r="AE162" s="26">
        <v>191</v>
      </c>
      <c r="AF162" s="26" t="s">
        <v>155</v>
      </c>
      <c r="AG162" s="26" t="s">
        <v>155</v>
      </c>
      <c r="AH162" s="26">
        <v>2084</v>
      </c>
      <c r="AI162" s="27">
        <v>4426</v>
      </c>
      <c r="AJ162" s="27">
        <v>1340</v>
      </c>
      <c r="AK162" s="27" t="s">
        <v>155</v>
      </c>
      <c r="AL162" s="27" t="s">
        <v>155</v>
      </c>
      <c r="AM162" s="27">
        <v>5766</v>
      </c>
      <c r="AN162" s="28">
        <v>0</v>
      </c>
    </row>
    <row r="163" spans="1:40" ht="15.75" customHeight="1" x14ac:dyDescent="0.2">
      <c r="A163" s="18">
        <v>2018</v>
      </c>
      <c r="B163" s="19">
        <v>3503</v>
      </c>
      <c r="C163" s="20" t="s">
        <v>335</v>
      </c>
      <c r="D163" s="20" t="s">
        <v>58</v>
      </c>
      <c r="E163" s="20" t="s">
        <v>216</v>
      </c>
      <c r="F163" s="21" t="str">
        <f t="shared" si="8"/>
        <v/>
      </c>
      <c r="G163" s="21">
        <f t="shared" si="9"/>
        <v>241.44869215291749</v>
      </c>
      <c r="H163" s="21">
        <f t="shared" si="10"/>
        <v>20.366598778004072</v>
      </c>
      <c r="I163" s="21" t="str">
        <f t="shared" si="11"/>
        <v/>
      </c>
      <c r="J163" s="22">
        <v>0</v>
      </c>
      <c r="K163" s="22">
        <v>213</v>
      </c>
      <c r="L163" s="22">
        <v>9</v>
      </c>
      <c r="M163" s="22" t="s">
        <v>155</v>
      </c>
      <c r="N163" s="22">
        <v>222</v>
      </c>
      <c r="O163" s="23">
        <v>0</v>
      </c>
      <c r="P163" s="23">
        <v>0</v>
      </c>
      <c r="Q163" s="23">
        <v>0</v>
      </c>
      <c r="R163" s="23" t="s">
        <v>155</v>
      </c>
      <c r="S163" s="23">
        <v>0</v>
      </c>
      <c r="T163" s="24">
        <v>0</v>
      </c>
      <c r="U163" s="24">
        <v>49.7</v>
      </c>
      <c r="V163" s="24">
        <v>49.1</v>
      </c>
      <c r="W163" s="24" t="s">
        <v>155</v>
      </c>
      <c r="X163" s="24">
        <v>98.8</v>
      </c>
      <c r="Y163" s="25">
        <v>0</v>
      </c>
      <c r="Z163" s="25">
        <v>32.1</v>
      </c>
      <c r="AA163" s="25">
        <v>42.5</v>
      </c>
      <c r="AB163" s="25" t="s">
        <v>155</v>
      </c>
      <c r="AC163" s="25">
        <v>74.599999999999994</v>
      </c>
      <c r="AD163" s="26">
        <v>0</v>
      </c>
      <c r="AE163" s="26">
        <v>0</v>
      </c>
      <c r="AF163" s="26">
        <v>0</v>
      </c>
      <c r="AG163" s="26" t="s">
        <v>155</v>
      </c>
      <c r="AH163" s="26">
        <v>0</v>
      </c>
      <c r="AI163" s="27">
        <v>0</v>
      </c>
      <c r="AJ163" s="27">
        <v>12</v>
      </c>
      <c r="AK163" s="27">
        <v>1</v>
      </c>
      <c r="AL163" s="27" t="s">
        <v>155</v>
      </c>
      <c r="AM163" s="27">
        <v>12</v>
      </c>
      <c r="AN163" s="28" t="s">
        <v>155</v>
      </c>
    </row>
    <row r="164" spans="1:40" ht="15.75" customHeight="1" x14ac:dyDescent="0.2">
      <c r="A164" s="18">
        <v>2018</v>
      </c>
      <c r="B164" s="19">
        <v>60631</v>
      </c>
      <c r="C164" s="20" t="s">
        <v>336</v>
      </c>
      <c r="D164" s="20" t="s">
        <v>63</v>
      </c>
      <c r="E164" s="20" t="s">
        <v>167</v>
      </c>
      <c r="F164" s="21">
        <f t="shared" si="8"/>
        <v>0</v>
      </c>
      <c r="G164" s="21" t="str">
        <f t="shared" si="9"/>
        <v/>
      </c>
      <c r="H164" s="21">
        <f t="shared" si="10"/>
        <v>0</v>
      </c>
      <c r="I164" s="21" t="str">
        <f t="shared" si="11"/>
        <v/>
      </c>
      <c r="J164" s="22">
        <v>74</v>
      </c>
      <c r="K164" s="22">
        <v>1</v>
      </c>
      <c r="L164" s="22">
        <v>6</v>
      </c>
      <c r="M164" s="22">
        <v>0</v>
      </c>
      <c r="N164" s="22">
        <v>81</v>
      </c>
      <c r="O164" s="23" t="s">
        <v>155</v>
      </c>
      <c r="P164" s="23" t="s">
        <v>155</v>
      </c>
      <c r="Q164" s="23" t="s">
        <v>155</v>
      </c>
      <c r="R164" s="23" t="s">
        <v>155</v>
      </c>
      <c r="S164" s="23" t="s">
        <v>155</v>
      </c>
      <c r="T164" s="24">
        <v>0.1</v>
      </c>
      <c r="U164" s="24">
        <v>0</v>
      </c>
      <c r="V164" s="24">
        <v>19.899999999999999</v>
      </c>
      <c r="W164" s="24">
        <v>0</v>
      </c>
      <c r="X164" s="24">
        <v>20.100000000000001</v>
      </c>
      <c r="Y164" s="25" t="s">
        <v>155</v>
      </c>
      <c r="Z164" s="25" t="s">
        <v>155</v>
      </c>
      <c r="AA164" s="25" t="s">
        <v>155</v>
      </c>
      <c r="AB164" s="25" t="s">
        <v>155</v>
      </c>
      <c r="AC164" s="25" t="s">
        <v>155</v>
      </c>
      <c r="AD164" s="26" t="s">
        <v>155</v>
      </c>
      <c r="AE164" s="26" t="s">
        <v>155</v>
      </c>
      <c r="AF164" s="26" t="s">
        <v>155</v>
      </c>
      <c r="AG164" s="26" t="s">
        <v>155</v>
      </c>
      <c r="AH164" s="26" t="s">
        <v>155</v>
      </c>
      <c r="AI164" s="27" t="s">
        <v>155</v>
      </c>
      <c r="AJ164" s="27" t="s">
        <v>155</v>
      </c>
      <c r="AK164" s="27" t="s">
        <v>155</v>
      </c>
      <c r="AL164" s="27" t="s">
        <v>155</v>
      </c>
      <c r="AM164" s="27" t="s">
        <v>155</v>
      </c>
      <c r="AN164" s="28" t="s">
        <v>155</v>
      </c>
    </row>
    <row r="165" spans="1:40" ht="15.75" customHeight="1" x14ac:dyDescent="0.2">
      <c r="A165" s="18">
        <v>2018</v>
      </c>
      <c r="B165" s="19">
        <v>19396</v>
      </c>
      <c r="C165" s="20" t="s">
        <v>337</v>
      </c>
      <c r="D165" s="20" t="s">
        <v>63</v>
      </c>
      <c r="E165" s="20" t="s">
        <v>167</v>
      </c>
      <c r="F165" s="21">
        <f t="shared" si="8"/>
        <v>21593.625498007968</v>
      </c>
      <c r="G165" s="21" t="str">
        <f t="shared" si="9"/>
        <v/>
      </c>
      <c r="H165" s="21" t="str">
        <f t="shared" si="10"/>
        <v/>
      </c>
      <c r="I165" s="21" t="str">
        <f t="shared" si="11"/>
        <v/>
      </c>
      <c r="J165" s="22">
        <v>5959</v>
      </c>
      <c r="K165" s="22" t="s">
        <v>155</v>
      </c>
      <c r="L165" s="22" t="s">
        <v>155</v>
      </c>
      <c r="M165" s="22" t="s">
        <v>155</v>
      </c>
      <c r="N165" s="22">
        <v>5959</v>
      </c>
      <c r="O165" s="23">
        <v>0</v>
      </c>
      <c r="P165" s="23" t="s">
        <v>155</v>
      </c>
      <c r="Q165" s="23" t="s">
        <v>155</v>
      </c>
      <c r="R165" s="23" t="s">
        <v>155</v>
      </c>
      <c r="S165" s="23">
        <v>0</v>
      </c>
      <c r="T165" s="24">
        <v>25.1</v>
      </c>
      <c r="U165" s="24" t="s">
        <v>155</v>
      </c>
      <c r="V165" s="24" t="s">
        <v>155</v>
      </c>
      <c r="W165" s="24" t="s">
        <v>155</v>
      </c>
      <c r="X165" s="24">
        <v>25.1</v>
      </c>
      <c r="Y165" s="25">
        <v>17.5</v>
      </c>
      <c r="Z165" s="25" t="s">
        <v>155</v>
      </c>
      <c r="AA165" s="25" t="s">
        <v>155</v>
      </c>
      <c r="AB165" s="25" t="s">
        <v>155</v>
      </c>
      <c r="AC165" s="25">
        <v>17.5</v>
      </c>
      <c r="AD165" s="26">
        <v>524</v>
      </c>
      <c r="AE165" s="26" t="s">
        <v>155</v>
      </c>
      <c r="AF165" s="26" t="s">
        <v>155</v>
      </c>
      <c r="AG165" s="26" t="s">
        <v>155</v>
      </c>
      <c r="AH165" s="26">
        <v>524</v>
      </c>
      <c r="AI165" s="27">
        <v>18</v>
      </c>
      <c r="AJ165" s="27" t="s">
        <v>155</v>
      </c>
      <c r="AK165" s="27" t="s">
        <v>155</v>
      </c>
      <c r="AL165" s="27" t="s">
        <v>155</v>
      </c>
      <c r="AM165" s="27">
        <v>18</v>
      </c>
      <c r="AN165" s="28">
        <v>64</v>
      </c>
    </row>
    <row r="166" spans="1:40" ht="15.75" customHeight="1" x14ac:dyDescent="0.2">
      <c r="A166" s="18">
        <v>2018</v>
      </c>
      <c r="B166" s="19">
        <v>5109</v>
      </c>
      <c r="C166" s="20" t="s">
        <v>338</v>
      </c>
      <c r="D166" s="20" t="s">
        <v>63</v>
      </c>
      <c r="E166" s="20" t="s">
        <v>167</v>
      </c>
      <c r="F166" s="21">
        <f t="shared" si="8"/>
        <v>35714.285714285717</v>
      </c>
      <c r="G166" s="21">
        <f t="shared" si="9"/>
        <v>0</v>
      </c>
      <c r="H166" s="21">
        <f t="shared" si="10"/>
        <v>0</v>
      </c>
      <c r="I166" s="21" t="str">
        <f t="shared" si="11"/>
        <v/>
      </c>
      <c r="J166" s="22">
        <v>323821</v>
      </c>
      <c r="K166" s="22">
        <v>2043</v>
      </c>
      <c r="L166" s="22">
        <v>227</v>
      </c>
      <c r="M166" s="22" t="s">
        <v>155</v>
      </c>
      <c r="N166" s="22">
        <v>326091</v>
      </c>
      <c r="O166" s="23">
        <v>376</v>
      </c>
      <c r="P166" s="23" t="s">
        <v>155</v>
      </c>
      <c r="Q166" s="23" t="s">
        <v>155</v>
      </c>
      <c r="R166" s="23" t="s">
        <v>155</v>
      </c>
      <c r="S166" s="23">
        <v>376</v>
      </c>
      <c r="T166" s="24">
        <v>140</v>
      </c>
      <c r="U166" s="24">
        <v>100</v>
      </c>
      <c r="V166" s="24">
        <v>364</v>
      </c>
      <c r="W166" s="24" t="s">
        <v>155</v>
      </c>
      <c r="X166" s="24">
        <v>604</v>
      </c>
      <c r="Y166" s="25">
        <v>110</v>
      </c>
      <c r="Z166" s="25" t="s">
        <v>155</v>
      </c>
      <c r="AA166" s="25" t="s">
        <v>155</v>
      </c>
      <c r="AB166" s="25" t="s">
        <v>155</v>
      </c>
      <c r="AC166" s="25">
        <v>110</v>
      </c>
      <c r="AD166" s="26" t="s">
        <v>155</v>
      </c>
      <c r="AE166" s="26" t="s">
        <v>155</v>
      </c>
      <c r="AF166" s="26" t="s">
        <v>155</v>
      </c>
      <c r="AG166" s="26" t="s">
        <v>155</v>
      </c>
      <c r="AH166" s="26" t="s">
        <v>155</v>
      </c>
      <c r="AI166" s="27">
        <v>5000</v>
      </c>
      <c r="AJ166" s="27" t="s">
        <v>155</v>
      </c>
      <c r="AK166" s="27" t="s">
        <v>155</v>
      </c>
      <c r="AL166" s="27" t="s">
        <v>155</v>
      </c>
      <c r="AM166" s="27">
        <v>5000</v>
      </c>
      <c r="AN166" s="28" t="s">
        <v>155</v>
      </c>
    </row>
    <row r="167" spans="1:40" ht="15.75" customHeight="1" x14ac:dyDescent="0.2">
      <c r="A167" s="18">
        <v>2018</v>
      </c>
      <c r="B167" s="19">
        <v>9324</v>
      </c>
      <c r="C167" s="20" t="s">
        <v>300</v>
      </c>
      <c r="D167" s="20" t="s">
        <v>63</v>
      </c>
      <c r="E167" s="20" t="s">
        <v>216</v>
      </c>
      <c r="F167" s="21">
        <f t="shared" si="8"/>
        <v>36060.606060606064</v>
      </c>
      <c r="G167" s="21" t="str">
        <f t="shared" si="9"/>
        <v/>
      </c>
      <c r="H167" s="21" t="str">
        <f t="shared" si="10"/>
        <v/>
      </c>
      <c r="I167" s="21" t="str">
        <f t="shared" si="11"/>
        <v/>
      </c>
      <c r="J167" s="22">
        <v>563</v>
      </c>
      <c r="K167" s="22">
        <v>0</v>
      </c>
      <c r="L167" s="22">
        <v>0</v>
      </c>
      <c r="M167" s="22">
        <v>0</v>
      </c>
      <c r="N167" s="22">
        <v>563</v>
      </c>
      <c r="O167" s="23">
        <v>104</v>
      </c>
      <c r="P167" s="23">
        <v>0</v>
      </c>
      <c r="Q167" s="23">
        <v>0</v>
      </c>
      <c r="R167" s="23">
        <v>0</v>
      </c>
      <c r="S167" s="23">
        <v>104</v>
      </c>
      <c r="T167" s="24">
        <v>6.6</v>
      </c>
      <c r="U167" s="24">
        <v>0</v>
      </c>
      <c r="V167" s="24">
        <v>0</v>
      </c>
      <c r="W167" s="24">
        <v>0</v>
      </c>
      <c r="X167" s="24">
        <v>6.6</v>
      </c>
      <c r="Y167" s="25">
        <v>6.6</v>
      </c>
      <c r="Z167" s="25">
        <v>0</v>
      </c>
      <c r="AA167" s="25">
        <v>0</v>
      </c>
      <c r="AB167" s="25">
        <v>0</v>
      </c>
      <c r="AC167" s="25">
        <v>6.6</v>
      </c>
      <c r="AD167" s="26">
        <v>96</v>
      </c>
      <c r="AE167" s="26">
        <v>0</v>
      </c>
      <c r="AF167" s="26">
        <v>0</v>
      </c>
      <c r="AG167" s="26">
        <v>0</v>
      </c>
      <c r="AH167" s="26">
        <v>96</v>
      </c>
      <c r="AI167" s="27">
        <v>142</v>
      </c>
      <c r="AJ167" s="27">
        <v>0</v>
      </c>
      <c r="AK167" s="27">
        <v>0</v>
      </c>
      <c r="AL167" s="27">
        <v>0</v>
      </c>
      <c r="AM167" s="27">
        <v>142</v>
      </c>
      <c r="AN167" s="28">
        <v>0</v>
      </c>
    </row>
    <row r="168" spans="1:40" ht="15.75" customHeight="1" x14ac:dyDescent="0.2">
      <c r="A168" s="18">
        <v>2018</v>
      </c>
      <c r="B168" s="19">
        <v>4254</v>
      </c>
      <c r="C168" s="20" t="s">
        <v>339</v>
      </c>
      <c r="D168" s="20" t="s">
        <v>63</v>
      </c>
      <c r="E168" s="20" t="s">
        <v>167</v>
      </c>
      <c r="F168" s="21">
        <f t="shared" si="8"/>
        <v>124457.27482678984</v>
      </c>
      <c r="G168" s="21">
        <f t="shared" si="9"/>
        <v>65492.577597840762</v>
      </c>
      <c r="H168" s="21">
        <f t="shared" si="10"/>
        <v>48524.054180289582</v>
      </c>
      <c r="I168" s="21" t="str">
        <f t="shared" si="11"/>
        <v/>
      </c>
      <c r="J168" s="22">
        <v>74737</v>
      </c>
      <c r="K168" s="22">
        <v>107</v>
      </c>
      <c r="L168" s="22">
        <v>36</v>
      </c>
      <c r="M168" s="22">
        <v>0</v>
      </c>
      <c r="N168" s="22">
        <v>74880</v>
      </c>
      <c r="O168" s="23">
        <v>879</v>
      </c>
      <c r="P168" s="23">
        <v>0</v>
      </c>
      <c r="Q168" s="23">
        <v>0</v>
      </c>
      <c r="R168" s="23">
        <v>0</v>
      </c>
      <c r="S168" s="23">
        <v>879</v>
      </c>
      <c r="T168" s="24">
        <v>43.3</v>
      </c>
      <c r="U168" s="24">
        <v>74.099999999999994</v>
      </c>
      <c r="V168" s="24">
        <v>214.1</v>
      </c>
      <c r="W168" s="24">
        <v>0</v>
      </c>
      <c r="X168" s="24">
        <v>331.5</v>
      </c>
      <c r="Y168" s="25">
        <v>34.5</v>
      </c>
      <c r="Z168" s="25">
        <v>0</v>
      </c>
      <c r="AA168" s="25">
        <v>0</v>
      </c>
      <c r="AB168" s="25">
        <v>0</v>
      </c>
      <c r="AC168" s="25">
        <v>34.5</v>
      </c>
      <c r="AD168" s="26">
        <v>1501</v>
      </c>
      <c r="AE168" s="26">
        <v>1827</v>
      </c>
      <c r="AF168" s="26">
        <v>10389</v>
      </c>
      <c r="AG168" s="26">
        <v>0</v>
      </c>
      <c r="AH168" s="26">
        <v>13718</v>
      </c>
      <c r="AI168" s="27">
        <v>3888</v>
      </c>
      <c r="AJ168" s="27">
        <v>3026</v>
      </c>
      <c r="AK168" s="27">
        <v>0</v>
      </c>
      <c r="AL168" s="27">
        <v>0</v>
      </c>
      <c r="AM168" s="27">
        <v>6914</v>
      </c>
      <c r="AN168" s="28" t="s">
        <v>155</v>
      </c>
    </row>
    <row r="169" spans="1:40" ht="15.75" customHeight="1" x14ac:dyDescent="0.2">
      <c r="A169" s="18">
        <v>2018</v>
      </c>
      <c r="B169" s="19">
        <v>12377</v>
      </c>
      <c r="C169" s="20" t="s">
        <v>340</v>
      </c>
      <c r="D169" s="20" t="s">
        <v>63</v>
      </c>
      <c r="E169" s="20" t="s">
        <v>216</v>
      </c>
      <c r="F169" s="21">
        <f t="shared" si="8"/>
        <v>133125</v>
      </c>
      <c r="G169" s="21">
        <f t="shared" si="9"/>
        <v>500</v>
      </c>
      <c r="H169" s="21" t="str">
        <f t="shared" si="10"/>
        <v/>
      </c>
      <c r="I169" s="21" t="str">
        <f t="shared" si="11"/>
        <v/>
      </c>
      <c r="J169" s="22">
        <v>5666</v>
      </c>
      <c r="K169" s="22">
        <v>622</v>
      </c>
      <c r="L169" s="22" t="s">
        <v>155</v>
      </c>
      <c r="M169" s="22" t="s">
        <v>155</v>
      </c>
      <c r="N169" s="22">
        <v>6288</v>
      </c>
      <c r="O169" s="23" t="s">
        <v>155</v>
      </c>
      <c r="P169" s="23" t="s">
        <v>155</v>
      </c>
      <c r="Q169" s="23" t="s">
        <v>155</v>
      </c>
      <c r="R169" s="23" t="s">
        <v>155</v>
      </c>
      <c r="S169" s="23" t="s">
        <v>155</v>
      </c>
      <c r="T169" s="24">
        <v>8</v>
      </c>
      <c r="U169" s="24">
        <v>20</v>
      </c>
      <c r="V169" s="24" t="s">
        <v>155</v>
      </c>
      <c r="W169" s="24" t="s">
        <v>155</v>
      </c>
      <c r="X169" s="24">
        <v>28</v>
      </c>
      <c r="Y169" s="25">
        <v>6</v>
      </c>
      <c r="Z169" s="25">
        <v>10</v>
      </c>
      <c r="AA169" s="25" t="s">
        <v>155</v>
      </c>
      <c r="AB169" s="25" t="s">
        <v>155</v>
      </c>
      <c r="AC169" s="25">
        <v>16</v>
      </c>
      <c r="AD169" s="26">
        <v>992</v>
      </c>
      <c r="AE169" s="26">
        <v>9</v>
      </c>
      <c r="AF169" s="26" t="s">
        <v>155</v>
      </c>
      <c r="AG169" s="26" t="s">
        <v>155</v>
      </c>
      <c r="AH169" s="26">
        <v>1000</v>
      </c>
      <c r="AI169" s="27">
        <v>73</v>
      </c>
      <c r="AJ169" s="27">
        <v>1</v>
      </c>
      <c r="AK169" s="27" t="s">
        <v>155</v>
      </c>
      <c r="AL169" s="27" t="s">
        <v>155</v>
      </c>
      <c r="AM169" s="27">
        <v>74</v>
      </c>
      <c r="AN169" s="28" t="s">
        <v>155</v>
      </c>
    </row>
    <row r="170" spans="1:40" ht="15.75" customHeight="1" x14ac:dyDescent="0.2">
      <c r="A170" s="18">
        <v>2018</v>
      </c>
      <c r="B170" s="19">
        <v>1009</v>
      </c>
      <c r="C170" s="20" t="s">
        <v>341</v>
      </c>
      <c r="D170" s="20" t="s">
        <v>66</v>
      </c>
      <c r="E170" s="20" t="s">
        <v>167</v>
      </c>
      <c r="F170" s="21">
        <f t="shared" si="8"/>
        <v>0</v>
      </c>
      <c r="G170" s="21">
        <f t="shared" si="9"/>
        <v>45000</v>
      </c>
      <c r="H170" s="21" t="str">
        <f t="shared" si="10"/>
        <v/>
      </c>
      <c r="I170" s="21" t="str">
        <f t="shared" si="11"/>
        <v/>
      </c>
      <c r="J170" s="22">
        <v>6683</v>
      </c>
      <c r="K170" s="22">
        <v>2</v>
      </c>
      <c r="L170" s="22" t="s">
        <v>155</v>
      </c>
      <c r="M170" s="22" t="s">
        <v>155</v>
      </c>
      <c r="N170" s="22">
        <v>6685</v>
      </c>
      <c r="O170" s="23">
        <v>233</v>
      </c>
      <c r="P170" s="23">
        <v>4</v>
      </c>
      <c r="Q170" s="23" t="s">
        <v>155</v>
      </c>
      <c r="R170" s="23" t="s">
        <v>155</v>
      </c>
      <c r="S170" s="23">
        <v>237</v>
      </c>
      <c r="T170" s="24">
        <v>3.7</v>
      </c>
      <c r="U170" s="24">
        <v>0.4</v>
      </c>
      <c r="V170" s="24" t="s">
        <v>155</v>
      </c>
      <c r="W170" s="24" t="s">
        <v>155</v>
      </c>
      <c r="X170" s="24">
        <v>4.0999999999999996</v>
      </c>
      <c r="Y170" s="25">
        <v>3.7</v>
      </c>
      <c r="Z170" s="25">
        <v>0.4</v>
      </c>
      <c r="AA170" s="25" t="s">
        <v>155</v>
      </c>
      <c r="AB170" s="25" t="s">
        <v>155</v>
      </c>
      <c r="AC170" s="25">
        <v>4.0999999999999996</v>
      </c>
      <c r="AD170" s="26">
        <v>0</v>
      </c>
      <c r="AE170" s="26">
        <v>18</v>
      </c>
      <c r="AF170" s="26" t="s">
        <v>155</v>
      </c>
      <c r="AG170" s="26" t="s">
        <v>155</v>
      </c>
      <c r="AH170" s="26">
        <v>18</v>
      </c>
      <c r="AI170" s="27" t="s">
        <v>155</v>
      </c>
      <c r="AJ170" s="27" t="s">
        <v>155</v>
      </c>
      <c r="AK170" s="27" t="s">
        <v>155</v>
      </c>
      <c r="AL170" s="27" t="s">
        <v>155</v>
      </c>
      <c r="AM170" s="27" t="s">
        <v>155</v>
      </c>
      <c r="AN170" s="28" t="s">
        <v>155</v>
      </c>
    </row>
    <row r="171" spans="1:40" ht="15.75" customHeight="1" x14ac:dyDescent="0.2">
      <c r="A171" s="18">
        <v>2018</v>
      </c>
      <c r="B171" s="19">
        <v>14178</v>
      </c>
      <c r="C171" s="20" t="s">
        <v>342</v>
      </c>
      <c r="D171" s="20" t="s">
        <v>66</v>
      </c>
      <c r="E171" s="20" t="s">
        <v>167</v>
      </c>
      <c r="F171" s="21">
        <f t="shared" si="8"/>
        <v>357.14285714285717</v>
      </c>
      <c r="G171" s="21">
        <f t="shared" si="9"/>
        <v>465.11627906976747</v>
      </c>
      <c r="H171" s="21" t="str">
        <f t="shared" si="10"/>
        <v/>
      </c>
      <c r="I171" s="21" t="str">
        <f t="shared" si="11"/>
        <v/>
      </c>
      <c r="J171" s="22">
        <v>1691</v>
      </c>
      <c r="K171" s="22">
        <v>100</v>
      </c>
      <c r="L171" s="22" t="s">
        <v>155</v>
      </c>
      <c r="M171" s="22" t="s">
        <v>155</v>
      </c>
      <c r="N171" s="22">
        <v>1791</v>
      </c>
      <c r="O171" s="23" t="s">
        <v>155</v>
      </c>
      <c r="P171" s="23" t="s">
        <v>155</v>
      </c>
      <c r="Q171" s="23" t="s">
        <v>155</v>
      </c>
      <c r="R171" s="23" t="s">
        <v>155</v>
      </c>
      <c r="S171" s="23" t="s">
        <v>155</v>
      </c>
      <c r="T171" s="24">
        <v>28</v>
      </c>
      <c r="U171" s="24">
        <v>4.3</v>
      </c>
      <c r="V171" s="24" t="s">
        <v>155</v>
      </c>
      <c r="W171" s="24" t="s">
        <v>155</v>
      </c>
      <c r="X171" s="24">
        <v>32.299999999999997</v>
      </c>
      <c r="Y171" s="25">
        <v>13.2</v>
      </c>
      <c r="Z171" s="25">
        <v>3.2</v>
      </c>
      <c r="AA171" s="25" t="s">
        <v>155</v>
      </c>
      <c r="AB171" s="25" t="s">
        <v>155</v>
      </c>
      <c r="AC171" s="25">
        <v>16.399999999999999</v>
      </c>
      <c r="AD171" s="26">
        <v>10</v>
      </c>
      <c r="AE171" s="26">
        <v>2</v>
      </c>
      <c r="AF171" s="26" t="s">
        <v>155</v>
      </c>
      <c r="AG171" s="26" t="s">
        <v>155</v>
      </c>
      <c r="AH171" s="26">
        <v>12</v>
      </c>
      <c r="AI171" s="27" t="s">
        <v>155</v>
      </c>
      <c r="AJ171" s="27" t="s">
        <v>155</v>
      </c>
      <c r="AK171" s="27" t="s">
        <v>155</v>
      </c>
      <c r="AL171" s="27" t="s">
        <v>155</v>
      </c>
      <c r="AM171" s="27" t="s">
        <v>155</v>
      </c>
      <c r="AN171" s="28">
        <v>5</v>
      </c>
    </row>
    <row r="172" spans="1:40" ht="15.75" customHeight="1" x14ac:dyDescent="0.2">
      <c r="A172" s="18">
        <v>2018</v>
      </c>
      <c r="B172" s="19">
        <v>21013</v>
      </c>
      <c r="C172" s="20" t="s">
        <v>343</v>
      </c>
      <c r="D172" s="20" t="s">
        <v>66</v>
      </c>
      <c r="E172" s="20" t="s">
        <v>167</v>
      </c>
      <c r="F172" s="21">
        <f t="shared" si="8"/>
        <v>1029.4117647058824</v>
      </c>
      <c r="G172" s="21" t="str">
        <f t="shared" si="9"/>
        <v/>
      </c>
      <c r="H172" s="21" t="str">
        <f t="shared" si="10"/>
        <v/>
      </c>
      <c r="I172" s="21" t="str">
        <f t="shared" si="11"/>
        <v/>
      </c>
      <c r="J172" s="22">
        <v>2250</v>
      </c>
      <c r="K172" s="22" t="s">
        <v>155</v>
      </c>
      <c r="L172" s="22" t="s">
        <v>155</v>
      </c>
      <c r="M172" s="22" t="s">
        <v>155</v>
      </c>
      <c r="N172" s="22">
        <v>2250</v>
      </c>
      <c r="O172" s="23" t="s">
        <v>155</v>
      </c>
      <c r="P172" s="23" t="s">
        <v>155</v>
      </c>
      <c r="Q172" s="23" t="s">
        <v>155</v>
      </c>
      <c r="R172" s="23" t="s">
        <v>155</v>
      </c>
      <c r="S172" s="23" t="s">
        <v>155</v>
      </c>
      <c r="T172" s="24">
        <v>6.8</v>
      </c>
      <c r="U172" s="24" t="s">
        <v>155</v>
      </c>
      <c r="V172" s="24" t="s">
        <v>155</v>
      </c>
      <c r="W172" s="24" t="s">
        <v>155</v>
      </c>
      <c r="X172" s="24">
        <v>6.8</v>
      </c>
      <c r="Y172" s="25">
        <v>2.2999999999999998</v>
      </c>
      <c r="Z172" s="25" t="s">
        <v>155</v>
      </c>
      <c r="AA172" s="25" t="s">
        <v>155</v>
      </c>
      <c r="AB172" s="25" t="s">
        <v>155</v>
      </c>
      <c r="AC172" s="25">
        <v>2.2999999999999998</v>
      </c>
      <c r="AD172" s="26" t="s">
        <v>155</v>
      </c>
      <c r="AE172" s="26" t="s">
        <v>155</v>
      </c>
      <c r="AF172" s="26" t="s">
        <v>155</v>
      </c>
      <c r="AG172" s="26" t="s">
        <v>155</v>
      </c>
      <c r="AH172" s="26" t="s">
        <v>155</v>
      </c>
      <c r="AI172" s="27">
        <v>7</v>
      </c>
      <c r="AJ172" s="27" t="s">
        <v>155</v>
      </c>
      <c r="AK172" s="27" t="s">
        <v>155</v>
      </c>
      <c r="AL172" s="27" t="s">
        <v>155</v>
      </c>
      <c r="AM172" s="27">
        <v>7</v>
      </c>
      <c r="AN172" s="28" t="s">
        <v>155</v>
      </c>
    </row>
    <row r="173" spans="1:40" ht="15.75" customHeight="1" x14ac:dyDescent="0.2">
      <c r="A173" s="18">
        <v>2018</v>
      </c>
      <c r="B173" s="19">
        <v>6151</v>
      </c>
      <c r="C173" s="20" t="s">
        <v>344</v>
      </c>
      <c r="D173" s="20" t="s">
        <v>66</v>
      </c>
      <c r="E173" s="20" t="s">
        <v>167</v>
      </c>
      <c r="F173" s="21">
        <f t="shared" si="8"/>
        <v>2307.6923076923076</v>
      </c>
      <c r="G173" s="21">
        <f t="shared" si="9"/>
        <v>6666.666666666667</v>
      </c>
      <c r="H173" s="21">
        <f t="shared" si="10"/>
        <v>0</v>
      </c>
      <c r="I173" s="21" t="str">
        <f t="shared" si="11"/>
        <v/>
      </c>
      <c r="J173" s="22">
        <v>3124</v>
      </c>
      <c r="K173" s="22">
        <v>814</v>
      </c>
      <c r="L173" s="22">
        <v>1</v>
      </c>
      <c r="M173" s="22">
        <v>0</v>
      </c>
      <c r="N173" s="22">
        <v>3939</v>
      </c>
      <c r="O173" s="23">
        <v>49</v>
      </c>
      <c r="P173" s="23">
        <v>12</v>
      </c>
      <c r="Q173" s="23">
        <v>0</v>
      </c>
      <c r="R173" s="23">
        <v>0</v>
      </c>
      <c r="S173" s="23">
        <v>62</v>
      </c>
      <c r="T173" s="24">
        <v>1.3</v>
      </c>
      <c r="U173" s="24">
        <v>0.3</v>
      </c>
      <c r="V173" s="24">
        <v>0.1</v>
      </c>
      <c r="W173" s="24">
        <v>0</v>
      </c>
      <c r="X173" s="24">
        <v>1.7</v>
      </c>
      <c r="Y173" s="25">
        <v>0.4</v>
      </c>
      <c r="Z173" s="25">
        <v>0.3</v>
      </c>
      <c r="AA173" s="25">
        <v>0</v>
      </c>
      <c r="AB173" s="25">
        <v>0</v>
      </c>
      <c r="AC173" s="25">
        <v>0.7</v>
      </c>
      <c r="AD173" s="26">
        <v>3</v>
      </c>
      <c r="AE173" s="26">
        <v>1</v>
      </c>
      <c r="AF173" s="26">
        <v>0</v>
      </c>
      <c r="AG173" s="26">
        <v>0</v>
      </c>
      <c r="AH173" s="26">
        <v>4</v>
      </c>
      <c r="AI173" s="27">
        <v>0</v>
      </c>
      <c r="AJ173" s="27">
        <v>1</v>
      </c>
      <c r="AK173" s="27">
        <v>0</v>
      </c>
      <c r="AL173" s="27">
        <v>0</v>
      </c>
      <c r="AM173" s="27">
        <v>1</v>
      </c>
      <c r="AN173" s="28">
        <v>0</v>
      </c>
    </row>
    <row r="174" spans="1:40" ht="15.75" customHeight="1" x14ac:dyDescent="0.2">
      <c r="A174" s="18">
        <v>2018</v>
      </c>
      <c r="B174" s="19">
        <v>1573</v>
      </c>
      <c r="C174" s="20" t="s">
        <v>345</v>
      </c>
      <c r="D174" s="20" t="s">
        <v>66</v>
      </c>
      <c r="E174" s="20" t="s">
        <v>167</v>
      </c>
      <c r="F174" s="21">
        <f t="shared" si="8"/>
        <v>2941.1764705882356</v>
      </c>
      <c r="G174" s="21">
        <f t="shared" si="9"/>
        <v>0</v>
      </c>
      <c r="H174" s="21" t="str">
        <f t="shared" si="10"/>
        <v/>
      </c>
      <c r="I174" s="21" t="str">
        <f t="shared" si="11"/>
        <v/>
      </c>
      <c r="J174" s="22">
        <v>968</v>
      </c>
      <c r="K174" s="22">
        <v>35</v>
      </c>
      <c r="L174" s="22" t="s">
        <v>155</v>
      </c>
      <c r="M174" s="22" t="s">
        <v>155</v>
      </c>
      <c r="N174" s="22">
        <v>1003</v>
      </c>
      <c r="O174" s="23" t="s">
        <v>155</v>
      </c>
      <c r="P174" s="23" t="s">
        <v>155</v>
      </c>
      <c r="Q174" s="23" t="s">
        <v>155</v>
      </c>
      <c r="R174" s="23" t="s">
        <v>155</v>
      </c>
      <c r="S174" s="23" t="s">
        <v>155</v>
      </c>
      <c r="T174" s="24">
        <v>3.4</v>
      </c>
      <c r="U174" s="24">
        <v>0.4</v>
      </c>
      <c r="V174" s="24" t="s">
        <v>155</v>
      </c>
      <c r="W174" s="24" t="s">
        <v>155</v>
      </c>
      <c r="X174" s="24">
        <v>3.8</v>
      </c>
      <c r="Y174" s="25">
        <v>2.6</v>
      </c>
      <c r="Z174" s="25">
        <v>0.4</v>
      </c>
      <c r="AA174" s="25" t="s">
        <v>155</v>
      </c>
      <c r="AB174" s="25" t="s">
        <v>155</v>
      </c>
      <c r="AC174" s="25">
        <v>3</v>
      </c>
      <c r="AD174" s="26">
        <v>1</v>
      </c>
      <c r="AE174" s="26" t="s">
        <v>155</v>
      </c>
      <c r="AF174" s="26" t="s">
        <v>155</v>
      </c>
      <c r="AG174" s="26" t="s">
        <v>155</v>
      </c>
      <c r="AH174" s="26">
        <v>1</v>
      </c>
      <c r="AI174" s="27">
        <v>9</v>
      </c>
      <c r="AJ174" s="27" t="s">
        <v>155</v>
      </c>
      <c r="AK174" s="27" t="s">
        <v>155</v>
      </c>
      <c r="AL174" s="27" t="s">
        <v>155</v>
      </c>
      <c r="AM174" s="27">
        <v>9</v>
      </c>
      <c r="AN174" s="28" t="s">
        <v>155</v>
      </c>
    </row>
    <row r="175" spans="1:40" ht="15.75" customHeight="1" x14ac:dyDescent="0.2">
      <c r="A175" s="18">
        <v>2018</v>
      </c>
      <c r="B175" s="19">
        <v>26939</v>
      </c>
      <c r="C175" s="20" t="s">
        <v>346</v>
      </c>
      <c r="D175" s="20" t="s">
        <v>66</v>
      </c>
      <c r="E175" s="20" t="s">
        <v>167</v>
      </c>
      <c r="F175" s="21">
        <f t="shared" si="8"/>
        <v>3304.3478260869565</v>
      </c>
      <c r="G175" s="21">
        <f t="shared" si="9"/>
        <v>833.33333333333337</v>
      </c>
      <c r="H175" s="21" t="str">
        <f t="shared" si="10"/>
        <v/>
      </c>
      <c r="I175" s="21" t="str">
        <f t="shared" si="11"/>
        <v/>
      </c>
      <c r="J175" s="22">
        <v>1820</v>
      </c>
      <c r="K175" s="22">
        <v>29</v>
      </c>
      <c r="L175" s="22" t="s">
        <v>155</v>
      </c>
      <c r="M175" s="22" t="s">
        <v>155</v>
      </c>
      <c r="N175" s="22">
        <v>1849</v>
      </c>
      <c r="O175" s="23" t="s">
        <v>155</v>
      </c>
      <c r="P175" s="23" t="s">
        <v>155</v>
      </c>
      <c r="Q175" s="23" t="s">
        <v>155</v>
      </c>
      <c r="R175" s="23" t="s">
        <v>155</v>
      </c>
      <c r="S175" s="23" t="s">
        <v>155</v>
      </c>
      <c r="T175" s="24">
        <v>46</v>
      </c>
      <c r="U175" s="24">
        <v>6</v>
      </c>
      <c r="V175" s="24" t="s">
        <v>155</v>
      </c>
      <c r="W175" s="24" t="s">
        <v>155</v>
      </c>
      <c r="X175" s="24">
        <v>52</v>
      </c>
      <c r="Y175" s="25">
        <v>10</v>
      </c>
      <c r="Z175" s="25">
        <v>4</v>
      </c>
      <c r="AA175" s="25" t="s">
        <v>155</v>
      </c>
      <c r="AB175" s="25" t="s">
        <v>155</v>
      </c>
      <c r="AC175" s="25">
        <v>14</v>
      </c>
      <c r="AD175" s="26">
        <v>84</v>
      </c>
      <c r="AE175" s="26" t="s">
        <v>155</v>
      </c>
      <c r="AF175" s="26" t="s">
        <v>155</v>
      </c>
      <c r="AG175" s="26" t="s">
        <v>155</v>
      </c>
      <c r="AH175" s="26">
        <v>84</v>
      </c>
      <c r="AI175" s="27">
        <v>68</v>
      </c>
      <c r="AJ175" s="27">
        <v>5</v>
      </c>
      <c r="AK175" s="27" t="s">
        <v>155</v>
      </c>
      <c r="AL175" s="27" t="s">
        <v>155</v>
      </c>
      <c r="AM175" s="27">
        <v>73</v>
      </c>
      <c r="AN175" s="28">
        <v>31</v>
      </c>
    </row>
    <row r="176" spans="1:40" ht="15.75" customHeight="1" x14ac:dyDescent="0.2">
      <c r="A176" s="18">
        <v>2018</v>
      </c>
      <c r="B176" s="19">
        <v>295</v>
      </c>
      <c r="C176" s="20" t="s">
        <v>347</v>
      </c>
      <c r="D176" s="20" t="s">
        <v>66</v>
      </c>
      <c r="E176" s="20" t="s">
        <v>167</v>
      </c>
      <c r="F176" s="21">
        <f t="shared" si="8"/>
        <v>4888.8888888888887</v>
      </c>
      <c r="G176" s="21" t="str">
        <f t="shared" si="9"/>
        <v/>
      </c>
      <c r="H176" s="21" t="str">
        <f t="shared" si="10"/>
        <v/>
      </c>
      <c r="I176" s="21" t="str">
        <f t="shared" si="11"/>
        <v/>
      </c>
      <c r="J176" s="22">
        <v>2821</v>
      </c>
      <c r="K176" s="22" t="s">
        <v>155</v>
      </c>
      <c r="L176" s="22" t="s">
        <v>155</v>
      </c>
      <c r="M176" s="22" t="s">
        <v>155</v>
      </c>
      <c r="N176" s="22">
        <v>2821</v>
      </c>
      <c r="O176" s="23" t="s">
        <v>155</v>
      </c>
      <c r="P176" s="23" t="s">
        <v>155</v>
      </c>
      <c r="Q176" s="23" t="s">
        <v>155</v>
      </c>
      <c r="R176" s="23" t="s">
        <v>155</v>
      </c>
      <c r="S176" s="23" t="s">
        <v>155</v>
      </c>
      <c r="T176" s="24">
        <v>9</v>
      </c>
      <c r="U176" s="24" t="s">
        <v>155</v>
      </c>
      <c r="V176" s="24" t="s">
        <v>155</v>
      </c>
      <c r="W176" s="24" t="s">
        <v>155</v>
      </c>
      <c r="X176" s="24">
        <v>9</v>
      </c>
      <c r="Y176" s="25">
        <v>3.7</v>
      </c>
      <c r="Z176" s="25" t="s">
        <v>155</v>
      </c>
      <c r="AA176" s="25" t="s">
        <v>155</v>
      </c>
      <c r="AB176" s="25" t="s">
        <v>155</v>
      </c>
      <c r="AC176" s="25">
        <v>3.7</v>
      </c>
      <c r="AD176" s="26">
        <v>0</v>
      </c>
      <c r="AE176" s="26" t="s">
        <v>155</v>
      </c>
      <c r="AF176" s="26" t="s">
        <v>155</v>
      </c>
      <c r="AG176" s="26" t="s">
        <v>155</v>
      </c>
      <c r="AH176" s="26">
        <v>0</v>
      </c>
      <c r="AI176" s="27">
        <v>44</v>
      </c>
      <c r="AJ176" s="27" t="s">
        <v>155</v>
      </c>
      <c r="AK176" s="27" t="s">
        <v>155</v>
      </c>
      <c r="AL176" s="27" t="s">
        <v>155</v>
      </c>
      <c r="AM176" s="27">
        <v>44</v>
      </c>
      <c r="AN176" s="28" t="s">
        <v>155</v>
      </c>
    </row>
    <row r="177" spans="1:40" ht="15.75" customHeight="1" x14ac:dyDescent="0.2">
      <c r="A177" s="18">
        <v>2018</v>
      </c>
      <c r="B177" s="19">
        <v>2182</v>
      </c>
      <c r="C177" s="20" t="s">
        <v>348</v>
      </c>
      <c r="D177" s="20" t="s">
        <v>66</v>
      </c>
      <c r="E177" s="20" t="s">
        <v>167</v>
      </c>
      <c r="F177" s="21">
        <f t="shared" si="8"/>
        <v>7000</v>
      </c>
      <c r="G177" s="21">
        <f t="shared" si="9"/>
        <v>1000</v>
      </c>
      <c r="H177" s="21" t="str">
        <f t="shared" si="10"/>
        <v/>
      </c>
      <c r="I177" s="21" t="str">
        <f t="shared" si="11"/>
        <v/>
      </c>
      <c r="J177" s="22">
        <v>654</v>
      </c>
      <c r="K177" s="22">
        <v>92</v>
      </c>
      <c r="L177" s="22">
        <v>0</v>
      </c>
      <c r="M177" s="22">
        <v>0</v>
      </c>
      <c r="N177" s="22">
        <v>746</v>
      </c>
      <c r="O177" s="23">
        <v>1</v>
      </c>
      <c r="P177" s="23">
        <v>1</v>
      </c>
      <c r="Q177" s="23">
        <v>0</v>
      </c>
      <c r="R177" s="23">
        <v>0</v>
      </c>
      <c r="S177" s="23">
        <v>2</v>
      </c>
      <c r="T177" s="24">
        <v>1</v>
      </c>
      <c r="U177" s="24">
        <v>1</v>
      </c>
      <c r="V177" s="24">
        <v>0</v>
      </c>
      <c r="W177" s="24">
        <v>0</v>
      </c>
      <c r="X177" s="24">
        <v>2</v>
      </c>
      <c r="Y177" s="25">
        <v>1</v>
      </c>
      <c r="Z177" s="25">
        <v>1</v>
      </c>
      <c r="AA177" s="25">
        <v>0</v>
      </c>
      <c r="AB177" s="25">
        <v>0</v>
      </c>
      <c r="AC177" s="25">
        <v>2</v>
      </c>
      <c r="AD177" s="26" t="s">
        <v>155</v>
      </c>
      <c r="AE177" s="26" t="s">
        <v>155</v>
      </c>
      <c r="AF177" s="26" t="s">
        <v>155</v>
      </c>
      <c r="AG177" s="26" t="s">
        <v>155</v>
      </c>
      <c r="AH177" s="26" t="s">
        <v>155</v>
      </c>
      <c r="AI177" s="27">
        <v>7</v>
      </c>
      <c r="AJ177" s="27">
        <v>1</v>
      </c>
      <c r="AK177" s="27" t="s">
        <v>155</v>
      </c>
      <c r="AL177" s="27" t="s">
        <v>155</v>
      </c>
      <c r="AM177" s="27">
        <v>8</v>
      </c>
      <c r="AN177" s="28" t="s">
        <v>155</v>
      </c>
    </row>
    <row r="178" spans="1:40" ht="15.75" customHeight="1" x14ac:dyDescent="0.2">
      <c r="A178" s="18">
        <v>2018</v>
      </c>
      <c r="B178" s="19">
        <v>7489</v>
      </c>
      <c r="C178" s="20" t="s">
        <v>349</v>
      </c>
      <c r="D178" s="20" t="s">
        <v>66</v>
      </c>
      <c r="E178" s="20" t="s">
        <v>167</v>
      </c>
      <c r="F178" s="21">
        <f t="shared" si="8"/>
        <v>8235.2941176470595</v>
      </c>
      <c r="G178" s="21">
        <f t="shared" si="9"/>
        <v>769.23076923076917</v>
      </c>
      <c r="H178" s="21" t="str">
        <f t="shared" si="10"/>
        <v/>
      </c>
      <c r="I178" s="21" t="str">
        <f t="shared" si="11"/>
        <v/>
      </c>
      <c r="J178" s="22">
        <v>1002</v>
      </c>
      <c r="K178" s="22">
        <v>59</v>
      </c>
      <c r="L178" s="22">
        <v>0</v>
      </c>
      <c r="M178" s="22">
        <v>0</v>
      </c>
      <c r="N178" s="22">
        <v>1061</v>
      </c>
      <c r="O178" s="23">
        <v>6</v>
      </c>
      <c r="P178" s="23">
        <v>2</v>
      </c>
      <c r="Q178" s="23">
        <v>0</v>
      </c>
      <c r="R178" s="23">
        <v>0</v>
      </c>
      <c r="S178" s="23">
        <v>8</v>
      </c>
      <c r="T178" s="24">
        <v>5.0999999999999996</v>
      </c>
      <c r="U178" s="24">
        <v>1.3</v>
      </c>
      <c r="V178" s="24">
        <v>0</v>
      </c>
      <c r="W178" s="24">
        <v>0</v>
      </c>
      <c r="X178" s="24">
        <v>6.4</v>
      </c>
      <c r="Y178" s="25">
        <v>2.1</v>
      </c>
      <c r="Z178" s="25">
        <v>0.6</v>
      </c>
      <c r="AA178" s="25">
        <v>0</v>
      </c>
      <c r="AB178" s="25">
        <v>0</v>
      </c>
      <c r="AC178" s="25">
        <v>2.7</v>
      </c>
      <c r="AD178" s="26">
        <v>42</v>
      </c>
      <c r="AE178" s="26">
        <v>1</v>
      </c>
      <c r="AF178" s="26">
        <v>0</v>
      </c>
      <c r="AG178" s="26">
        <v>0</v>
      </c>
      <c r="AH178" s="26">
        <v>43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8">
        <v>0</v>
      </c>
    </row>
    <row r="179" spans="1:40" ht="15.75" customHeight="1" x14ac:dyDescent="0.2">
      <c r="A179" s="18">
        <v>2018</v>
      </c>
      <c r="B179" s="19">
        <v>12647</v>
      </c>
      <c r="C179" s="20" t="s">
        <v>350</v>
      </c>
      <c r="D179" s="20" t="s">
        <v>66</v>
      </c>
      <c r="E179" s="20" t="s">
        <v>167</v>
      </c>
      <c r="F179" s="21">
        <f t="shared" si="8"/>
        <v>8346.1538461538457</v>
      </c>
      <c r="G179" s="21">
        <f t="shared" si="9"/>
        <v>17250</v>
      </c>
      <c r="H179" s="21">
        <f t="shared" si="10"/>
        <v>12800</v>
      </c>
      <c r="I179" s="21" t="str">
        <f t="shared" si="11"/>
        <v/>
      </c>
      <c r="J179" s="22">
        <v>7424</v>
      </c>
      <c r="K179" s="22">
        <v>526</v>
      </c>
      <c r="L179" s="22">
        <v>11</v>
      </c>
      <c r="M179" s="22" t="s">
        <v>155</v>
      </c>
      <c r="N179" s="22">
        <v>7961</v>
      </c>
      <c r="O179" s="23">
        <v>1661</v>
      </c>
      <c r="P179" s="23">
        <v>349</v>
      </c>
      <c r="Q179" s="23">
        <v>5</v>
      </c>
      <c r="R179" s="23" t="s">
        <v>155</v>
      </c>
      <c r="S179" s="23">
        <v>2015</v>
      </c>
      <c r="T179" s="24">
        <v>26</v>
      </c>
      <c r="U179" s="24">
        <v>4</v>
      </c>
      <c r="V179" s="24">
        <v>265</v>
      </c>
      <c r="W179" s="24" t="s">
        <v>155</v>
      </c>
      <c r="X179" s="24">
        <v>295</v>
      </c>
      <c r="Y179" s="25" t="s">
        <v>155</v>
      </c>
      <c r="Z179" s="25" t="s">
        <v>155</v>
      </c>
      <c r="AA179" s="25" t="s">
        <v>155</v>
      </c>
      <c r="AB179" s="25" t="s">
        <v>155</v>
      </c>
      <c r="AC179" s="25" t="s">
        <v>155</v>
      </c>
      <c r="AD179" s="26">
        <v>217</v>
      </c>
      <c r="AE179" s="26">
        <v>69</v>
      </c>
      <c r="AF179" s="26">
        <v>3392</v>
      </c>
      <c r="AG179" s="26" t="s">
        <v>155</v>
      </c>
      <c r="AH179" s="26">
        <v>3678</v>
      </c>
      <c r="AI179" s="27" t="s">
        <v>155</v>
      </c>
      <c r="AJ179" s="27" t="s">
        <v>155</v>
      </c>
      <c r="AK179" s="27" t="s">
        <v>155</v>
      </c>
      <c r="AL179" s="27" t="s">
        <v>155</v>
      </c>
      <c r="AM179" s="27" t="s">
        <v>155</v>
      </c>
      <c r="AN179" s="28" t="s">
        <v>155</v>
      </c>
    </row>
    <row r="180" spans="1:40" ht="15.75" customHeight="1" x14ac:dyDescent="0.2">
      <c r="A180" s="18">
        <v>2018</v>
      </c>
      <c r="B180" s="19">
        <v>1883</v>
      </c>
      <c r="C180" s="20" t="s">
        <v>351</v>
      </c>
      <c r="D180" s="20" t="s">
        <v>66</v>
      </c>
      <c r="E180" s="20" t="s">
        <v>167</v>
      </c>
      <c r="F180" s="21">
        <f t="shared" si="8"/>
        <v>10500</v>
      </c>
      <c r="G180" s="21" t="str">
        <f t="shared" si="9"/>
        <v/>
      </c>
      <c r="H180" s="21" t="str">
        <f t="shared" si="10"/>
        <v/>
      </c>
      <c r="I180" s="21" t="str">
        <f t="shared" si="11"/>
        <v/>
      </c>
      <c r="J180" s="22">
        <v>568</v>
      </c>
      <c r="K180" s="22" t="s">
        <v>155</v>
      </c>
      <c r="L180" s="22" t="s">
        <v>155</v>
      </c>
      <c r="M180" s="22" t="s">
        <v>155</v>
      </c>
      <c r="N180" s="22">
        <v>568</v>
      </c>
      <c r="O180" s="23">
        <v>31</v>
      </c>
      <c r="P180" s="23" t="s">
        <v>155</v>
      </c>
      <c r="Q180" s="23" t="s">
        <v>155</v>
      </c>
      <c r="R180" s="23" t="s">
        <v>155</v>
      </c>
      <c r="S180" s="23">
        <v>31</v>
      </c>
      <c r="T180" s="24">
        <v>4</v>
      </c>
      <c r="U180" s="24" t="s">
        <v>155</v>
      </c>
      <c r="V180" s="24" t="s">
        <v>155</v>
      </c>
      <c r="W180" s="24" t="s">
        <v>155</v>
      </c>
      <c r="X180" s="24">
        <v>4</v>
      </c>
      <c r="Y180" s="25">
        <v>1</v>
      </c>
      <c r="Z180" s="25" t="s">
        <v>155</v>
      </c>
      <c r="AA180" s="25" t="s">
        <v>155</v>
      </c>
      <c r="AB180" s="25" t="s">
        <v>155</v>
      </c>
      <c r="AC180" s="25">
        <v>1</v>
      </c>
      <c r="AD180" s="26">
        <v>42</v>
      </c>
      <c r="AE180" s="26" t="s">
        <v>155</v>
      </c>
      <c r="AF180" s="26" t="s">
        <v>155</v>
      </c>
      <c r="AG180" s="26" t="s">
        <v>155</v>
      </c>
      <c r="AH180" s="26">
        <v>42</v>
      </c>
      <c r="AI180" s="27" t="s">
        <v>155</v>
      </c>
      <c r="AJ180" s="27" t="s">
        <v>155</v>
      </c>
      <c r="AK180" s="27" t="s">
        <v>155</v>
      </c>
      <c r="AL180" s="27" t="s">
        <v>155</v>
      </c>
      <c r="AM180" s="27" t="s">
        <v>155</v>
      </c>
      <c r="AN180" s="28" t="s">
        <v>155</v>
      </c>
    </row>
    <row r="181" spans="1:40" ht="15.75" customHeight="1" x14ac:dyDescent="0.2">
      <c r="A181" s="18">
        <v>2018</v>
      </c>
      <c r="B181" s="19">
        <v>1529</v>
      </c>
      <c r="C181" s="20" t="s">
        <v>352</v>
      </c>
      <c r="D181" s="20" t="s">
        <v>66</v>
      </c>
      <c r="E181" s="20" t="s">
        <v>167</v>
      </c>
      <c r="F181" s="21">
        <f t="shared" si="8"/>
        <v>11827.586206896553</v>
      </c>
      <c r="G181" s="21">
        <f t="shared" si="9"/>
        <v>0</v>
      </c>
      <c r="H181" s="21" t="str">
        <f t="shared" si="10"/>
        <v/>
      </c>
      <c r="I181" s="21" t="str">
        <f t="shared" si="11"/>
        <v/>
      </c>
      <c r="J181" s="22">
        <v>7274</v>
      </c>
      <c r="K181" s="22">
        <v>230</v>
      </c>
      <c r="L181" s="22">
        <v>76</v>
      </c>
      <c r="M181" s="22" t="s">
        <v>155</v>
      </c>
      <c r="N181" s="22">
        <v>7580</v>
      </c>
      <c r="O181" s="23">
        <v>5732</v>
      </c>
      <c r="P181" s="23">
        <v>0</v>
      </c>
      <c r="Q181" s="23">
        <v>0</v>
      </c>
      <c r="R181" s="23" t="s">
        <v>155</v>
      </c>
      <c r="S181" s="23">
        <v>5732</v>
      </c>
      <c r="T181" s="24">
        <v>29</v>
      </c>
      <c r="U181" s="24">
        <v>5</v>
      </c>
      <c r="V181" s="24">
        <v>0</v>
      </c>
      <c r="W181" s="24" t="s">
        <v>155</v>
      </c>
      <c r="X181" s="24">
        <v>34</v>
      </c>
      <c r="Y181" s="25">
        <v>24.4</v>
      </c>
      <c r="Z181" s="25">
        <v>5</v>
      </c>
      <c r="AA181" s="25">
        <v>0</v>
      </c>
      <c r="AB181" s="25" t="s">
        <v>155</v>
      </c>
      <c r="AC181" s="25">
        <v>29.4</v>
      </c>
      <c r="AD181" s="26">
        <v>42</v>
      </c>
      <c r="AE181" s="26" t="s">
        <v>155</v>
      </c>
      <c r="AF181" s="26" t="s">
        <v>155</v>
      </c>
      <c r="AG181" s="26" t="s">
        <v>155</v>
      </c>
      <c r="AH181" s="26">
        <v>42</v>
      </c>
      <c r="AI181" s="27">
        <v>301</v>
      </c>
      <c r="AJ181" s="27" t="s">
        <v>155</v>
      </c>
      <c r="AK181" s="27" t="s">
        <v>155</v>
      </c>
      <c r="AL181" s="27" t="s">
        <v>155</v>
      </c>
      <c r="AM181" s="27">
        <v>301</v>
      </c>
      <c r="AN181" s="28">
        <v>374</v>
      </c>
    </row>
    <row r="182" spans="1:40" ht="15.75" customHeight="1" x14ac:dyDescent="0.2">
      <c r="A182" s="18">
        <v>2018</v>
      </c>
      <c r="B182" s="19">
        <v>12894</v>
      </c>
      <c r="C182" s="20" t="s">
        <v>353</v>
      </c>
      <c r="D182" s="20" t="s">
        <v>66</v>
      </c>
      <c r="E182" s="20" t="s">
        <v>171</v>
      </c>
      <c r="F182" s="21">
        <f t="shared" si="8"/>
        <v>11909.09090909091</v>
      </c>
      <c r="G182" s="21">
        <f t="shared" si="9"/>
        <v>18692.307692307691</v>
      </c>
      <c r="H182" s="21" t="str">
        <f t="shared" si="10"/>
        <v/>
      </c>
      <c r="I182" s="21" t="str">
        <f t="shared" si="11"/>
        <v/>
      </c>
      <c r="J182" s="22">
        <v>2606</v>
      </c>
      <c r="K182" s="22">
        <v>58</v>
      </c>
      <c r="L182" s="22" t="s">
        <v>155</v>
      </c>
      <c r="M182" s="22" t="s">
        <v>155</v>
      </c>
      <c r="N182" s="22">
        <v>2664</v>
      </c>
      <c r="O182" s="23">
        <v>1133</v>
      </c>
      <c r="P182" s="23">
        <v>603</v>
      </c>
      <c r="Q182" s="23" t="s">
        <v>155</v>
      </c>
      <c r="R182" s="23" t="s">
        <v>155</v>
      </c>
      <c r="S182" s="23">
        <v>1736</v>
      </c>
      <c r="T182" s="24">
        <v>11</v>
      </c>
      <c r="U182" s="24">
        <v>13</v>
      </c>
      <c r="V182" s="24" t="s">
        <v>155</v>
      </c>
      <c r="W182" s="24" t="s">
        <v>155</v>
      </c>
      <c r="X182" s="24">
        <v>24</v>
      </c>
      <c r="Y182" s="25">
        <v>8</v>
      </c>
      <c r="Z182" s="25">
        <v>6</v>
      </c>
      <c r="AA182" s="25" t="s">
        <v>155</v>
      </c>
      <c r="AB182" s="25" t="s">
        <v>155</v>
      </c>
      <c r="AC182" s="25">
        <v>14</v>
      </c>
      <c r="AD182" s="26">
        <v>62</v>
      </c>
      <c r="AE182" s="26">
        <v>243</v>
      </c>
      <c r="AF182" s="26" t="s">
        <v>155</v>
      </c>
      <c r="AG182" s="26" t="s">
        <v>155</v>
      </c>
      <c r="AH182" s="26">
        <v>305</v>
      </c>
      <c r="AI182" s="27">
        <v>69</v>
      </c>
      <c r="AJ182" s="27">
        <v>0</v>
      </c>
      <c r="AK182" s="27" t="s">
        <v>155</v>
      </c>
      <c r="AL182" s="27" t="s">
        <v>155</v>
      </c>
      <c r="AM182" s="27">
        <v>69</v>
      </c>
      <c r="AN182" s="28" t="s">
        <v>155</v>
      </c>
    </row>
    <row r="183" spans="1:40" ht="15.75" customHeight="1" x14ac:dyDescent="0.2">
      <c r="A183" s="18">
        <v>2018</v>
      </c>
      <c r="B183" s="19">
        <v>17876</v>
      </c>
      <c r="C183" s="20" t="s">
        <v>354</v>
      </c>
      <c r="D183" s="20" t="s">
        <v>66</v>
      </c>
      <c r="E183" s="20" t="s">
        <v>167</v>
      </c>
      <c r="F183" s="21">
        <f t="shared" si="8"/>
        <v>12000</v>
      </c>
      <c r="G183" s="21">
        <f t="shared" si="9"/>
        <v>500</v>
      </c>
      <c r="H183" s="21" t="str">
        <f t="shared" si="10"/>
        <v/>
      </c>
      <c r="I183" s="21" t="str">
        <f t="shared" si="11"/>
        <v/>
      </c>
      <c r="J183" s="22">
        <v>436</v>
      </c>
      <c r="K183" s="22">
        <v>47</v>
      </c>
      <c r="L183" s="22">
        <v>0</v>
      </c>
      <c r="M183" s="22">
        <v>0</v>
      </c>
      <c r="N183" s="22">
        <v>483</v>
      </c>
      <c r="O183" s="23">
        <v>1</v>
      </c>
      <c r="P183" s="23">
        <v>1</v>
      </c>
      <c r="Q183" s="23">
        <v>0</v>
      </c>
      <c r="R183" s="23">
        <v>0</v>
      </c>
      <c r="S183" s="23">
        <v>2</v>
      </c>
      <c r="T183" s="24">
        <v>1</v>
      </c>
      <c r="U183" s="24">
        <v>2</v>
      </c>
      <c r="V183" s="24">
        <v>0</v>
      </c>
      <c r="W183" s="24">
        <v>0</v>
      </c>
      <c r="X183" s="24">
        <v>3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6">
        <v>12</v>
      </c>
      <c r="AE183" s="26">
        <v>1</v>
      </c>
      <c r="AF183" s="26">
        <v>0</v>
      </c>
      <c r="AG183" s="26">
        <v>0</v>
      </c>
      <c r="AH183" s="26">
        <v>13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8" t="s">
        <v>155</v>
      </c>
    </row>
    <row r="184" spans="1:40" ht="15.75" customHeight="1" x14ac:dyDescent="0.2">
      <c r="A184" s="18">
        <v>2018</v>
      </c>
      <c r="B184" s="19">
        <v>11064</v>
      </c>
      <c r="C184" s="20" t="s">
        <v>355</v>
      </c>
      <c r="D184" s="20" t="s">
        <v>66</v>
      </c>
      <c r="E184" s="20" t="s">
        <v>167</v>
      </c>
      <c r="F184" s="21">
        <f t="shared" si="8"/>
        <v>14166.666666666668</v>
      </c>
      <c r="G184" s="21">
        <f t="shared" si="9"/>
        <v>10000</v>
      </c>
      <c r="H184" s="21">
        <f t="shared" si="10"/>
        <v>10000</v>
      </c>
      <c r="I184" s="21" t="str">
        <f t="shared" si="11"/>
        <v/>
      </c>
      <c r="J184" s="22">
        <v>1932</v>
      </c>
      <c r="K184" s="22">
        <v>251</v>
      </c>
      <c r="L184" s="22">
        <v>1</v>
      </c>
      <c r="M184" s="22" t="s">
        <v>155</v>
      </c>
      <c r="N184" s="22">
        <v>2184</v>
      </c>
      <c r="O184" s="23">
        <v>37</v>
      </c>
      <c r="P184" s="23">
        <v>4</v>
      </c>
      <c r="Q184" s="23" t="s">
        <v>155</v>
      </c>
      <c r="R184" s="23" t="s">
        <v>155</v>
      </c>
      <c r="S184" s="23">
        <v>41</v>
      </c>
      <c r="T184" s="24">
        <v>1.2</v>
      </c>
      <c r="U184" s="24">
        <v>0.1</v>
      </c>
      <c r="V184" s="24">
        <v>0.1</v>
      </c>
      <c r="W184" s="24" t="s">
        <v>155</v>
      </c>
      <c r="X184" s="24">
        <v>1.4</v>
      </c>
      <c r="Y184" s="25">
        <v>0.4</v>
      </c>
      <c r="Z184" s="25">
        <v>0.1</v>
      </c>
      <c r="AA184" s="25" t="s">
        <v>155</v>
      </c>
      <c r="AB184" s="25" t="s">
        <v>155</v>
      </c>
      <c r="AC184" s="25">
        <v>0.5</v>
      </c>
      <c r="AD184" s="26" t="s">
        <v>155</v>
      </c>
      <c r="AE184" s="26" t="s">
        <v>155</v>
      </c>
      <c r="AF184" s="26" t="s">
        <v>155</v>
      </c>
      <c r="AG184" s="26" t="s">
        <v>155</v>
      </c>
      <c r="AH184" s="26" t="s">
        <v>155</v>
      </c>
      <c r="AI184" s="27">
        <v>17</v>
      </c>
      <c r="AJ184" s="27">
        <v>1</v>
      </c>
      <c r="AK184" s="27">
        <v>1</v>
      </c>
      <c r="AL184" s="27" t="s">
        <v>155</v>
      </c>
      <c r="AM184" s="27">
        <v>19</v>
      </c>
      <c r="AN184" s="28" t="s">
        <v>155</v>
      </c>
    </row>
    <row r="185" spans="1:40" ht="15.75" customHeight="1" x14ac:dyDescent="0.2">
      <c r="A185" s="18">
        <v>2018</v>
      </c>
      <c r="B185" s="19">
        <v>3764</v>
      </c>
      <c r="C185" s="20" t="s">
        <v>356</v>
      </c>
      <c r="D185" s="20" t="s">
        <v>66</v>
      </c>
      <c r="E185" s="20" t="s">
        <v>167</v>
      </c>
      <c r="F185" s="21">
        <f t="shared" si="8"/>
        <v>14946.236559139787</v>
      </c>
      <c r="G185" s="21">
        <f t="shared" si="9"/>
        <v>80000</v>
      </c>
      <c r="H185" s="21" t="str">
        <f t="shared" si="10"/>
        <v/>
      </c>
      <c r="I185" s="21" t="str">
        <f t="shared" si="11"/>
        <v/>
      </c>
      <c r="J185" s="22">
        <v>1758</v>
      </c>
      <c r="K185" s="22">
        <v>7</v>
      </c>
      <c r="L185" s="22" t="s">
        <v>155</v>
      </c>
      <c r="M185" s="22" t="s">
        <v>155</v>
      </c>
      <c r="N185" s="22">
        <v>1765</v>
      </c>
      <c r="O185" s="23">
        <v>297</v>
      </c>
      <c r="P185" s="23">
        <v>20</v>
      </c>
      <c r="Q185" s="23" t="s">
        <v>155</v>
      </c>
      <c r="R185" s="23" t="s">
        <v>155</v>
      </c>
      <c r="S185" s="23">
        <v>317</v>
      </c>
      <c r="T185" s="24">
        <v>55.8</v>
      </c>
      <c r="U185" s="24">
        <v>1</v>
      </c>
      <c r="V185" s="24" t="s">
        <v>155</v>
      </c>
      <c r="W185" s="24" t="s">
        <v>155</v>
      </c>
      <c r="X185" s="24">
        <v>56.8</v>
      </c>
      <c r="Y185" s="25">
        <v>15.1</v>
      </c>
      <c r="Z185" s="25">
        <v>1</v>
      </c>
      <c r="AA185" s="25" t="s">
        <v>155</v>
      </c>
      <c r="AB185" s="25" t="s">
        <v>155</v>
      </c>
      <c r="AC185" s="25">
        <v>16.100000000000001</v>
      </c>
      <c r="AD185" s="26">
        <v>824</v>
      </c>
      <c r="AE185" s="26">
        <v>80</v>
      </c>
      <c r="AF185" s="26" t="s">
        <v>155</v>
      </c>
      <c r="AG185" s="26" t="s">
        <v>155</v>
      </c>
      <c r="AH185" s="26">
        <v>904</v>
      </c>
      <c r="AI185" s="27">
        <v>10</v>
      </c>
      <c r="AJ185" s="27" t="s">
        <v>155</v>
      </c>
      <c r="AK185" s="27" t="s">
        <v>155</v>
      </c>
      <c r="AL185" s="27" t="s">
        <v>155</v>
      </c>
      <c r="AM185" s="27">
        <v>10</v>
      </c>
      <c r="AN185" s="28">
        <v>0</v>
      </c>
    </row>
    <row r="186" spans="1:40" ht="15.75" customHeight="1" x14ac:dyDescent="0.2">
      <c r="A186" s="18">
        <v>2018</v>
      </c>
      <c r="B186" s="19">
        <v>5575</v>
      </c>
      <c r="C186" s="20" t="s">
        <v>357</v>
      </c>
      <c r="D186" s="20" t="s">
        <v>66</v>
      </c>
      <c r="E186" s="20" t="s">
        <v>167</v>
      </c>
      <c r="F186" s="21">
        <f t="shared" si="8"/>
        <v>15750</v>
      </c>
      <c r="G186" s="21">
        <f t="shared" si="9"/>
        <v>12000</v>
      </c>
      <c r="H186" s="21" t="str">
        <f t="shared" si="10"/>
        <v/>
      </c>
      <c r="I186" s="21" t="str">
        <f t="shared" si="11"/>
        <v/>
      </c>
      <c r="J186" s="22">
        <v>857</v>
      </c>
      <c r="K186" s="22">
        <v>66</v>
      </c>
      <c r="L186" s="22" t="s">
        <v>155</v>
      </c>
      <c r="M186" s="22" t="s">
        <v>155</v>
      </c>
      <c r="N186" s="22">
        <v>923</v>
      </c>
      <c r="O186" s="23">
        <v>242</v>
      </c>
      <c r="P186" s="23">
        <v>358</v>
      </c>
      <c r="Q186" s="23" t="s">
        <v>155</v>
      </c>
      <c r="R186" s="23" t="s">
        <v>155</v>
      </c>
      <c r="S186" s="23">
        <v>600</v>
      </c>
      <c r="T186" s="24">
        <v>4</v>
      </c>
      <c r="U186" s="24">
        <v>2</v>
      </c>
      <c r="V186" s="24" t="s">
        <v>155</v>
      </c>
      <c r="W186" s="24" t="s">
        <v>155</v>
      </c>
      <c r="X186" s="24">
        <v>6</v>
      </c>
      <c r="Y186" s="25">
        <v>2</v>
      </c>
      <c r="Z186" s="25">
        <v>2</v>
      </c>
      <c r="AA186" s="25" t="s">
        <v>155</v>
      </c>
      <c r="AB186" s="25" t="s">
        <v>155</v>
      </c>
      <c r="AC186" s="25">
        <v>4</v>
      </c>
      <c r="AD186" s="26">
        <v>41</v>
      </c>
      <c r="AE186" s="26">
        <v>2</v>
      </c>
      <c r="AF186" s="26" t="s">
        <v>155</v>
      </c>
      <c r="AG186" s="26" t="s">
        <v>155</v>
      </c>
      <c r="AH186" s="26">
        <v>43</v>
      </c>
      <c r="AI186" s="27">
        <v>22</v>
      </c>
      <c r="AJ186" s="27">
        <v>22</v>
      </c>
      <c r="AK186" s="27" t="s">
        <v>155</v>
      </c>
      <c r="AL186" s="27" t="s">
        <v>155</v>
      </c>
      <c r="AM186" s="27">
        <v>44</v>
      </c>
      <c r="AN186" s="28" t="s">
        <v>155</v>
      </c>
    </row>
    <row r="187" spans="1:40" ht="15.75" customHeight="1" x14ac:dyDescent="0.2">
      <c r="A187" s="18">
        <v>2018</v>
      </c>
      <c r="B187" s="19">
        <v>26934</v>
      </c>
      <c r="C187" s="20" t="s">
        <v>358</v>
      </c>
      <c r="D187" s="20" t="s">
        <v>66</v>
      </c>
      <c r="E187" s="20" t="s">
        <v>167</v>
      </c>
      <c r="F187" s="21">
        <f t="shared" si="8"/>
        <v>18656.03644646925</v>
      </c>
      <c r="G187" s="21" t="str">
        <f t="shared" si="9"/>
        <v/>
      </c>
      <c r="H187" s="21" t="str">
        <f t="shared" si="10"/>
        <v/>
      </c>
      <c r="I187" s="21" t="str">
        <f t="shared" si="11"/>
        <v/>
      </c>
      <c r="J187" s="22">
        <v>2217</v>
      </c>
      <c r="K187" s="22" t="s">
        <v>155</v>
      </c>
      <c r="L187" s="22" t="s">
        <v>155</v>
      </c>
      <c r="M187" s="22" t="s">
        <v>155</v>
      </c>
      <c r="N187" s="22">
        <v>2217</v>
      </c>
      <c r="O187" s="23">
        <v>285</v>
      </c>
      <c r="P187" s="23" t="s">
        <v>155</v>
      </c>
      <c r="Q187" s="23" t="s">
        <v>155</v>
      </c>
      <c r="R187" s="23" t="s">
        <v>155</v>
      </c>
      <c r="S187" s="23">
        <v>285</v>
      </c>
      <c r="T187" s="24">
        <v>43.9</v>
      </c>
      <c r="U187" s="24" t="s">
        <v>155</v>
      </c>
      <c r="V187" s="24" t="s">
        <v>155</v>
      </c>
      <c r="W187" s="24" t="s">
        <v>155</v>
      </c>
      <c r="X187" s="24">
        <v>43.9</v>
      </c>
      <c r="Y187" s="25">
        <v>11.8</v>
      </c>
      <c r="Z187" s="25" t="s">
        <v>155</v>
      </c>
      <c r="AA187" s="25" t="s">
        <v>155</v>
      </c>
      <c r="AB187" s="25" t="s">
        <v>155</v>
      </c>
      <c r="AC187" s="25">
        <v>11.8</v>
      </c>
      <c r="AD187" s="26">
        <v>789</v>
      </c>
      <c r="AE187" s="26" t="s">
        <v>155</v>
      </c>
      <c r="AF187" s="26" t="s">
        <v>155</v>
      </c>
      <c r="AG187" s="26" t="s">
        <v>155</v>
      </c>
      <c r="AH187" s="26">
        <v>789</v>
      </c>
      <c r="AI187" s="27">
        <v>30</v>
      </c>
      <c r="AJ187" s="27" t="s">
        <v>155</v>
      </c>
      <c r="AK187" s="27" t="s">
        <v>155</v>
      </c>
      <c r="AL187" s="27" t="s">
        <v>155</v>
      </c>
      <c r="AM187" s="27">
        <v>30</v>
      </c>
      <c r="AN187" s="28" t="s">
        <v>155</v>
      </c>
    </row>
    <row r="188" spans="1:40" ht="15.75" customHeight="1" x14ac:dyDescent="0.2">
      <c r="A188" s="18">
        <v>2018</v>
      </c>
      <c r="B188" s="19">
        <v>18820</v>
      </c>
      <c r="C188" s="20" t="s">
        <v>359</v>
      </c>
      <c r="D188" s="20" t="s">
        <v>66</v>
      </c>
      <c r="E188" s="20" t="s">
        <v>167</v>
      </c>
      <c r="F188" s="21">
        <f t="shared" si="8"/>
        <v>20000</v>
      </c>
      <c r="G188" s="21">
        <f t="shared" si="9"/>
        <v>5500</v>
      </c>
      <c r="H188" s="21" t="str">
        <f t="shared" si="10"/>
        <v/>
      </c>
      <c r="I188" s="21" t="str">
        <f t="shared" si="11"/>
        <v/>
      </c>
      <c r="J188" s="22">
        <v>425</v>
      </c>
      <c r="K188" s="22">
        <v>60</v>
      </c>
      <c r="L188" s="22" t="s">
        <v>155</v>
      </c>
      <c r="M188" s="22" t="s">
        <v>155</v>
      </c>
      <c r="N188" s="22">
        <v>485</v>
      </c>
      <c r="O188" s="23">
        <v>180</v>
      </c>
      <c r="P188" s="23">
        <v>22</v>
      </c>
      <c r="Q188" s="23" t="s">
        <v>155</v>
      </c>
      <c r="R188" s="23" t="s">
        <v>155</v>
      </c>
      <c r="S188" s="23">
        <v>202</v>
      </c>
      <c r="T188" s="24">
        <v>3</v>
      </c>
      <c r="U188" s="24">
        <v>2</v>
      </c>
      <c r="V188" s="24" t="s">
        <v>155</v>
      </c>
      <c r="W188" s="24" t="s">
        <v>155</v>
      </c>
      <c r="X188" s="24">
        <v>5</v>
      </c>
      <c r="Y188" s="25">
        <v>3</v>
      </c>
      <c r="Z188" s="25">
        <v>2</v>
      </c>
      <c r="AA188" s="25" t="s">
        <v>155</v>
      </c>
      <c r="AB188" s="25" t="s">
        <v>155</v>
      </c>
      <c r="AC188" s="25">
        <v>5</v>
      </c>
      <c r="AD188" s="26" t="s">
        <v>155</v>
      </c>
      <c r="AE188" s="26" t="s">
        <v>155</v>
      </c>
      <c r="AF188" s="26" t="s">
        <v>155</v>
      </c>
      <c r="AG188" s="26" t="s">
        <v>155</v>
      </c>
      <c r="AH188" s="26" t="s">
        <v>155</v>
      </c>
      <c r="AI188" s="27">
        <v>60</v>
      </c>
      <c r="AJ188" s="27">
        <v>11</v>
      </c>
      <c r="AK188" s="27" t="s">
        <v>155</v>
      </c>
      <c r="AL188" s="27" t="s">
        <v>155</v>
      </c>
      <c r="AM188" s="27">
        <v>71</v>
      </c>
      <c r="AN188" s="28" t="s">
        <v>155</v>
      </c>
    </row>
    <row r="189" spans="1:40" ht="15.75" customHeight="1" x14ac:dyDescent="0.2">
      <c r="A189" s="18">
        <v>2018</v>
      </c>
      <c r="B189" s="19">
        <v>1233</v>
      </c>
      <c r="C189" s="20" t="s">
        <v>360</v>
      </c>
      <c r="D189" s="20" t="s">
        <v>66</v>
      </c>
      <c r="E189" s="20" t="s">
        <v>167</v>
      </c>
      <c r="F189" s="21">
        <f t="shared" si="8"/>
        <v>21000</v>
      </c>
      <c r="G189" s="21" t="str">
        <f t="shared" si="9"/>
        <v/>
      </c>
      <c r="H189" s="21" t="str">
        <f t="shared" si="10"/>
        <v/>
      </c>
      <c r="I189" s="21" t="str">
        <f t="shared" si="11"/>
        <v/>
      </c>
      <c r="J189" s="22">
        <v>889</v>
      </c>
      <c r="K189" s="22">
        <v>60</v>
      </c>
      <c r="L189" s="22" t="s">
        <v>155</v>
      </c>
      <c r="M189" s="22" t="s">
        <v>155</v>
      </c>
      <c r="N189" s="22">
        <v>949</v>
      </c>
      <c r="O189" s="23">
        <v>9</v>
      </c>
      <c r="P189" s="23" t="s">
        <v>155</v>
      </c>
      <c r="Q189" s="23" t="s">
        <v>155</v>
      </c>
      <c r="R189" s="23" t="s">
        <v>155</v>
      </c>
      <c r="S189" s="23">
        <v>9</v>
      </c>
      <c r="T189" s="24">
        <v>1</v>
      </c>
      <c r="U189" s="24" t="s">
        <v>155</v>
      </c>
      <c r="V189" s="24" t="s">
        <v>155</v>
      </c>
      <c r="W189" s="24" t="s">
        <v>155</v>
      </c>
      <c r="X189" s="24">
        <v>1</v>
      </c>
      <c r="Y189" s="25">
        <v>1</v>
      </c>
      <c r="Z189" s="25" t="s">
        <v>155</v>
      </c>
      <c r="AA189" s="25" t="s">
        <v>155</v>
      </c>
      <c r="AB189" s="25" t="s">
        <v>155</v>
      </c>
      <c r="AC189" s="25">
        <v>1</v>
      </c>
      <c r="AD189" s="26">
        <v>11</v>
      </c>
      <c r="AE189" s="26" t="s">
        <v>155</v>
      </c>
      <c r="AF189" s="26" t="s">
        <v>155</v>
      </c>
      <c r="AG189" s="26" t="s">
        <v>155</v>
      </c>
      <c r="AH189" s="26">
        <v>11</v>
      </c>
      <c r="AI189" s="27">
        <v>10</v>
      </c>
      <c r="AJ189" s="27" t="s">
        <v>155</v>
      </c>
      <c r="AK189" s="27" t="s">
        <v>155</v>
      </c>
      <c r="AL189" s="27" t="s">
        <v>155</v>
      </c>
      <c r="AM189" s="27">
        <v>10</v>
      </c>
      <c r="AN189" s="28" t="s">
        <v>155</v>
      </c>
    </row>
    <row r="190" spans="1:40" ht="15.75" customHeight="1" x14ac:dyDescent="0.2">
      <c r="A190" s="18">
        <v>2018</v>
      </c>
      <c r="B190" s="19">
        <v>16971</v>
      </c>
      <c r="C190" s="20" t="s">
        <v>361</v>
      </c>
      <c r="D190" s="20" t="s">
        <v>66</v>
      </c>
      <c r="E190" s="20" t="s">
        <v>167</v>
      </c>
      <c r="F190" s="21">
        <f t="shared" si="8"/>
        <v>26000</v>
      </c>
      <c r="G190" s="21" t="str">
        <f t="shared" si="9"/>
        <v/>
      </c>
      <c r="H190" s="21" t="str">
        <f t="shared" si="10"/>
        <v/>
      </c>
      <c r="I190" s="21" t="str">
        <f t="shared" si="11"/>
        <v/>
      </c>
      <c r="J190" s="22">
        <v>1926</v>
      </c>
      <c r="K190" s="22" t="s">
        <v>155</v>
      </c>
      <c r="L190" s="22" t="s">
        <v>155</v>
      </c>
      <c r="M190" s="22" t="s">
        <v>155</v>
      </c>
      <c r="N190" s="22">
        <v>1926</v>
      </c>
      <c r="O190" s="23">
        <v>0</v>
      </c>
      <c r="P190" s="23" t="s">
        <v>155</v>
      </c>
      <c r="Q190" s="23" t="s">
        <v>155</v>
      </c>
      <c r="R190" s="23" t="s">
        <v>155</v>
      </c>
      <c r="S190" s="23">
        <v>0</v>
      </c>
      <c r="T190" s="24">
        <v>2</v>
      </c>
      <c r="U190" s="24" t="s">
        <v>155</v>
      </c>
      <c r="V190" s="24" t="s">
        <v>155</v>
      </c>
      <c r="W190" s="24" t="s">
        <v>155</v>
      </c>
      <c r="X190" s="24">
        <v>2</v>
      </c>
      <c r="Y190" s="25">
        <v>0.7</v>
      </c>
      <c r="Z190" s="25" t="s">
        <v>155</v>
      </c>
      <c r="AA190" s="25" t="s">
        <v>155</v>
      </c>
      <c r="AB190" s="25" t="s">
        <v>155</v>
      </c>
      <c r="AC190" s="25">
        <v>0.7</v>
      </c>
      <c r="AD190" s="26">
        <v>25</v>
      </c>
      <c r="AE190" s="26" t="s">
        <v>155</v>
      </c>
      <c r="AF190" s="26" t="s">
        <v>155</v>
      </c>
      <c r="AG190" s="26" t="s">
        <v>155</v>
      </c>
      <c r="AH190" s="26">
        <v>25</v>
      </c>
      <c r="AI190" s="27">
        <v>27</v>
      </c>
      <c r="AJ190" s="27" t="s">
        <v>155</v>
      </c>
      <c r="AK190" s="27" t="s">
        <v>155</v>
      </c>
      <c r="AL190" s="27" t="s">
        <v>155</v>
      </c>
      <c r="AM190" s="27">
        <v>27</v>
      </c>
      <c r="AN190" s="28" t="s">
        <v>155</v>
      </c>
    </row>
    <row r="191" spans="1:40" ht="15.75" customHeight="1" x14ac:dyDescent="0.2">
      <c r="A191" s="18">
        <v>2018</v>
      </c>
      <c r="B191" s="19">
        <v>7570</v>
      </c>
      <c r="C191" s="20" t="s">
        <v>362</v>
      </c>
      <c r="D191" s="20" t="s">
        <v>66</v>
      </c>
      <c r="E191" s="20" t="s">
        <v>167</v>
      </c>
      <c r="F191" s="21">
        <f t="shared" si="8"/>
        <v>26234.731810939989</v>
      </c>
      <c r="G191" s="21">
        <f t="shared" si="9"/>
        <v>4696.0784313725489</v>
      </c>
      <c r="H191" s="21" t="str">
        <f t="shared" si="10"/>
        <v/>
      </c>
      <c r="I191" s="21" t="str">
        <f t="shared" si="11"/>
        <v/>
      </c>
      <c r="J191" s="22">
        <v>288192</v>
      </c>
      <c r="K191" s="22">
        <v>5432</v>
      </c>
      <c r="L191" s="22" t="s">
        <v>155</v>
      </c>
      <c r="M191" s="22" t="s">
        <v>155</v>
      </c>
      <c r="N191" s="22">
        <v>293624</v>
      </c>
      <c r="O191" s="23">
        <v>15330</v>
      </c>
      <c r="P191" s="23">
        <v>2759</v>
      </c>
      <c r="Q191" s="23" t="s">
        <v>155</v>
      </c>
      <c r="R191" s="23" t="s">
        <v>155</v>
      </c>
      <c r="S191" s="23">
        <v>18089</v>
      </c>
      <c r="T191" s="24">
        <v>188.3</v>
      </c>
      <c r="U191" s="24">
        <v>204</v>
      </c>
      <c r="V191" s="24" t="s">
        <v>155</v>
      </c>
      <c r="W191" s="24" t="s">
        <v>155</v>
      </c>
      <c r="X191" s="24">
        <v>392.3</v>
      </c>
      <c r="Y191" s="25">
        <v>158</v>
      </c>
      <c r="Z191" s="25">
        <v>204</v>
      </c>
      <c r="AA191" s="25" t="s">
        <v>155</v>
      </c>
      <c r="AB191" s="25" t="s">
        <v>155</v>
      </c>
      <c r="AC191" s="25">
        <v>362</v>
      </c>
      <c r="AD191" s="26">
        <v>459</v>
      </c>
      <c r="AE191" s="26">
        <v>0</v>
      </c>
      <c r="AF191" s="26" t="s">
        <v>155</v>
      </c>
      <c r="AG191" s="26" t="s">
        <v>155</v>
      </c>
      <c r="AH191" s="26">
        <v>459</v>
      </c>
      <c r="AI191" s="27">
        <v>4481</v>
      </c>
      <c r="AJ191" s="27">
        <v>958</v>
      </c>
      <c r="AK191" s="27" t="s">
        <v>155</v>
      </c>
      <c r="AL191" s="27" t="s">
        <v>155</v>
      </c>
      <c r="AM191" s="27">
        <v>5439</v>
      </c>
      <c r="AN191" s="28">
        <v>757</v>
      </c>
    </row>
    <row r="192" spans="1:40" ht="15.75" customHeight="1" x14ac:dyDescent="0.2">
      <c r="A192" s="18">
        <v>2018</v>
      </c>
      <c r="B192" s="19">
        <v>19947</v>
      </c>
      <c r="C192" s="20" t="s">
        <v>363</v>
      </c>
      <c r="D192" s="20" t="s">
        <v>66</v>
      </c>
      <c r="E192" s="20" t="s">
        <v>167</v>
      </c>
      <c r="F192" s="21">
        <f t="shared" si="8"/>
        <v>30000</v>
      </c>
      <c r="G192" s="21">
        <f t="shared" si="9"/>
        <v>60000</v>
      </c>
      <c r="H192" s="21">
        <f t="shared" si="10"/>
        <v>42222.222222222219</v>
      </c>
      <c r="I192" s="21" t="str">
        <f t="shared" si="11"/>
        <v/>
      </c>
      <c r="J192" s="22">
        <v>546</v>
      </c>
      <c r="K192" s="22">
        <v>42</v>
      </c>
      <c r="L192" s="22">
        <v>27</v>
      </c>
      <c r="M192" s="22">
        <v>0</v>
      </c>
      <c r="N192" s="22">
        <v>615</v>
      </c>
      <c r="O192" s="23">
        <v>291</v>
      </c>
      <c r="P192" s="23">
        <v>30</v>
      </c>
      <c r="Q192" s="23">
        <v>58</v>
      </c>
      <c r="R192" s="23">
        <v>0</v>
      </c>
      <c r="S192" s="23">
        <v>379</v>
      </c>
      <c r="T192" s="24">
        <v>5.9</v>
      </c>
      <c r="U192" s="24">
        <v>0.6</v>
      </c>
      <c r="V192" s="24">
        <v>0.9</v>
      </c>
      <c r="W192" s="24">
        <v>0</v>
      </c>
      <c r="X192" s="24">
        <v>7.4</v>
      </c>
      <c r="Y192" s="25">
        <v>3.3</v>
      </c>
      <c r="Z192" s="25">
        <v>0.3</v>
      </c>
      <c r="AA192" s="25">
        <v>0.5</v>
      </c>
      <c r="AB192" s="25">
        <v>0</v>
      </c>
      <c r="AC192" s="25">
        <v>4.0999999999999996</v>
      </c>
      <c r="AD192" s="26">
        <v>123</v>
      </c>
      <c r="AE192" s="26">
        <v>32</v>
      </c>
      <c r="AF192" s="26">
        <v>36</v>
      </c>
      <c r="AG192" s="26">
        <v>0</v>
      </c>
      <c r="AH192" s="26">
        <v>192</v>
      </c>
      <c r="AI192" s="27">
        <v>54</v>
      </c>
      <c r="AJ192" s="27">
        <v>4</v>
      </c>
      <c r="AK192" s="27">
        <v>2</v>
      </c>
      <c r="AL192" s="27">
        <v>0</v>
      </c>
      <c r="AM192" s="27">
        <v>60</v>
      </c>
      <c r="AN192" s="28">
        <v>0</v>
      </c>
    </row>
    <row r="193" spans="1:40" ht="15.75" customHeight="1" x14ac:dyDescent="0.2">
      <c r="A193" s="18">
        <v>2018</v>
      </c>
      <c r="B193" s="19">
        <v>20639</v>
      </c>
      <c r="C193" s="20" t="s">
        <v>364</v>
      </c>
      <c r="D193" s="20" t="s">
        <v>66</v>
      </c>
      <c r="E193" s="20" t="s">
        <v>167</v>
      </c>
      <c r="F193" s="21">
        <f t="shared" si="8"/>
        <v>36360.572872788543</v>
      </c>
      <c r="G193" s="21">
        <f t="shared" si="9"/>
        <v>149500</v>
      </c>
      <c r="H193" s="21">
        <f t="shared" si="10"/>
        <v>152000</v>
      </c>
      <c r="I193" s="21" t="str">
        <f t="shared" si="11"/>
        <v/>
      </c>
      <c r="J193" s="22">
        <v>4934</v>
      </c>
      <c r="K193" s="22">
        <v>43</v>
      </c>
      <c r="L193" s="22">
        <v>1</v>
      </c>
      <c r="M193" s="22" t="s">
        <v>155</v>
      </c>
      <c r="N193" s="22">
        <v>4978</v>
      </c>
      <c r="O193" s="23">
        <v>2927</v>
      </c>
      <c r="P193" s="23">
        <v>112</v>
      </c>
      <c r="Q193" s="23">
        <v>24</v>
      </c>
      <c r="R193" s="23" t="s">
        <v>155</v>
      </c>
      <c r="S193" s="23">
        <v>3063</v>
      </c>
      <c r="T193" s="24">
        <v>118.7</v>
      </c>
      <c r="U193" s="24">
        <v>2</v>
      </c>
      <c r="V193" s="24">
        <v>1</v>
      </c>
      <c r="W193" s="24" t="s">
        <v>155</v>
      </c>
      <c r="X193" s="24">
        <v>121.7</v>
      </c>
      <c r="Y193" s="25">
        <v>29</v>
      </c>
      <c r="Z193" s="25">
        <v>2</v>
      </c>
      <c r="AA193" s="25">
        <v>1</v>
      </c>
      <c r="AB193" s="25" t="s">
        <v>155</v>
      </c>
      <c r="AC193" s="25">
        <v>32</v>
      </c>
      <c r="AD193" s="26">
        <v>4277</v>
      </c>
      <c r="AE193" s="26">
        <v>295</v>
      </c>
      <c r="AF193" s="26">
        <v>151</v>
      </c>
      <c r="AG193" s="26" t="s">
        <v>155</v>
      </c>
      <c r="AH193" s="26">
        <v>4724</v>
      </c>
      <c r="AI193" s="27">
        <v>39</v>
      </c>
      <c r="AJ193" s="27">
        <v>4</v>
      </c>
      <c r="AK193" s="27">
        <v>1</v>
      </c>
      <c r="AL193" s="27" t="s">
        <v>155</v>
      </c>
      <c r="AM193" s="27">
        <v>44</v>
      </c>
      <c r="AN193" s="28" t="s">
        <v>155</v>
      </c>
    </row>
    <row r="194" spans="1:40" ht="15.75" customHeight="1" x14ac:dyDescent="0.2">
      <c r="A194" s="18">
        <v>2018</v>
      </c>
      <c r="B194" s="19">
        <v>11731</v>
      </c>
      <c r="C194" s="20" t="s">
        <v>365</v>
      </c>
      <c r="D194" s="20" t="s">
        <v>66</v>
      </c>
      <c r="E194" s="20" t="s">
        <v>167</v>
      </c>
      <c r="F194" s="21">
        <f t="shared" si="8"/>
        <v>41428.571428571428</v>
      </c>
      <c r="G194" s="21">
        <f t="shared" si="9"/>
        <v>106046.51162790698</v>
      </c>
      <c r="H194" s="21">
        <f t="shared" si="10"/>
        <v>107857.14285714287</v>
      </c>
      <c r="I194" s="21" t="str">
        <f t="shared" si="11"/>
        <v/>
      </c>
      <c r="J194" s="22">
        <v>3949</v>
      </c>
      <c r="K194" s="22">
        <v>482</v>
      </c>
      <c r="L194" s="22">
        <v>147</v>
      </c>
      <c r="M194" s="22" t="s">
        <v>155</v>
      </c>
      <c r="N194" s="22">
        <v>4578</v>
      </c>
      <c r="O194" s="23">
        <v>745</v>
      </c>
      <c r="P194" s="23">
        <v>2704</v>
      </c>
      <c r="Q194" s="23">
        <v>317</v>
      </c>
      <c r="R194" s="23" t="s">
        <v>155</v>
      </c>
      <c r="S194" s="23">
        <v>3767</v>
      </c>
      <c r="T194" s="24">
        <v>3.5</v>
      </c>
      <c r="U194" s="24">
        <v>4.3</v>
      </c>
      <c r="V194" s="24">
        <v>1.4</v>
      </c>
      <c r="W194" s="24" t="s">
        <v>155</v>
      </c>
      <c r="X194" s="24">
        <v>9.3000000000000007</v>
      </c>
      <c r="Y194" s="25">
        <v>3.5</v>
      </c>
      <c r="Z194" s="25">
        <v>4.3</v>
      </c>
      <c r="AA194" s="25">
        <v>1.4</v>
      </c>
      <c r="AB194" s="25" t="s">
        <v>155</v>
      </c>
      <c r="AC194" s="25">
        <v>9.3000000000000007</v>
      </c>
      <c r="AD194" s="26">
        <v>113</v>
      </c>
      <c r="AE194" s="26">
        <v>437</v>
      </c>
      <c r="AF194" s="26">
        <v>145</v>
      </c>
      <c r="AG194" s="26" t="s">
        <v>155</v>
      </c>
      <c r="AH194" s="26">
        <v>695</v>
      </c>
      <c r="AI194" s="27">
        <v>32</v>
      </c>
      <c r="AJ194" s="27">
        <v>19</v>
      </c>
      <c r="AK194" s="27">
        <v>6</v>
      </c>
      <c r="AL194" s="27" t="s">
        <v>155</v>
      </c>
      <c r="AM194" s="27">
        <v>57</v>
      </c>
      <c r="AN194" s="28">
        <v>11</v>
      </c>
    </row>
    <row r="195" spans="1:40" ht="15.75" customHeight="1" x14ac:dyDescent="0.2">
      <c r="A195" s="18">
        <v>2018</v>
      </c>
      <c r="B195" s="19">
        <v>20136</v>
      </c>
      <c r="C195" s="20" t="s">
        <v>366</v>
      </c>
      <c r="D195" s="20" t="s">
        <v>66</v>
      </c>
      <c r="E195" s="20" t="s">
        <v>167</v>
      </c>
      <c r="F195" s="21">
        <f t="shared" si="8"/>
        <v>50000</v>
      </c>
      <c r="G195" s="21">
        <f t="shared" si="9"/>
        <v>15000</v>
      </c>
      <c r="H195" s="21" t="str">
        <f t="shared" si="10"/>
        <v/>
      </c>
      <c r="I195" s="21" t="str">
        <f t="shared" si="11"/>
        <v/>
      </c>
      <c r="J195" s="22">
        <v>1482</v>
      </c>
      <c r="K195" s="22">
        <v>113</v>
      </c>
      <c r="L195" s="22" t="s">
        <v>155</v>
      </c>
      <c r="M195" s="22" t="s">
        <v>155</v>
      </c>
      <c r="N195" s="22">
        <v>1595</v>
      </c>
      <c r="O195" s="23">
        <v>14</v>
      </c>
      <c r="P195" s="23">
        <v>1</v>
      </c>
      <c r="Q195" s="23" t="s">
        <v>155</v>
      </c>
      <c r="R195" s="23" t="s">
        <v>155</v>
      </c>
      <c r="S195" s="23">
        <v>15</v>
      </c>
      <c r="T195" s="24">
        <v>0.4</v>
      </c>
      <c r="U195" s="24">
        <v>0.4</v>
      </c>
      <c r="V195" s="24" t="s">
        <v>155</v>
      </c>
      <c r="W195" s="24" t="s">
        <v>155</v>
      </c>
      <c r="X195" s="24">
        <v>0.8</v>
      </c>
      <c r="Y195" s="25">
        <v>0.1</v>
      </c>
      <c r="Z195" s="25">
        <v>0</v>
      </c>
      <c r="AA195" s="25" t="s">
        <v>155</v>
      </c>
      <c r="AB195" s="25" t="s">
        <v>155</v>
      </c>
      <c r="AC195" s="25">
        <v>0.2</v>
      </c>
      <c r="AD195" s="26">
        <v>0</v>
      </c>
      <c r="AE195" s="26">
        <v>4</v>
      </c>
      <c r="AF195" s="26" t="s">
        <v>155</v>
      </c>
      <c r="AG195" s="26" t="s">
        <v>155</v>
      </c>
      <c r="AH195" s="26">
        <v>4</v>
      </c>
      <c r="AI195" s="27">
        <v>20</v>
      </c>
      <c r="AJ195" s="27">
        <v>2</v>
      </c>
      <c r="AK195" s="27" t="s">
        <v>155</v>
      </c>
      <c r="AL195" s="27" t="s">
        <v>155</v>
      </c>
      <c r="AM195" s="27">
        <v>22</v>
      </c>
      <c r="AN195" s="28" t="s">
        <v>155</v>
      </c>
    </row>
    <row r="196" spans="1:40" ht="15.75" customHeight="1" x14ac:dyDescent="0.2">
      <c r="A196" s="18">
        <v>2018</v>
      </c>
      <c r="B196" s="19">
        <v>16181</v>
      </c>
      <c r="C196" s="20" t="s">
        <v>367</v>
      </c>
      <c r="D196" s="20" t="s">
        <v>66</v>
      </c>
      <c r="E196" s="20" t="s">
        <v>167</v>
      </c>
      <c r="F196" s="21">
        <f t="shared" si="8"/>
        <v>52222.222222222219</v>
      </c>
      <c r="G196" s="21">
        <f t="shared" si="9"/>
        <v>54468.085106382976</v>
      </c>
      <c r="H196" s="21">
        <f t="shared" si="10"/>
        <v>129473.68421052632</v>
      </c>
      <c r="I196" s="21" t="str">
        <f t="shared" si="11"/>
        <v/>
      </c>
      <c r="J196" s="22">
        <v>7799</v>
      </c>
      <c r="K196" s="22">
        <v>106</v>
      </c>
      <c r="L196" s="22">
        <v>1</v>
      </c>
      <c r="M196" s="22" t="s">
        <v>155</v>
      </c>
      <c r="N196" s="22">
        <v>7906</v>
      </c>
      <c r="O196" s="23">
        <v>42</v>
      </c>
      <c r="P196" s="23">
        <v>326</v>
      </c>
      <c r="Q196" s="23">
        <v>106</v>
      </c>
      <c r="R196" s="23" t="s">
        <v>155</v>
      </c>
      <c r="S196" s="23">
        <v>473</v>
      </c>
      <c r="T196" s="24">
        <v>2.7</v>
      </c>
      <c r="U196" s="24">
        <v>4.7</v>
      </c>
      <c r="V196" s="24">
        <v>1.9</v>
      </c>
      <c r="W196" s="24" t="s">
        <v>155</v>
      </c>
      <c r="X196" s="24">
        <v>9.3000000000000007</v>
      </c>
      <c r="Y196" s="25" t="s">
        <v>155</v>
      </c>
      <c r="Z196" s="25" t="s">
        <v>155</v>
      </c>
      <c r="AA196" s="25" t="s">
        <v>155</v>
      </c>
      <c r="AB196" s="25" t="s">
        <v>155</v>
      </c>
      <c r="AC196" s="25" t="s">
        <v>155</v>
      </c>
      <c r="AD196" s="26">
        <v>141</v>
      </c>
      <c r="AE196" s="26">
        <v>256</v>
      </c>
      <c r="AF196" s="26">
        <v>246</v>
      </c>
      <c r="AG196" s="26" t="s">
        <v>155</v>
      </c>
      <c r="AH196" s="26">
        <v>643</v>
      </c>
      <c r="AI196" s="27" t="s">
        <v>155</v>
      </c>
      <c r="AJ196" s="27" t="s">
        <v>155</v>
      </c>
      <c r="AK196" s="27" t="s">
        <v>155</v>
      </c>
      <c r="AL196" s="27" t="s">
        <v>155</v>
      </c>
      <c r="AM196" s="27" t="s">
        <v>155</v>
      </c>
      <c r="AN196" s="28" t="s">
        <v>155</v>
      </c>
    </row>
    <row r="197" spans="1:40" ht="15.75" customHeight="1" x14ac:dyDescent="0.2">
      <c r="A197" s="18">
        <v>2018</v>
      </c>
      <c r="B197" s="19">
        <v>17900</v>
      </c>
      <c r="C197" s="20" t="s">
        <v>368</v>
      </c>
      <c r="D197" s="20" t="s">
        <v>66</v>
      </c>
      <c r="E197" s="20" t="s">
        <v>167</v>
      </c>
      <c r="F197" s="21">
        <f t="shared" si="8"/>
        <v>72000</v>
      </c>
      <c r="G197" s="21" t="str">
        <f t="shared" si="9"/>
        <v/>
      </c>
      <c r="H197" s="21" t="str">
        <f t="shared" si="10"/>
        <v/>
      </c>
      <c r="I197" s="21" t="str">
        <f t="shared" si="11"/>
        <v/>
      </c>
      <c r="J197" s="22">
        <v>1759</v>
      </c>
      <c r="K197" s="22">
        <v>89</v>
      </c>
      <c r="L197" s="22">
        <v>0</v>
      </c>
      <c r="M197" s="22">
        <v>0</v>
      </c>
      <c r="N197" s="22">
        <v>1848</v>
      </c>
      <c r="O197" s="23">
        <v>24</v>
      </c>
      <c r="P197" s="23">
        <v>1</v>
      </c>
      <c r="Q197" s="23">
        <v>0</v>
      </c>
      <c r="R197" s="23">
        <v>0</v>
      </c>
      <c r="S197" s="23">
        <v>25</v>
      </c>
      <c r="T197" s="24">
        <v>0.5</v>
      </c>
      <c r="U197" s="24">
        <v>0</v>
      </c>
      <c r="V197" s="24">
        <v>0</v>
      </c>
      <c r="W197" s="24">
        <v>0</v>
      </c>
      <c r="X197" s="24">
        <v>0.6</v>
      </c>
      <c r="Y197" s="25">
        <v>0.2</v>
      </c>
      <c r="Z197" s="25">
        <v>0</v>
      </c>
      <c r="AA197" s="25">
        <v>0</v>
      </c>
      <c r="AB197" s="25">
        <v>0</v>
      </c>
      <c r="AC197" s="25">
        <v>0.2</v>
      </c>
      <c r="AD197" s="26">
        <v>0</v>
      </c>
      <c r="AE197" s="26">
        <v>4</v>
      </c>
      <c r="AF197" s="26">
        <v>0</v>
      </c>
      <c r="AG197" s="26">
        <v>0</v>
      </c>
      <c r="AH197" s="26">
        <v>4</v>
      </c>
      <c r="AI197" s="27">
        <v>36</v>
      </c>
      <c r="AJ197" s="27">
        <v>0</v>
      </c>
      <c r="AK197" s="27">
        <v>0</v>
      </c>
      <c r="AL197" s="27">
        <v>0</v>
      </c>
      <c r="AM197" s="27">
        <v>36</v>
      </c>
      <c r="AN197" s="28">
        <v>0</v>
      </c>
    </row>
    <row r="198" spans="1:40" ht="15.75" customHeight="1" x14ac:dyDescent="0.2">
      <c r="A198" s="18">
        <v>2018</v>
      </c>
      <c r="B198" s="19">
        <v>16284</v>
      </c>
      <c r="C198" s="20" t="s">
        <v>369</v>
      </c>
      <c r="D198" s="20" t="s">
        <v>66</v>
      </c>
      <c r="E198" s="20" t="s">
        <v>167</v>
      </c>
      <c r="F198" s="21">
        <f t="shared" si="8"/>
        <v>94285.71428571429</v>
      </c>
      <c r="G198" s="21">
        <f t="shared" si="9"/>
        <v>365000</v>
      </c>
      <c r="H198" s="21" t="str">
        <f t="shared" si="10"/>
        <v/>
      </c>
      <c r="I198" s="21" t="str">
        <f t="shared" si="11"/>
        <v/>
      </c>
      <c r="J198" s="22">
        <v>3030</v>
      </c>
      <c r="K198" s="22">
        <v>45</v>
      </c>
      <c r="L198" s="22">
        <v>0</v>
      </c>
      <c r="M198" s="22">
        <v>0</v>
      </c>
      <c r="N198" s="22">
        <v>3075</v>
      </c>
      <c r="O198" s="23">
        <v>508</v>
      </c>
      <c r="P198" s="23">
        <v>2465</v>
      </c>
      <c r="Q198" s="23">
        <v>0</v>
      </c>
      <c r="R198" s="23">
        <v>0</v>
      </c>
      <c r="S198" s="23">
        <v>2973</v>
      </c>
      <c r="T198" s="24">
        <v>0.7</v>
      </c>
      <c r="U198" s="24">
        <v>0.4</v>
      </c>
      <c r="V198" s="24">
        <v>0</v>
      </c>
      <c r="W198" s="24">
        <v>0</v>
      </c>
      <c r="X198" s="24">
        <v>1.1000000000000001</v>
      </c>
      <c r="Y198" s="25">
        <v>0.7</v>
      </c>
      <c r="Z198" s="25">
        <v>0.4</v>
      </c>
      <c r="AA198" s="25">
        <v>0</v>
      </c>
      <c r="AB198" s="25">
        <v>0</v>
      </c>
      <c r="AC198" s="25">
        <v>1.1000000000000001</v>
      </c>
      <c r="AD198" s="26">
        <v>66</v>
      </c>
      <c r="AE198" s="26">
        <v>146</v>
      </c>
      <c r="AF198" s="26">
        <v>0</v>
      </c>
      <c r="AG198" s="26">
        <v>0</v>
      </c>
      <c r="AH198" s="26">
        <v>212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8">
        <v>20</v>
      </c>
    </row>
    <row r="199" spans="1:40" ht="15.75" customHeight="1" x14ac:dyDescent="0.2">
      <c r="A199" s="18">
        <v>2018</v>
      </c>
      <c r="B199" s="19">
        <v>20737</v>
      </c>
      <c r="C199" s="20" t="s">
        <v>370</v>
      </c>
      <c r="D199" s="20" t="s">
        <v>66</v>
      </c>
      <c r="E199" s="20" t="s">
        <v>167</v>
      </c>
      <c r="F199" s="21">
        <f t="shared" ref="F199:F262" si="12">IFERROR(SUM(AD199,AI199)*10^3/T199,"")</f>
        <v>98000</v>
      </c>
      <c r="G199" s="21">
        <f t="shared" si="9"/>
        <v>90000</v>
      </c>
      <c r="H199" s="21" t="str">
        <f t="shared" si="10"/>
        <v/>
      </c>
      <c r="I199" s="21" t="str">
        <f t="shared" si="11"/>
        <v/>
      </c>
      <c r="J199" s="22">
        <v>2221</v>
      </c>
      <c r="K199" s="22">
        <v>208</v>
      </c>
      <c r="L199" s="22">
        <v>0</v>
      </c>
      <c r="M199" s="22" t="s">
        <v>155</v>
      </c>
      <c r="N199" s="22">
        <v>2429</v>
      </c>
      <c r="O199" s="23">
        <v>62</v>
      </c>
      <c r="P199" s="23">
        <v>7</v>
      </c>
      <c r="Q199" s="23" t="s">
        <v>155</v>
      </c>
      <c r="R199" s="23" t="s">
        <v>155</v>
      </c>
      <c r="S199" s="23">
        <v>69</v>
      </c>
      <c r="T199" s="24">
        <v>1</v>
      </c>
      <c r="U199" s="24">
        <v>0.1</v>
      </c>
      <c r="V199" s="24" t="s">
        <v>155</v>
      </c>
      <c r="W199" s="24" t="s">
        <v>155</v>
      </c>
      <c r="X199" s="24">
        <v>1.1000000000000001</v>
      </c>
      <c r="Y199" s="25">
        <v>0.8</v>
      </c>
      <c r="Z199" s="25">
        <v>0.1</v>
      </c>
      <c r="AA199" s="25" t="s">
        <v>155</v>
      </c>
      <c r="AB199" s="25" t="s">
        <v>155</v>
      </c>
      <c r="AC199" s="25">
        <v>0.9</v>
      </c>
      <c r="AD199" s="26">
        <v>1</v>
      </c>
      <c r="AE199" s="26">
        <v>0</v>
      </c>
      <c r="AF199" s="26" t="s">
        <v>155</v>
      </c>
      <c r="AG199" s="26" t="s">
        <v>155</v>
      </c>
      <c r="AH199" s="26">
        <v>1</v>
      </c>
      <c r="AI199" s="27">
        <v>97</v>
      </c>
      <c r="AJ199" s="27">
        <v>9</v>
      </c>
      <c r="AK199" s="27" t="s">
        <v>155</v>
      </c>
      <c r="AL199" s="27" t="s">
        <v>155</v>
      </c>
      <c r="AM199" s="27">
        <v>106</v>
      </c>
      <c r="AN199" s="28" t="s">
        <v>155</v>
      </c>
    </row>
    <row r="200" spans="1:40" ht="15.75" customHeight="1" x14ac:dyDescent="0.2">
      <c r="A200" s="18">
        <v>2018</v>
      </c>
      <c r="B200" s="19">
        <v>14468</v>
      </c>
      <c r="C200" s="20" t="s">
        <v>371</v>
      </c>
      <c r="D200" s="20" t="s">
        <v>66</v>
      </c>
      <c r="E200" s="20" t="s">
        <v>167</v>
      </c>
      <c r="F200" s="21">
        <f t="shared" si="12"/>
        <v>122941.17647058824</v>
      </c>
      <c r="G200" s="21">
        <f t="shared" si="9"/>
        <v>10434.782608695654</v>
      </c>
      <c r="H200" s="21">
        <f t="shared" si="10"/>
        <v>102500</v>
      </c>
      <c r="I200" s="21" t="str">
        <f t="shared" si="11"/>
        <v/>
      </c>
      <c r="J200" s="22">
        <v>2195</v>
      </c>
      <c r="K200" s="22">
        <v>65</v>
      </c>
      <c r="L200" s="22">
        <v>5</v>
      </c>
      <c r="M200" s="22">
        <v>0</v>
      </c>
      <c r="N200" s="22">
        <v>2265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4">
        <v>6.8</v>
      </c>
      <c r="U200" s="24">
        <v>2.2999999999999998</v>
      </c>
      <c r="V200" s="24">
        <v>0.4</v>
      </c>
      <c r="W200" s="24">
        <v>0</v>
      </c>
      <c r="X200" s="24">
        <v>9.5</v>
      </c>
      <c r="Y200" s="25">
        <v>3.1</v>
      </c>
      <c r="Z200" s="25">
        <v>1</v>
      </c>
      <c r="AA200" s="25">
        <v>0.2</v>
      </c>
      <c r="AB200" s="25">
        <v>0</v>
      </c>
      <c r="AC200" s="25">
        <v>4.3</v>
      </c>
      <c r="AD200" s="26">
        <v>720</v>
      </c>
      <c r="AE200" s="26">
        <v>21</v>
      </c>
      <c r="AF200" s="26">
        <v>35</v>
      </c>
      <c r="AG200" s="26">
        <v>0</v>
      </c>
      <c r="AH200" s="26">
        <v>776</v>
      </c>
      <c r="AI200" s="27">
        <v>116</v>
      </c>
      <c r="AJ200" s="27">
        <v>3</v>
      </c>
      <c r="AK200" s="27">
        <v>6</v>
      </c>
      <c r="AL200" s="27">
        <v>0</v>
      </c>
      <c r="AM200" s="27">
        <v>125</v>
      </c>
      <c r="AN200" s="28">
        <v>0</v>
      </c>
    </row>
    <row r="201" spans="1:40" ht="15.75" customHeight="1" x14ac:dyDescent="0.2">
      <c r="A201" s="18">
        <v>2018</v>
      </c>
      <c r="B201" s="19">
        <v>13781</v>
      </c>
      <c r="C201" s="20" t="s">
        <v>372</v>
      </c>
      <c r="D201" s="20" t="s">
        <v>66</v>
      </c>
      <c r="E201" s="20" t="s">
        <v>167</v>
      </c>
      <c r="F201" s="21">
        <f t="shared" si="12"/>
        <v>127012.7504553734</v>
      </c>
      <c r="G201" s="21">
        <f t="shared" si="9"/>
        <v>84831.598285364351</v>
      </c>
      <c r="H201" s="21">
        <f t="shared" si="10"/>
        <v>18914.893617021276</v>
      </c>
      <c r="I201" s="21" t="str">
        <f t="shared" si="11"/>
        <v/>
      </c>
      <c r="J201" s="22">
        <v>424571</v>
      </c>
      <c r="K201" s="22">
        <v>18503</v>
      </c>
      <c r="L201" s="22">
        <v>218</v>
      </c>
      <c r="M201" s="22" t="s">
        <v>155</v>
      </c>
      <c r="N201" s="22">
        <v>443292</v>
      </c>
      <c r="O201" s="23">
        <v>655</v>
      </c>
      <c r="P201" s="23">
        <v>434</v>
      </c>
      <c r="Q201" s="23">
        <v>93</v>
      </c>
      <c r="R201" s="23" t="s">
        <v>155</v>
      </c>
      <c r="S201" s="23">
        <v>1182</v>
      </c>
      <c r="T201" s="24">
        <v>274.5</v>
      </c>
      <c r="U201" s="24">
        <v>326.60000000000002</v>
      </c>
      <c r="V201" s="24">
        <v>94</v>
      </c>
      <c r="W201" s="24" t="s">
        <v>155</v>
      </c>
      <c r="X201" s="24">
        <v>695.2</v>
      </c>
      <c r="Y201" s="25">
        <v>0</v>
      </c>
      <c r="Z201" s="25">
        <v>0</v>
      </c>
      <c r="AA201" s="25">
        <v>0</v>
      </c>
      <c r="AB201" s="25" t="s">
        <v>155</v>
      </c>
      <c r="AC201" s="25">
        <v>0</v>
      </c>
      <c r="AD201" s="26">
        <v>28451</v>
      </c>
      <c r="AE201" s="26">
        <v>25642</v>
      </c>
      <c r="AF201" s="26">
        <v>1253</v>
      </c>
      <c r="AG201" s="26" t="s">
        <v>155</v>
      </c>
      <c r="AH201" s="26">
        <v>55346</v>
      </c>
      <c r="AI201" s="27">
        <v>6414</v>
      </c>
      <c r="AJ201" s="27">
        <v>2064</v>
      </c>
      <c r="AK201" s="27">
        <v>525</v>
      </c>
      <c r="AL201" s="27" t="s">
        <v>155</v>
      </c>
      <c r="AM201" s="27">
        <v>9003</v>
      </c>
      <c r="AN201" s="28" t="s">
        <v>155</v>
      </c>
    </row>
    <row r="202" spans="1:40" ht="15.75" customHeight="1" x14ac:dyDescent="0.2">
      <c r="A202" s="18">
        <v>2018</v>
      </c>
      <c r="B202" s="19">
        <v>14246</v>
      </c>
      <c r="C202" s="20" t="s">
        <v>373</v>
      </c>
      <c r="D202" s="20" t="s">
        <v>66</v>
      </c>
      <c r="E202" s="20" t="s">
        <v>167</v>
      </c>
      <c r="F202" s="21">
        <f t="shared" si="12"/>
        <v>174666.66666666666</v>
      </c>
      <c r="G202" s="21">
        <f t="shared" ref="G202:G265" si="13">IFERROR(SUM(AE202,AJ202)*10^3/U202,"")</f>
        <v>44117.647058823532</v>
      </c>
      <c r="H202" s="21">
        <f t="shared" ref="H202:H265" si="14">IFERROR(SUM(AF202,AK202)*10^3/V202,"")</f>
        <v>110000</v>
      </c>
      <c r="I202" s="21" t="str">
        <f t="shared" ref="I202:I265" si="15">IFERROR(SUM(AG202,AL202)*10^3/W202,"")</f>
        <v/>
      </c>
      <c r="J202" s="22">
        <v>5063</v>
      </c>
      <c r="K202" s="22">
        <v>209</v>
      </c>
      <c r="L202" s="22">
        <v>4</v>
      </c>
      <c r="M202" s="22" t="s">
        <v>155</v>
      </c>
      <c r="N202" s="22">
        <v>5276</v>
      </c>
      <c r="O202" s="23">
        <v>25</v>
      </c>
      <c r="P202" s="23">
        <v>15</v>
      </c>
      <c r="Q202" s="23">
        <v>2</v>
      </c>
      <c r="R202" s="23" t="s">
        <v>155</v>
      </c>
      <c r="S202" s="23">
        <v>42</v>
      </c>
      <c r="T202" s="24">
        <v>1.5</v>
      </c>
      <c r="U202" s="24">
        <v>1.7</v>
      </c>
      <c r="V202" s="24">
        <v>0.2</v>
      </c>
      <c r="W202" s="24" t="s">
        <v>155</v>
      </c>
      <c r="X202" s="24">
        <v>3.4</v>
      </c>
      <c r="Y202" s="25">
        <v>1.5</v>
      </c>
      <c r="Z202" s="25">
        <v>1.7</v>
      </c>
      <c r="AA202" s="25">
        <v>0.2</v>
      </c>
      <c r="AB202" s="25" t="s">
        <v>155</v>
      </c>
      <c r="AC202" s="25">
        <v>3.4</v>
      </c>
      <c r="AD202" s="26">
        <v>256</v>
      </c>
      <c r="AE202" s="26">
        <v>75</v>
      </c>
      <c r="AF202" s="26">
        <v>22</v>
      </c>
      <c r="AG202" s="26" t="s">
        <v>155</v>
      </c>
      <c r="AH202" s="26">
        <v>353</v>
      </c>
      <c r="AI202" s="27">
        <v>6</v>
      </c>
      <c r="AJ202" s="27" t="s">
        <v>155</v>
      </c>
      <c r="AK202" s="27" t="s">
        <v>155</v>
      </c>
      <c r="AL202" s="27" t="s">
        <v>155</v>
      </c>
      <c r="AM202" s="27">
        <v>6</v>
      </c>
      <c r="AN202" s="28" t="s">
        <v>155</v>
      </c>
    </row>
    <row r="203" spans="1:40" ht="15.75" customHeight="1" x14ac:dyDescent="0.2">
      <c r="A203" s="18">
        <v>2018</v>
      </c>
      <c r="B203" s="19">
        <v>19157</v>
      </c>
      <c r="C203" s="20" t="s">
        <v>275</v>
      </c>
      <c r="D203" s="20" t="s">
        <v>66</v>
      </c>
      <c r="E203" s="20" t="s">
        <v>167</v>
      </c>
      <c r="F203" s="21">
        <f t="shared" si="12"/>
        <v>247777.77777777778</v>
      </c>
      <c r="G203" s="21">
        <f t="shared" si="13"/>
        <v>8437.5</v>
      </c>
      <c r="H203" s="21" t="str">
        <f t="shared" si="14"/>
        <v/>
      </c>
      <c r="I203" s="21" t="str">
        <f t="shared" si="15"/>
        <v/>
      </c>
      <c r="J203" s="22">
        <v>6220</v>
      </c>
      <c r="K203" s="22">
        <v>370</v>
      </c>
      <c r="L203" s="22">
        <v>0</v>
      </c>
      <c r="M203" s="22">
        <v>0</v>
      </c>
      <c r="N203" s="22">
        <v>6590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4">
        <v>3.6</v>
      </c>
      <c r="U203" s="24">
        <v>6.4</v>
      </c>
      <c r="V203" s="24">
        <v>0</v>
      </c>
      <c r="W203" s="24">
        <v>0</v>
      </c>
      <c r="X203" s="24">
        <v>10</v>
      </c>
      <c r="Y203" s="25">
        <v>3.5</v>
      </c>
      <c r="Z203" s="25">
        <v>6.1</v>
      </c>
      <c r="AA203" s="25">
        <v>0</v>
      </c>
      <c r="AB203" s="25">
        <v>0</v>
      </c>
      <c r="AC203" s="25">
        <v>9.6</v>
      </c>
      <c r="AD203" s="26">
        <v>615</v>
      </c>
      <c r="AE203" s="26">
        <v>37</v>
      </c>
      <c r="AF203" s="26">
        <v>0</v>
      </c>
      <c r="AG203" s="26">
        <v>0</v>
      </c>
      <c r="AH203" s="26">
        <v>652</v>
      </c>
      <c r="AI203" s="27">
        <v>277</v>
      </c>
      <c r="AJ203" s="27">
        <v>17</v>
      </c>
      <c r="AK203" s="27">
        <v>0</v>
      </c>
      <c r="AL203" s="27">
        <v>0</v>
      </c>
      <c r="AM203" s="27">
        <v>294</v>
      </c>
      <c r="AN203" s="28">
        <v>11</v>
      </c>
    </row>
    <row r="204" spans="1:40" ht="15.75" customHeight="1" x14ac:dyDescent="0.2">
      <c r="A204" s="18">
        <v>2018</v>
      </c>
      <c r="B204" s="19">
        <v>5111</v>
      </c>
      <c r="C204" s="20" t="s">
        <v>374</v>
      </c>
      <c r="D204" s="20" t="s">
        <v>66</v>
      </c>
      <c r="E204" s="20" t="s">
        <v>167</v>
      </c>
      <c r="F204" s="21">
        <f t="shared" si="12"/>
        <v>259473.68421052632</v>
      </c>
      <c r="G204" s="21">
        <f t="shared" si="13"/>
        <v>580000</v>
      </c>
      <c r="H204" s="21" t="str">
        <f t="shared" si="14"/>
        <v/>
      </c>
      <c r="I204" s="21" t="str">
        <f t="shared" si="15"/>
        <v/>
      </c>
      <c r="J204" s="22">
        <v>1817</v>
      </c>
      <c r="K204" s="22">
        <v>107</v>
      </c>
      <c r="L204" s="22">
        <v>12</v>
      </c>
      <c r="M204" s="22" t="s">
        <v>155</v>
      </c>
      <c r="N204" s="22">
        <v>1936</v>
      </c>
      <c r="O204" s="23">
        <v>303</v>
      </c>
      <c r="P204" s="23">
        <v>34</v>
      </c>
      <c r="Q204" s="23">
        <v>0</v>
      </c>
      <c r="R204" s="23" t="s">
        <v>155</v>
      </c>
      <c r="S204" s="23">
        <v>337</v>
      </c>
      <c r="T204" s="24">
        <v>1.9</v>
      </c>
      <c r="U204" s="24">
        <v>0.2</v>
      </c>
      <c r="V204" s="24">
        <v>0</v>
      </c>
      <c r="W204" s="24" t="s">
        <v>155</v>
      </c>
      <c r="X204" s="24">
        <v>2.1</v>
      </c>
      <c r="Y204" s="25">
        <v>1.8</v>
      </c>
      <c r="Z204" s="25">
        <v>0.2</v>
      </c>
      <c r="AA204" s="25">
        <v>0</v>
      </c>
      <c r="AB204" s="25" t="s">
        <v>155</v>
      </c>
      <c r="AC204" s="25">
        <v>2</v>
      </c>
      <c r="AD204" s="26">
        <v>306</v>
      </c>
      <c r="AE204" s="26">
        <v>106</v>
      </c>
      <c r="AF204" s="26">
        <v>8</v>
      </c>
      <c r="AG204" s="26" t="s">
        <v>155</v>
      </c>
      <c r="AH204" s="26">
        <v>420</v>
      </c>
      <c r="AI204" s="27">
        <v>187</v>
      </c>
      <c r="AJ204" s="27">
        <v>10</v>
      </c>
      <c r="AK204" s="27">
        <v>2</v>
      </c>
      <c r="AL204" s="27" t="s">
        <v>155</v>
      </c>
      <c r="AM204" s="27">
        <v>199</v>
      </c>
      <c r="AN204" s="28" t="s">
        <v>155</v>
      </c>
    </row>
    <row r="205" spans="1:40" ht="15.75" customHeight="1" x14ac:dyDescent="0.2">
      <c r="A205" s="18">
        <v>2018</v>
      </c>
      <c r="B205" s="19">
        <v>6782</v>
      </c>
      <c r="C205" s="20" t="s">
        <v>375</v>
      </c>
      <c r="D205" s="20" t="s">
        <v>66</v>
      </c>
      <c r="E205" s="20" t="s">
        <v>167</v>
      </c>
      <c r="F205" s="21">
        <f t="shared" si="12"/>
        <v>355555.55555555556</v>
      </c>
      <c r="G205" s="21">
        <f t="shared" si="13"/>
        <v>1063.8297872340427</v>
      </c>
      <c r="H205" s="21" t="str">
        <f t="shared" si="14"/>
        <v/>
      </c>
      <c r="I205" s="21" t="str">
        <f t="shared" si="15"/>
        <v/>
      </c>
      <c r="J205" s="22">
        <v>1530</v>
      </c>
      <c r="K205" s="22">
        <v>73</v>
      </c>
      <c r="L205" s="22">
        <v>0</v>
      </c>
      <c r="M205" s="22">
        <v>0</v>
      </c>
      <c r="N205" s="22">
        <v>1603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4">
        <v>0.9</v>
      </c>
      <c r="U205" s="24">
        <v>14.1</v>
      </c>
      <c r="V205" s="24">
        <v>0</v>
      </c>
      <c r="W205" s="24">
        <v>0</v>
      </c>
      <c r="X205" s="24">
        <v>15</v>
      </c>
      <c r="Y205" s="25">
        <v>0.4</v>
      </c>
      <c r="Z205" s="25">
        <v>6</v>
      </c>
      <c r="AA205" s="25">
        <v>0</v>
      </c>
      <c r="AB205" s="25">
        <v>0</v>
      </c>
      <c r="AC205" s="25">
        <v>6.4</v>
      </c>
      <c r="AD205" s="26">
        <v>248</v>
      </c>
      <c r="AE205" s="26">
        <v>12</v>
      </c>
      <c r="AF205" s="26">
        <v>0</v>
      </c>
      <c r="AG205" s="26">
        <v>0</v>
      </c>
      <c r="AH205" s="26">
        <v>260</v>
      </c>
      <c r="AI205" s="27">
        <v>72</v>
      </c>
      <c r="AJ205" s="27">
        <v>3</v>
      </c>
      <c r="AK205" s="27">
        <v>0</v>
      </c>
      <c r="AL205" s="27">
        <v>0</v>
      </c>
      <c r="AM205" s="27">
        <v>75</v>
      </c>
      <c r="AN205" s="28">
        <v>13</v>
      </c>
    </row>
    <row r="206" spans="1:40" ht="15.75" customHeight="1" x14ac:dyDescent="0.2">
      <c r="A206" s="18">
        <v>2018</v>
      </c>
      <c r="B206" s="19">
        <v>15387</v>
      </c>
      <c r="C206" s="20" t="s">
        <v>376</v>
      </c>
      <c r="D206" s="20" t="s">
        <v>66</v>
      </c>
      <c r="E206" s="20" t="s">
        <v>167</v>
      </c>
      <c r="F206" s="21">
        <f t="shared" si="12"/>
        <v>360000</v>
      </c>
      <c r="G206" s="21" t="str">
        <f t="shared" si="13"/>
        <v/>
      </c>
      <c r="H206" s="21" t="str">
        <f t="shared" si="14"/>
        <v/>
      </c>
      <c r="I206" s="21" t="str">
        <f t="shared" si="15"/>
        <v/>
      </c>
      <c r="J206" s="22">
        <v>514</v>
      </c>
      <c r="K206" s="22">
        <v>8</v>
      </c>
      <c r="L206" s="22" t="s">
        <v>155</v>
      </c>
      <c r="M206" s="22" t="s">
        <v>155</v>
      </c>
      <c r="N206" s="22">
        <v>522</v>
      </c>
      <c r="O206" s="23">
        <v>6</v>
      </c>
      <c r="P206" s="23">
        <v>0</v>
      </c>
      <c r="Q206" s="23" t="s">
        <v>155</v>
      </c>
      <c r="R206" s="23" t="s">
        <v>155</v>
      </c>
      <c r="S206" s="23">
        <v>6</v>
      </c>
      <c r="T206" s="24">
        <v>0.1</v>
      </c>
      <c r="U206" s="24">
        <v>0</v>
      </c>
      <c r="V206" s="24" t="s">
        <v>155</v>
      </c>
      <c r="W206" s="24" t="s">
        <v>155</v>
      </c>
      <c r="X206" s="24">
        <v>0.1</v>
      </c>
      <c r="Y206" s="25">
        <v>0</v>
      </c>
      <c r="Z206" s="25">
        <v>0</v>
      </c>
      <c r="AA206" s="25" t="s">
        <v>155</v>
      </c>
      <c r="AB206" s="25" t="s">
        <v>155</v>
      </c>
      <c r="AC206" s="25">
        <v>0</v>
      </c>
      <c r="AD206" s="26">
        <v>7</v>
      </c>
      <c r="AE206" s="26">
        <v>0</v>
      </c>
      <c r="AF206" s="26" t="s">
        <v>155</v>
      </c>
      <c r="AG206" s="26" t="s">
        <v>155</v>
      </c>
      <c r="AH206" s="26">
        <v>7</v>
      </c>
      <c r="AI206" s="27">
        <v>29</v>
      </c>
      <c r="AJ206" s="27">
        <v>0</v>
      </c>
      <c r="AK206" s="27" t="s">
        <v>155</v>
      </c>
      <c r="AL206" s="27" t="s">
        <v>155</v>
      </c>
      <c r="AM206" s="27">
        <v>29</v>
      </c>
      <c r="AN206" s="28">
        <v>0</v>
      </c>
    </row>
    <row r="207" spans="1:40" ht="15.75" customHeight="1" x14ac:dyDescent="0.2">
      <c r="A207" s="18">
        <v>2018</v>
      </c>
      <c r="B207" s="19">
        <v>13480</v>
      </c>
      <c r="C207" s="20" t="s">
        <v>377</v>
      </c>
      <c r="D207" s="20" t="s">
        <v>66</v>
      </c>
      <c r="E207" s="20" t="s">
        <v>167</v>
      </c>
      <c r="F207" s="21">
        <f t="shared" si="12"/>
        <v>420000</v>
      </c>
      <c r="G207" s="21">
        <f t="shared" si="13"/>
        <v>45000</v>
      </c>
      <c r="H207" s="21" t="str">
        <f t="shared" si="14"/>
        <v/>
      </c>
      <c r="I207" s="21" t="str">
        <f t="shared" si="15"/>
        <v/>
      </c>
      <c r="J207" s="22">
        <v>862</v>
      </c>
      <c r="K207" s="22">
        <v>6</v>
      </c>
      <c r="L207" s="22">
        <v>0</v>
      </c>
      <c r="M207" s="22">
        <v>0</v>
      </c>
      <c r="N207" s="22">
        <v>868</v>
      </c>
      <c r="O207" s="23">
        <v>12</v>
      </c>
      <c r="P207" s="23">
        <v>37</v>
      </c>
      <c r="Q207" s="23">
        <v>0</v>
      </c>
      <c r="R207" s="23">
        <v>0</v>
      </c>
      <c r="S207" s="23">
        <v>49</v>
      </c>
      <c r="T207" s="24">
        <v>0.3</v>
      </c>
      <c r="U207" s="24">
        <v>0.6</v>
      </c>
      <c r="V207" s="24">
        <v>0</v>
      </c>
      <c r="W207" s="24">
        <v>0</v>
      </c>
      <c r="X207" s="24">
        <v>0.9</v>
      </c>
      <c r="Y207" s="25">
        <v>0.1</v>
      </c>
      <c r="Z207" s="25">
        <v>0.6</v>
      </c>
      <c r="AA207" s="25">
        <v>0</v>
      </c>
      <c r="AB207" s="25">
        <v>0</v>
      </c>
      <c r="AC207" s="25">
        <v>0.6</v>
      </c>
      <c r="AD207" s="26">
        <v>23</v>
      </c>
      <c r="AE207" s="26">
        <v>24</v>
      </c>
      <c r="AF207" s="26">
        <v>0</v>
      </c>
      <c r="AG207" s="26">
        <v>0</v>
      </c>
      <c r="AH207" s="26">
        <v>47</v>
      </c>
      <c r="AI207" s="27">
        <v>103</v>
      </c>
      <c r="AJ207" s="27">
        <v>3</v>
      </c>
      <c r="AK207" s="27">
        <v>0</v>
      </c>
      <c r="AL207" s="27">
        <v>0</v>
      </c>
      <c r="AM207" s="27">
        <v>106</v>
      </c>
      <c r="AN207" s="28">
        <v>0</v>
      </c>
    </row>
    <row r="208" spans="1:40" ht="15.75" customHeight="1" x14ac:dyDescent="0.2">
      <c r="A208" s="18">
        <v>2018</v>
      </c>
      <c r="B208" s="19">
        <v>828</v>
      </c>
      <c r="C208" s="20" t="s">
        <v>378</v>
      </c>
      <c r="D208" s="20" t="s">
        <v>66</v>
      </c>
      <c r="E208" s="20" t="s">
        <v>167</v>
      </c>
      <c r="F208" s="21" t="str">
        <f t="shared" si="12"/>
        <v/>
      </c>
      <c r="G208" s="21" t="str">
        <f t="shared" si="13"/>
        <v/>
      </c>
      <c r="H208" s="21" t="str">
        <f t="shared" si="14"/>
        <v/>
      </c>
      <c r="I208" s="21" t="str">
        <f t="shared" si="15"/>
        <v/>
      </c>
      <c r="J208" s="22">
        <v>442</v>
      </c>
      <c r="K208" s="22">
        <v>31</v>
      </c>
      <c r="L208" s="22">
        <v>0</v>
      </c>
      <c r="M208" s="22">
        <v>0</v>
      </c>
      <c r="N208" s="22">
        <v>473</v>
      </c>
      <c r="O208" s="23" t="s">
        <v>155</v>
      </c>
      <c r="P208" s="23" t="s">
        <v>155</v>
      </c>
      <c r="Q208" s="23" t="s">
        <v>155</v>
      </c>
      <c r="R208" s="23" t="s">
        <v>155</v>
      </c>
      <c r="S208" s="23" t="s">
        <v>155</v>
      </c>
      <c r="T208" s="24" t="s">
        <v>155</v>
      </c>
      <c r="U208" s="24" t="s">
        <v>155</v>
      </c>
      <c r="V208" s="24" t="s">
        <v>155</v>
      </c>
      <c r="W208" s="24" t="s">
        <v>155</v>
      </c>
      <c r="X208" s="24" t="s">
        <v>155</v>
      </c>
      <c r="Y208" s="25" t="s">
        <v>155</v>
      </c>
      <c r="Z208" s="25" t="s">
        <v>155</v>
      </c>
      <c r="AA208" s="25" t="s">
        <v>155</v>
      </c>
      <c r="AB208" s="25" t="s">
        <v>155</v>
      </c>
      <c r="AC208" s="25" t="s">
        <v>155</v>
      </c>
      <c r="AD208" s="26">
        <v>11</v>
      </c>
      <c r="AE208" s="26">
        <v>1</v>
      </c>
      <c r="AF208" s="26" t="s">
        <v>155</v>
      </c>
      <c r="AG208" s="26" t="s">
        <v>155</v>
      </c>
      <c r="AH208" s="26">
        <v>12</v>
      </c>
      <c r="AI208" s="27" t="s">
        <v>155</v>
      </c>
      <c r="AJ208" s="27" t="s">
        <v>155</v>
      </c>
      <c r="AK208" s="27" t="s">
        <v>155</v>
      </c>
      <c r="AL208" s="27" t="s">
        <v>155</v>
      </c>
      <c r="AM208" s="27" t="s">
        <v>155</v>
      </c>
      <c r="AN208" s="28" t="s">
        <v>155</v>
      </c>
    </row>
    <row r="209" spans="1:40" ht="15.75" customHeight="1" x14ac:dyDescent="0.2">
      <c r="A209" s="18">
        <v>2018</v>
      </c>
      <c r="B209" s="19">
        <v>10595</v>
      </c>
      <c r="C209" s="20" t="s">
        <v>379</v>
      </c>
      <c r="D209" s="20" t="s">
        <v>66</v>
      </c>
      <c r="E209" s="20" t="s">
        <v>167</v>
      </c>
      <c r="F209" s="21" t="str">
        <f t="shared" si="12"/>
        <v/>
      </c>
      <c r="G209" s="21" t="str">
        <f t="shared" si="13"/>
        <v/>
      </c>
      <c r="H209" s="21">
        <f t="shared" si="14"/>
        <v>10000</v>
      </c>
      <c r="I209" s="21" t="str">
        <f t="shared" si="15"/>
        <v/>
      </c>
      <c r="J209" s="22" t="s">
        <v>155</v>
      </c>
      <c r="K209" s="22" t="s">
        <v>155</v>
      </c>
      <c r="L209" s="22">
        <v>3</v>
      </c>
      <c r="M209" s="22" t="s">
        <v>155</v>
      </c>
      <c r="N209" s="22">
        <v>3</v>
      </c>
      <c r="O209" s="23" t="s">
        <v>155</v>
      </c>
      <c r="P209" s="23" t="s">
        <v>155</v>
      </c>
      <c r="Q209" s="23" t="s">
        <v>155</v>
      </c>
      <c r="R209" s="23" t="s">
        <v>155</v>
      </c>
      <c r="S209" s="23" t="s">
        <v>155</v>
      </c>
      <c r="T209" s="24" t="s">
        <v>155</v>
      </c>
      <c r="U209" s="24" t="s">
        <v>155</v>
      </c>
      <c r="V209" s="24">
        <v>3.6</v>
      </c>
      <c r="W209" s="24" t="s">
        <v>155</v>
      </c>
      <c r="X209" s="24">
        <v>3.6</v>
      </c>
      <c r="Y209" s="25" t="s">
        <v>155</v>
      </c>
      <c r="Z209" s="25" t="s">
        <v>155</v>
      </c>
      <c r="AA209" s="25" t="s">
        <v>155</v>
      </c>
      <c r="AB209" s="25" t="s">
        <v>155</v>
      </c>
      <c r="AC209" s="25" t="s">
        <v>155</v>
      </c>
      <c r="AD209" s="26" t="s">
        <v>155</v>
      </c>
      <c r="AE209" s="26" t="s">
        <v>155</v>
      </c>
      <c r="AF209" s="26">
        <v>36</v>
      </c>
      <c r="AG209" s="26" t="s">
        <v>155</v>
      </c>
      <c r="AH209" s="26">
        <v>36</v>
      </c>
      <c r="AI209" s="27" t="s">
        <v>155</v>
      </c>
      <c r="AJ209" s="27" t="s">
        <v>155</v>
      </c>
      <c r="AK209" s="27" t="s">
        <v>155</v>
      </c>
      <c r="AL209" s="27" t="s">
        <v>155</v>
      </c>
      <c r="AM209" s="27" t="s">
        <v>155</v>
      </c>
      <c r="AN209" s="28" t="s">
        <v>155</v>
      </c>
    </row>
    <row r="210" spans="1:40" ht="15.75" customHeight="1" x14ac:dyDescent="0.2">
      <c r="A210" s="18">
        <v>2018</v>
      </c>
      <c r="B210" s="19">
        <v>10596</v>
      </c>
      <c r="C210" s="20" t="s">
        <v>380</v>
      </c>
      <c r="D210" s="20" t="s">
        <v>66</v>
      </c>
      <c r="E210" s="20" t="s">
        <v>167</v>
      </c>
      <c r="F210" s="21" t="str">
        <f t="shared" si="12"/>
        <v/>
      </c>
      <c r="G210" s="21" t="str">
        <f t="shared" si="13"/>
        <v/>
      </c>
      <c r="H210" s="21" t="str">
        <f t="shared" si="14"/>
        <v/>
      </c>
      <c r="I210" s="21" t="str">
        <f t="shared" si="15"/>
        <v/>
      </c>
      <c r="J210" s="22">
        <v>261</v>
      </c>
      <c r="K210" s="22" t="s">
        <v>155</v>
      </c>
      <c r="L210" s="22" t="s">
        <v>155</v>
      </c>
      <c r="M210" s="22" t="s">
        <v>155</v>
      </c>
      <c r="N210" s="22">
        <v>261</v>
      </c>
      <c r="O210" s="23">
        <v>3</v>
      </c>
      <c r="P210" s="23" t="s">
        <v>155</v>
      </c>
      <c r="Q210" s="23" t="s">
        <v>155</v>
      </c>
      <c r="R210" s="23" t="s">
        <v>155</v>
      </c>
      <c r="S210" s="23">
        <v>3</v>
      </c>
      <c r="T210" s="24" t="s">
        <v>155</v>
      </c>
      <c r="U210" s="24" t="s">
        <v>155</v>
      </c>
      <c r="V210" s="24" t="s">
        <v>155</v>
      </c>
      <c r="W210" s="24" t="s">
        <v>155</v>
      </c>
      <c r="X210" s="24" t="s">
        <v>155</v>
      </c>
      <c r="Y210" s="25" t="s">
        <v>155</v>
      </c>
      <c r="Z210" s="25" t="s">
        <v>155</v>
      </c>
      <c r="AA210" s="25" t="s">
        <v>155</v>
      </c>
      <c r="AB210" s="25" t="s">
        <v>155</v>
      </c>
      <c r="AC210" s="25" t="s">
        <v>155</v>
      </c>
      <c r="AD210" s="26">
        <v>4</v>
      </c>
      <c r="AE210" s="26" t="s">
        <v>155</v>
      </c>
      <c r="AF210" s="26" t="s">
        <v>155</v>
      </c>
      <c r="AG210" s="26" t="s">
        <v>155</v>
      </c>
      <c r="AH210" s="26">
        <v>4</v>
      </c>
      <c r="AI210" s="27" t="s">
        <v>155</v>
      </c>
      <c r="AJ210" s="27" t="s">
        <v>155</v>
      </c>
      <c r="AK210" s="27" t="s">
        <v>155</v>
      </c>
      <c r="AL210" s="27" t="s">
        <v>155</v>
      </c>
      <c r="AM210" s="27" t="s">
        <v>155</v>
      </c>
      <c r="AN210" s="28" t="s">
        <v>155</v>
      </c>
    </row>
    <row r="211" spans="1:40" ht="15.75" customHeight="1" x14ac:dyDescent="0.2">
      <c r="A211" s="18">
        <v>2018</v>
      </c>
      <c r="B211" s="19">
        <v>12900</v>
      </c>
      <c r="C211" s="20" t="s">
        <v>381</v>
      </c>
      <c r="D211" s="20" t="s">
        <v>66</v>
      </c>
      <c r="E211" s="20" t="s">
        <v>167</v>
      </c>
      <c r="F211" s="21" t="str">
        <f t="shared" si="12"/>
        <v/>
      </c>
      <c r="G211" s="21">
        <f t="shared" si="13"/>
        <v>15000</v>
      </c>
      <c r="H211" s="21" t="str">
        <f t="shared" si="14"/>
        <v/>
      </c>
      <c r="I211" s="21" t="str">
        <f t="shared" si="15"/>
        <v/>
      </c>
      <c r="J211" s="22">
        <v>0</v>
      </c>
      <c r="K211" s="22">
        <v>1</v>
      </c>
      <c r="L211" s="22">
        <v>0</v>
      </c>
      <c r="M211" s="22">
        <v>0</v>
      </c>
      <c r="N211" s="22">
        <v>1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4">
        <v>0</v>
      </c>
      <c r="U211" s="24">
        <v>0.2</v>
      </c>
      <c r="V211" s="24">
        <v>0</v>
      </c>
      <c r="W211" s="24">
        <v>0</v>
      </c>
      <c r="X211" s="24">
        <v>0.2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6">
        <v>0</v>
      </c>
      <c r="AE211" s="26">
        <v>2</v>
      </c>
      <c r="AF211" s="26">
        <v>0</v>
      </c>
      <c r="AG211" s="26">
        <v>0</v>
      </c>
      <c r="AH211" s="26">
        <v>2</v>
      </c>
      <c r="AI211" s="27">
        <v>0</v>
      </c>
      <c r="AJ211" s="27">
        <v>1</v>
      </c>
      <c r="AK211" s="27">
        <v>0</v>
      </c>
      <c r="AL211" s="27">
        <v>0</v>
      </c>
      <c r="AM211" s="27">
        <v>1</v>
      </c>
      <c r="AN211" s="28">
        <v>0</v>
      </c>
    </row>
    <row r="212" spans="1:40" ht="15.75" customHeight="1" x14ac:dyDescent="0.2">
      <c r="A212" s="18">
        <v>2018</v>
      </c>
      <c r="B212" s="19">
        <v>17267</v>
      </c>
      <c r="C212" s="20" t="s">
        <v>382</v>
      </c>
      <c r="D212" s="20" t="s">
        <v>66</v>
      </c>
      <c r="E212" s="20" t="s">
        <v>171</v>
      </c>
      <c r="F212" s="21" t="str">
        <f t="shared" si="12"/>
        <v/>
      </c>
      <c r="G212" s="21" t="str">
        <f t="shared" si="13"/>
        <v/>
      </c>
      <c r="H212" s="21" t="str">
        <f t="shared" si="14"/>
        <v/>
      </c>
      <c r="I212" s="21" t="str">
        <f t="shared" si="15"/>
        <v/>
      </c>
      <c r="J212" s="22" t="s">
        <v>155</v>
      </c>
      <c r="K212" s="22" t="s">
        <v>155</v>
      </c>
      <c r="L212" s="22" t="s">
        <v>155</v>
      </c>
      <c r="M212" s="22" t="s">
        <v>155</v>
      </c>
      <c r="N212" s="22" t="s">
        <v>155</v>
      </c>
      <c r="O212" s="23" t="s">
        <v>155</v>
      </c>
      <c r="P212" s="23" t="s">
        <v>155</v>
      </c>
      <c r="Q212" s="23" t="s">
        <v>155</v>
      </c>
      <c r="R212" s="23" t="s">
        <v>155</v>
      </c>
      <c r="S212" s="23" t="s">
        <v>155</v>
      </c>
      <c r="T212" s="24" t="s">
        <v>155</v>
      </c>
      <c r="U212" s="24" t="s">
        <v>155</v>
      </c>
      <c r="V212" s="24" t="s">
        <v>155</v>
      </c>
      <c r="W212" s="24" t="s">
        <v>155</v>
      </c>
      <c r="X212" s="24" t="s">
        <v>155</v>
      </c>
      <c r="Y212" s="25" t="s">
        <v>155</v>
      </c>
      <c r="Z212" s="25" t="s">
        <v>155</v>
      </c>
      <c r="AA212" s="25" t="s">
        <v>155</v>
      </c>
      <c r="AB212" s="25" t="s">
        <v>155</v>
      </c>
      <c r="AC212" s="25" t="s">
        <v>155</v>
      </c>
      <c r="AD212" s="26" t="s">
        <v>155</v>
      </c>
      <c r="AE212" s="26" t="s">
        <v>155</v>
      </c>
      <c r="AF212" s="26" t="s">
        <v>155</v>
      </c>
      <c r="AG212" s="26" t="s">
        <v>155</v>
      </c>
      <c r="AH212" s="26" t="s">
        <v>155</v>
      </c>
      <c r="AI212" s="27" t="s">
        <v>155</v>
      </c>
      <c r="AJ212" s="27" t="s">
        <v>155</v>
      </c>
      <c r="AK212" s="27" t="s">
        <v>155</v>
      </c>
      <c r="AL212" s="27" t="s">
        <v>155</v>
      </c>
      <c r="AM212" s="27" t="s">
        <v>155</v>
      </c>
      <c r="AN212" s="28">
        <v>28</v>
      </c>
    </row>
    <row r="213" spans="1:40" ht="15.75" customHeight="1" x14ac:dyDescent="0.2">
      <c r="A213" s="18">
        <v>2018</v>
      </c>
      <c r="B213" s="19">
        <v>6181</v>
      </c>
      <c r="C213" s="20" t="s">
        <v>383</v>
      </c>
      <c r="D213" s="20" t="s">
        <v>71</v>
      </c>
      <c r="E213" s="20" t="s">
        <v>384</v>
      </c>
      <c r="F213" s="21">
        <f t="shared" si="12"/>
        <v>3103.4482758620688</v>
      </c>
      <c r="G213" s="21">
        <f t="shared" si="13"/>
        <v>0</v>
      </c>
      <c r="H213" s="21" t="str">
        <f t="shared" si="14"/>
        <v/>
      </c>
      <c r="I213" s="21" t="str">
        <f t="shared" si="15"/>
        <v/>
      </c>
      <c r="J213" s="22">
        <v>5843</v>
      </c>
      <c r="K213" s="22">
        <v>30</v>
      </c>
      <c r="L213" s="22">
        <v>1</v>
      </c>
      <c r="M213" s="22" t="s">
        <v>155</v>
      </c>
      <c r="N213" s="22">
        <v>5874</v>
      </c>
      <c r="O213" s="23">
        <v>174</v>
      </c>
      <c r="P213" s="23">
        <v>5</v>
      </c>
      <c r="Q213" s="23">
        <v>0</v>
      </c>
      <c r="R213" s="23" t="s">
        <v>155</v>
      </c>
      <c r="S213" s="23">
        <v>179</v>
      </c>
      <c r="T213" s="24">
        <v>5.8</v>
      </c>
      <c r="U213" s="24">
        <v>0.3</v>
      </c>
      <c r="V213" s="24">
        <v>0</v>
      </c>
      <c r="W213" s="24" t="s">
        <v>155</v>
      </c>
      <c r="X213" s="24">
        <v>6.1</v>
      </c>
      <c r="Y213" s="25">
        <v>4.3</v>
      </c>
      <c r="Z213" s="25">
        <v>0.2</v>
      </c>
      <c r="AA213" s="25">
        <v>0</v>
      </c>
      <c r="AB213" s="25" t="s">
        <v>155</v>
      </c>
      <c r="AC213" s="25">
        <v>4.5999999999999996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7">
        <v>18</v>
      </c>
      <c r="AJ213" s="27">
        <v>0</v>
      </c>
      <c r="AK213" s="27" t="s">
        <v>155</v>
      </c>
      <c r="AL213" s="27" t="s">
        <v>155</v>
      </c>
      <c r="AM213" s="27">
        <v>18</v>
      </c>
      <c r="AN213" s="28" t="s">
        <v>155</v>
      </c>
    </row>
    <row r="214" spans="1:40" ht="15.75" customHeight="1" x14ac:dyDescent="0.2">
      <c r="A214" s="18">
        <v>2018</v>
      </c>
      <c r="B214" s="19">
        <v>7720</v>
      </c>
      <c r="C214" s="20" t="s">
        <v>385</v>
      </c>
      <c r="D214" s="20" t="s">
        <v>71</v>
      </c>
      <c r="E214" s="20" t="s">
        <v>384</v>
      </c>
      <c r="F214" s="21">
        <f t="shared" si="12"/>
        <v>7333.333333333333</v>
      </c>
      <c r="G214" s="21">
        <f t="shared" si="13"/>
        <v>2000</v>
      </c>
      <c r="H214" s="21" t="str">
        <f t="shared" si="14"/>
        <v/>
      </c>
      <c r="I214" s="21" t="str">
        <f t="shared" si="15"/>
        <v/>
      </c>
      <c r="J214" s="22">
        <v>2300</v>
      </c>
      <c r="K214" s="22">
        <v>190</v>
      </c>
      <c r="L214" s="22">
        <v>0</v>
      </c>
      <c r="M214" s="22">
        <v>0</v>
      </c>
      <c r="N214" s="22">
        <v>2490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4">
        <v>1.5</v>
      </c>
      <c r="U214" s="24">
        <v>0.5</v>
      </c>
      <c r="V214" s="24">
        <v>0</v>
      </c>
      <c r="W214" s="24">
        <v>0</v>
      </c>
      <c r="X214" s="24">
        <v>2</v>
      </c>
      <c r="Y214" s="25">
        <v>0.8</v>
      </c>
      <c r="Z214" s="25">
        <v>0.2</v>
      </c>
      <c r="AA214" s="25">
        <v>0</v>
      </c>
      <c r="AB214" s="25">
        <v>0</v>
      </c>
      <c r="AC214" s="25">
        <v>1</v>
      </c>
      <c r="AD214" s="26">
        <v>5</v>
      </c>
      <c r="AE214" s="26">
        <v>0</v>
      </c>
      <c r="AF214" s="26">
        <v>0</v>
      </c>
      <c r="AG214" s="26">
        <v>0</v>
      </c>
      <c r="AH214" s="26">
        <v>5</v>
      </c>
      <c r="AI214" s="27">
        <v>6</v>
      </c>
      <c r="AJ214" s="27">
        <v>1</v>
      </c>
      <c r="AK214" s="27" t="s">
        <v>155</v>
      </c>
      <c r="AL214" s="27" t="s">
        <v>155</v>
      </c>
      <c r="AM214" s="27">
        <v>7</v>
      </c>
      <c r="AN214" s="28" t="s">
        <v>155</v>
      </c>
    </row>
    <row r="215" spans="1:40" ht="15.75" customHeight="1" x14ac:dyDescent="0.2">
      <c r="A215" s="18">
        <v>2018</v>
      </c>
      <c r="B215" s="19">
        <v>13690</v>
      </c>
      <c r="C215" s="20" t="s">
        <v>386</v>
      </c>
      <c r="D215" s="20" t="s">
        <v>71</v>
      </c>
      <c r="E215" s="20" t="s">
        <v>384</v>
      </c>
      <c r="F215" s="21">
        <f t="shared" si="12"/>
        <v>35666.666666666664</v>
      </c>
      <c r="G215" s="21" t="str">
        <f t="shared" si="13"/>
        <v/>
      </c>
      <c r="H215" s="21" t="str">
        <f t="shared" si="14"/>
        <v/>
      </c>
      <c r="I215" s="21" t="str">
        <f t="shared" si="15"/>
        <v/>
      </c>
      <c r="J215" s="22">
        <v>2514</v>
      </c>
      <c r="K215" s="22">
        <v>93</v>
      </c>
      <c r="L215" s="22" t="s">
        <v>155</v>
      </c>
      <c r="M215" s="22" t="s">
        <v>155</v>
      </c>
      <c r="N215" s="22">
        <v>2607</v>
      </c>
      <c r="O215" s="23">
        <v>1</v>
      </c>
      <c r="P215" s="23" t="s">
        <v>155</v>
      </c>
      <c r="Q215" s="23" t="s">
        <v>155</v>
      </c>
      <c r="R215" s="23" t="s">
        <v>155</v>
      </c>
      <c r="S215" s="23">
        <v>1</v>
      </c>
      <c r="T215" s="24">
        <v>3</v>
      </c>
      <c r="U215" s="24" t="s">
        <v>155</v>
      </c>
      <c r="V215" s="24" t="s">
        <v>155</v>
      </c>
      <c r="W215" s="24" t="s">
        <v>155</v>
      </c>
      <c r="X215" s="24">
        <v>3</v>
      </c>
      <c r="Y215" s="25">
        <v>2</v>
      </c>
      <c r="Z215" s="25" t="s">
        <v>155</v>
      </c>
      <c r="AA215" s="25" t="s">
        <v>155</v>
      </c>
      <c r="AB215" s="25" t="s">
        <v>155</v>
      </c>
      <c r="AC215" s="25">
        <v>2</v>
      </c>
      <c r="AD215" s="26">
        <v>69</v>
      </c>
      <c r="AE215" s="26" t="s">
        <v>155</v>
      </c>
      <c r="AF215" s="26" t="s">
        <v>155</v>
      </c>
      <c r="AG215" s="26" t="s">
        <v>155</v>
      </c>
      <c r="AH215" s="26">
        <v>69</v>
      </c>
      <c r="AI215" s="27">
        <v>38</v>
      </c>
      <c r="AJ215" s="27" t="s">
        <v>155</v>
      </c>
      <c r="AK215" s="27" t="s">
        <v>155</v>
      </c>
      <c r="AL215" s="27" t="s">
        <v>155</v>
      </c>
      <c r="AM215" s="27">
        <v>38</v>
      </c>
      <c r="AN215" s="28">
        <v>8</v>
      </c>
    </row>
    <row r="216" spans="1:40" ht="15.75" customHeight="1" x14ac:dyDescent="0.2">
      <c r="A216" s="18">
        <v>2018</v>
      </c>
      <c r="B216" s="19">
        <v>10000</v>
      </c>
      <c r="C216" s="20" t="s">
        <v>308</v>
      </c>
      <c r="D216" s="20" t="s">
        <v>71</v>
      </c>
      <c r="E216" s="20" t="s">
        <v>171</v>
      </c>
      <c r="F216" s="21">
        <f t="shared" si="12"/>
        <v>38689.45868945869</v>
      </c>
      <c r="G216" s="21">
        <f t="shared" si="13"/>
        <v>41057.268722466964</v>
      </c>
      <c r="H216" s="21" t="str">
        <f t="shared" si="14"/>
        <v/>
      </c>
      <c r="I216" s="21" t="str">
        <f t="shared" si="15"/>
        <v/>
      </c>
      <c r="J216" s="22">
        <v>30233</v>
      </c>
      <c r="K216" s="22">
        <v>5345</v>
      </c>
      <c r="L216" s="22" t="s">
        <v>155</v>
      </c>
      <c r="M216" s="22" t="s">
        <v>155</v>
      </c>
      <c r="N216" s="22">
        <v>35578</v>
      </c>
      <c r="O216" s="23">
        <v>189</v>
      </c>
      <c r="P216" s="23">
        <v>31</v>
      </c>
      <c r="Q216" s="23" t="s">
        <v>155</v>
      </c>
      <c r="R216" s="23" t="s">
        <v>155</v>
      </c>
      <c r="S216" s="23">
        <v>220</v>
      </c>
      <c r="T216" s="24">
        <v>35.1</v>
      </c>
      <c r="U216" s="24">
        <v>22.7</v>
      </c>
      <c r="V216" s="24" t="s">
        <v>155</v>
      </c>
      <c r="W216" s="24" t="s">
        <v>155</v>
      </c>
      <c r="X216" s="24">
        <v>57.8</v>
      </c>
      <c r="Y216" s="25" t="s">
        <v>155</v>
      </c>
      <c r="Z216" s="25" t="s">
        <v>155</v>
      </c>
      <c r="AA216" s="25" t="s">
        <v>155</v>
      </c>
      <c r="AB216" s="25" t="s">
        <v>155</v>
      </c>
      <c r="AC216" s="25" t="s">
        <v>155</v>
      </c>
      <c r="AD216" s="26">
        <v>208</v>
      </c>
      <c r="AE216" s="26">
        <v>545</v>
      </c>
      <c r="AF216" s="26" t="s">
        <v>155</v>
      </c>
      <c r="AG216" s="26" t="s">
        <v>155</v>
      </c>
      <c r="AH216" s="26">
        <v>753</v>
      </c>
      <c r="AI216" s="27">
        <v>1150</v>
      </c>
      <c r="AJ216" s="27">
        <v>387</v>
      </c>
      <c r="AK216" s="27" t="s">
        <v>155</v>
      </c>
      <c r="AL216" s="27" t="s">
        <v>155</v>
      </c>
      <c r="AM216" s="27">
        <v>1537</v>
      </c>
      <c r="AN216" s="28">
        <v>0</v>
      </c>
    </row>
    <row r="217" spans="1:40" ht="15.75" customHeight="1" x14ac:dyDescent="0.2">
      <c r="A217" s="18">
        <v>2018</v>
      </c>
      <c r="B217" s="19">
        <v>40211</v>
      </c>
      <c r="C217" s="20" t="s">
        <v>287</v>
      </c>
      <c r="D217" s="20" t="s">
        <v>71</v>
      </c>
      <c r="E217" s="20" t="s">
        <v>167</v>
      </c>
      <c r="F217" s="21">
        <f t="shared" si="12"/>
        <v>60000</v>
      </c>
      <c r="G217" s="21" t="str">
        <f t="shared" si="13"/>
        <v/>
      </c>
      <c r="H217" s="21" t="str">
        <f t="shared" si="14"/>
        <v/>
      </c>
      <c r="I217" s="21" t="str">
        <f t="shared" si="15"/>
        <v/>
      </c>
      <c r="J217" s="22">
        <v>137</v>
      </c>
      <c r="K217" s="22" t="s">
        <v>155</v>
      </c>
      <c r="L217" s="22" t="s">
        <v>155</v>
      </c>
      <c r="M217" s="22" t="s">
        <v>155</v>
      </c>
      <c r="N217" s="22">
        <v>137</v>
      </c>
      <c r="O217" s="23">
        <v>0</v>
      </c>
      <c r="P217" s="23" t="s">
        <v>155</v>
      </c>
      <c r="Q217" s="23" t="s">
        <v>155</v>
      </c>
      <c r="R217" s="23" t="s">
        <v>155</v>
      </c>
      <c r="S217" s="23">
        <v>0</v>
      </c>
      <c r="T217" s="24">
        <v>0.1</v>
      </c>
      <c r="U217" s="24" t="s">
        <v>155</v>
      </c>
      <c r="V217" s="24" t="s">
        <v>155</v>
      </c>
      <c r="W217" s="24" t="s">
        <v>155</v>
      </c>
      <c r="X217" s="24">
        <v>0.1</v>
      </c>
      <c r="Y217" s="25">
        <v>0.1</v>
      </c>
      <c r="Z217" s="25" t="s">
        <v>155</v>
      </c>
      <c r="AA217" s="25" t="s">
        <v>155</v>
      </c>
      <c r="AB217" s="25" t="s">
        <v>155</v>
      </c>
      <c r="AC217" s="25">
        <v>0.1</v>
      </c>
      <c r="AD217" s="26">
        <v>6</v>
      </c>
      <c r="AE217" s="26" t="s">
        <v>155</v>
      </c>
      <c r="AF217" s="26" t="s">
        <v>155</v>
      </c>
      <c r="AG217" s="26" t="s">
        <v>155</v>
      </c>
      <c r="AH217" s="26">
        <v>6</v>
      </c>
      <c r="AI217" s="27">
        <v>0</v>
      </c>
      <c r="AJ217" s="27" t="s">
        <v>155</v>
      </c>
      <c r="AK217" s="27" t="s">
        <v>155</v>
      </c>
      <c r="AL217" s="27" t="s">
        <v>155</v>
      </c>
      <c r="AM217" s="27">
        <v>0</v>
      </c>
      <c r="AN217" s="28" t="s">
        <v>155</v>
      </c>
    </row>
    <row r="218" spans="1:40" ht="15.75" customHeight="1" x14ac:dyDescent="0.2">
      <c r="A218" s="18">
        <v>2018</v>
      </c>
      <c r="B218" s="19">
        <v>12698</v>
      </c>
      <c r="C218" s="20" t="s">
        <v>387</v>
      </c>
      <c r="D218" s="20" t="s">
        <v>71</v>
      </c>
      <c r="E218" s="20" t="s">
        <v>171</v>
      </c>
      <c r="F218" s="21">
        <f t="shared" si="12"/>
        <v>76369.426751592357</v>
      </c>
      <c r="G218" s="21">
        <f t="shared" si="13"/>
        <v>50436.300174520075</v>
      </c>
      <c r="H218" s="21" t="str">
        <f t="shared" si="14"/>
        <v/>
      </c>
      <c r="I218" s="21" t="str">
        <f t="shared" si="15"/>
        <v/>
      </c>
      <c r="J218" s="22">
        <v>25396</v>
      </c>
      <c r="K218" s="22">
        <v>4603</v>
      </c>
      <c r="L218" s="22" t="s">
        <v>155</v>
      </c>
      <c r="M218" s="22" t="s">
        <v>155</v>
      </c>
      <c r="N218" s="22">
        <v>29999</v>
      </c>
      <c r="O218" s="23">
        <v>1050</v>
      </c>
      <c r="P218" s="23">
        <v>91</v>
      </c>
      <c r="Q218" s="23" t="s">
        <v>155</v>
      </c>
      <c r="R218" s="23" t="s">
        <v>155</v>
      </c>
      <c r="S218" s="23">
        <v>1141</v>
      </c>
      <c r="T218" s="24">
        <v>31.4</v>
      </c>
      <c r="U218" s="24">
        <v>57.3</v>
      </c>
      <c r="V218" s="24" t="s">
        <v>155</v>
      </c>
      <c r="W218" s="24" t="s">
        <v>155</v>
      </c>
      <c r="X218" s="24">
        <v>88.8</v>
      </c>
      <c r="Y218" s="25" t="s">
        <v>155</v>
      </c>
      <c r="Z218" s="25" t="s">
        <v>155</v>
      </c>
      <c r="AA218" s="25" t="s">
        <v>155</v>
      </c>
      <c r="AB218" s="25" t="s">
        <v>155</v>
      </c>
      <c r="AC218" s="25" t="s">
        <v>155</v>
      </c>
      <c r="AD218" s="26">
        <v>233</v>
      </c>
      <c r="AE218" s="26">
        <v>1663</v>
      </c>
      <c r="AF218" s="26" t="s">
        <v>155</v>
      </c>
      <c r="AG218" s="26" t="s">
        <v>155</v>
      </c>
      <c r="AH218" s="26">
        <v>1896</v>
      </c>
      <c r="AI218" s="27">
        <v>2165</v>
      </c>
      <c r="AJ218" s="27">
        <v>1227</v>
      </c>
      <c r="AK218" s="27" t="s">
        <v>155</v>
      </c>
      <c r="AL218" s="27" t="s">
        <v>155</v>
      </c>
      <c r="AM218" s="27">
        <v>3392</v>
      </c>
      <c r="AN218" s="28" t="s">
        <v>155</v>
      </c>
    </row>
    <row r="219" spans="1:40" ht="15.75" customHeight="1" x14ac:dyDescent="0.2">
      <c r="A219" s="18">
        <v>2018</v>
      </c>
      <c r="B219" s="19">
        <v>4675</v>
      </c>
      <c r="C219" s="20" t="s">
        <v>388</v>
      </c>
      <c r="D219" s="20" t="s">
        <v>71</v>
      </c>
      <c r="E219" s="20" t="s">
        <v>384</v>
      </c>
      <c r="F219" s="21">
        <f t="shared" si="12"/>
        <v>18285000</v>
      </c>
      <c r="G219" s="21">
        <f t="shared" si="13"/>
        <v>0</v>
      </c>
      <c r="H219" s="21" t="str">
        <f t="shared" si="14"/>
        <v/>
      </c>
      <c r="I219" s="21" t="str">
        <f t="shared" si="15"/>
        <v/>
      </c>
      <c r="J219" s="22">
        <v>420</v>
      </c>
      <c r="K219" s="22">
        <v>24</v>
      </c>
      <c r="L219" s="22" t="s">
        <v>155</v>
      </c>
      <c r="M219" s="22" t="s">
        <v>155</v>
      </c>
      <c r="N219" s="22">
        <v>444</v>
      </c>
      <c r="O219" s="23">
        <v>0</v>
      </c>
      <c r="P219" s="23">
        <v>0</v>
      </c>
      <c r="Q219" s="23" t="s">
        <v>155</v>
      </c>
      <c r="R219" s="23" t="s">
        <v>155</v>
      </c>
      <c r="S219" s="23">
        <v>0</v>
      </c>
      <c r="T219" s="24">
        <v>1</v>
      </c>
      <c r="U219" s="24">
        <v>8.9</v>
      </c>
      <c r="V219" s="24" t="s">
        <v>155</v>
      </c>
      <c r="W219" s="24" t="s">
        <v>155</v>
      </c>
      <c r="X219" s="24">
        <v>9.9</v>
      </c>
      <c r="Y219" s="25">
        <v>1</v>
      </c>
      <c r="Z219" s="25">
        <v>6.4</v>
      </c>
      <c r="AA219" s="25" t="s">
        <v>155</v>
      </c>
      <c r="AB219" s="25" t="s">
        <v>155</v>
      </c>
      <c r="AC219" s="25">
        <v>7.4</v>
      </c>
      <c r="AD219" s="26">
        <v>15285</v>
      </c>
      <c r="AE219" s="26">
        <v>0</v>
      </c>
      <c r="AF219" s="26" t="s">
        <v>155</v>
      </c>
      <c r="AG219" s="26" t="s">
        <v>155</v>
      </c>
      <c r="AH219" s="26">
        <v>15285</v>
      </c>
      <c r="AI219" s="27">
        <v>3000</v>
      </c>
      <c r="AJ219" s="27">
        <v>0</v>
      </c>
      <c r="AK219" s="27" t="s">
        <v>155</v>
      </c>
      <c r="AL219" s="27" t="s">
        <v>155</v>
      </c>
      <c r="AM219" s="27">
        <v>3000</v>
      </c>
      <c r="AN219" s="28" t="s">
        <v>155</v>
      </c>
    </row>
    <row r="220" spans="1:40" ht="15.75" customHeight="1" x14ac:dyDescent="0.2">
      <c r="A220" s="18">
        <v>2018</v>
      </c>
      <c r="B220" s="19">
        <v>4045</v>
      </c>
      <c r="C220" s="20" t="s">
        <v>389</v>
      </c>
      <c r="D220" s="20" t="s">
        <v>71</v>
      </c>
      <c r="E220" s="20" t="s">
        <v>167</v>
      </c>
      <c r="F220" s="21" t="str">
        <f t="shared" si="12"/>
        <v/>
      </c>
      <c r="G220" s="21">
        <f t="shared" si="13"/>
        <v>0</v>
      </c>
      <c r="H220" s="21" t="str">
        <f t="shared" si="14"/>
        <v/>
      </c>
      <c r="I220" s="21" t="str">
        <f t="shared" si="15"/>
        <v/>
      </c>
      <c r="J220" s="22" t="s">
        <v>155</v>
      </c>
      <c r="K220" s="22">
        <v>14</v>
      </c>
      <c r="L220" s="22" t="s">
        <v>155</v>
      </c>
      <c r="M220" s="22" t="s">
        <v>155</v>
      </c>
      <c r="N220" s="22">
        <v>14</v>
      </c>
      <c r="O220" s="23" t="s">
        <v>155</v>
      </c>
      <c r="P220" s="23">
        <v>0</v>
      </c>
      <c r="Q220" s="23" t="s">
        <v>155</v>
      </c>
      <c r="R220" s="23" t="s">
        <v>155</v>
      </c>
      <c r="S220" s="23">
        <v>0</v>
      </c>
      <c r="T220" s="24" t="s">
        <v>155</v>
      </c>
      <c r="U220" s="24">
        <v>2</v>
      </c>
      <c r="V220" s="24" t="s">
        <v>155</v>
      </c>
      <c r="W220" s="24" t="s">
        <v>155</v>
      </c>
      <c r="X220" s="24">
        <v>2</v>
      </c>
      <c r="Y220" s="25" t="s">
        <v>155</v>
      </c>
      <c r="Z220" s="25">
        <v>0</v>
      </c>
      <c r="AA220" s="25" t="s">
        <v>155</v>
      </c>
      <c r="AB220" s="25" t="s">
        <v>155</v>
      </c>
      <c r="AC220" s="25">
        <v>0</v>
      </c>
      <c r="AD220" s="26" t="s">
        <v>155</v>
      </c>
      <c r="AE220" s="26" t="s">
        <v>155</v>
      </c>
      <c r="AF220" s="26" t="s">
        <v>155</v>
      </c>
      <c r="AG220" s="26" t="s">
        <v>155</v>
      </c>
      <c r="AH220" s="26" t="s">
        <v>155</v>
      </c>
      <c r="AI220" s="27" t="s">
        <v>155</v>
      </c>
      <c r="AJ220" s="27" t="s">
        <v>155</v>
      </c>
      <c r="AK220" s="27" t="s">
        <v>155</v>
      </c>
      <c r="AL220" s="27" t="s">
        <v>155</v>
      </c>
      <c r="AM220" s="27" t="s">
        <v>155</v>
      </c>
      <c r="AN220" s="28" t="s">
        <v>155</v>
      </c>
    </row>
    <row r="221" spans="1:40" ht="15.75" customHeight="1" x14ac:dyDescent="0.2">
      <c r="A221" s="18">
        <v>2018</v>
      </c>
      <c r="B221" s="19">
        <v>5860</v>
      </c>
      <c r="C221" s="20" t="s">
        <v>390</v>
      </c>
      <c r="D221" s="20" t="s">
        <v>71</v>
      </c>
      <c r="E221" s="20" t="s">
        <v>171</v>
      </c>
      <c r="F221" s="21" t="str">
        <f t="shared" si="12"/>
        <v/>
      </c>
      <c r="G221" s="21" t="str">
        <f t="shared" si="13"/>
        <v/>
      </c>
      <c r="H221" s="21">
        <f t="shared" si="14"/>
        <v>13750</v>
      </c>
      <c r="I221" s="21" t="str">
        <f t="shared" si="15"/>
        <v/>
      </c>
      <c r="J221" s="22" t="s">
        <v>155</v>
      </c>
      <c r="K221" s="22" t="s">
        <v>155</v>
      </c>
      <c r="L221" s="22">
        <v>2</v>
      </c>
      <c r="M221" s="22" t="s">
        <v>155</v>
      </c>
      <c r="N221" s="22">
        <v>2</v>
      </c>
      <c r="O221" s="23" t="s">
        <v>155</v>
      </c>
      <c r="P221" s="23" t="s">
        <v>155</v>
      </c>
      <c r="Q221" s="23" t="s">
        <v>155</v>
      </c>
      <c r="R221" s="23" t="s">
        <v>155</v>
      </c>
      <c r="S221" s="23" t="s">
        <v>155</v>
      </c>
      <c r="T221" s="24" t="s">
        <v>155</v>
      </c>
      <c r="U221" s="24" t="s">
        <v>155</v>
      </c>
      <c r="V221" s="24">
        <v>0.8</v>
      </c>
      <c r="W221" s="24" t="s">
        <v>155</v>
      </c>
      <c r="X221" s="24">
        <v>0.8</v>
      </c>
      <c r="Y221" s="25" t="s">
        <v>155</v>
      </c>
      <c r="Z221" s="25" t="s">
        <v>155</v>
      </c>
      <c r="AA221" s="25" t="s">
        <v>155</v>
      </c>
      <c r="AB221" s="25" t="s">
        <v>155</v>
      </c>
      <c r="AC221" s="25" t="s">
        <v>155</v>
      </c>
      <c r="AD221" s="26" t="s">
        <v>155</v>
      </c>
      <c r="AE221" s="26" t="s">
        <v>155</v>
      </c>
      <c r="AF221" s="26">
        <v>11</v>
      </c>
      <c r="AG221" s="26" t="s">
        <v>155</v>
      </c>
      <c r="AH221" s="26">
        <v>11</v>
      </c>
      <c r="AI221" s="27" t="s">
        <v>155</v>
      </c>
      <c r="AJ221" s="27" t="s">
        <v>155</v>
      </c>
      <c r="AK221" s="27" t="s">
        <v>155</v>
      </c>
      <c r="AL221" s="27" t="s">
        <v>155</v>
      </c>
      <c r="AM221" s="27" t="s">
        <v>155</v>
      </c>
      <c r="AN221" s="28" t="s">
        <v>155</v>
      </c>
    </row>
    <row r="222" spans="1:40" ht="15.75" customHeight="1" x14ac:dyDescent="0.2">
      <c r="A222" s="18">
        <v>2018</v>
      </c>
      <c r="B222" s="19">
        <v>9231</v>
      </c>
      <c r="C222" s="20" t="s">
        <v>391</v>
      </c>
      <c r="D222" s="20" t="s">
        <v>71</v>
      </c>
      <c r="E222" s="20" t="s">
        <v>171</v>
      </c>
      <c r="F222" s="21" t="str">
        <f t="shared" si="12"/>
        <v/>
      </c>
      <c r="G222" s="21" t="str">
        <f t="shared" si="13"/>
        <v/>
      </c>
      <c r="H222" s="21">
        <f t="shared" si="14"/>
        <v>0</v>
      </c>
      <c r="I222" s="21" t="str">
        <f t="shared" si="15"/>
        <v/>
      </c>
      <c r="J222" s="22" t="s">
        <v>155</v>
      </c>
      <c r="K222" s="22" t="s">
        <v>155</v>
      </c>
      <c r="L222" s="22">
        <v>2</v>
      </c>
      <c r="M222" s="22" t="s">
        <v>155</v>
      </c>
      <c r="N222" s="22">
        <v>2</v>
      </c>
      <c r="O222" s="23" t="s">
        <v>155</v>
      </c>
      <c r="P222" s="23" t="s">
        <v>155</v>
      </c>
      <c r="Q222" s="23">
        <v>0</v>
      </c>
      <c r="R222" s="23" t="s">
        <v>155</v>
      </c>
      <c r="S222" s="23">
        <v>0</v>
      </c>
      <c r="T222" s="24" t="s">
        <v>155</v>
      </c>
      <c r="U222" s="24" t="s">
        <v>155</v>
      </c>
      <c r="V222" s="24">
        <v>2</v>
      </c>
      <c r="W222" s="24" t="s">
        <v>155</v>
      </c>
      <c r="X222" s="24">
        <v>2</v>
      </c>
      <c r="Y222" s="25" t="s">
        <v>155</v>
      </c>
      <c r="Z222" s="25" t="s">
        <v>155</v>
      </c>
      <c r="AA222" s="25" t="s">
        <v>155</v>
      </c>
      <c r="AB222" s="25" t="s">
        <v>155</v>
      </c>
      <c r="AC222" s="25" t="s">
        <v>155</v>
      </c>
      <c r="AD222" s="26" t="s">
        <v>155</v>
      </c>
      <c r="AE222" s="26" t="s">
        <v>155</v>
      </c>
      <c r="AF222" s="26" t="s">
        <v>155</v>
      </c>
      <c r="AG222" s="26" t="s">
        <v>155</v>
      </c>
      <c r="AH222" s="26" t="s">
        <v>155</v>
      </c>
      <c r="AI222" s="27" t="s">
        <v>155</v>
      </c>
      <c r="AJ222" s="27" t="s">
        <v>155</v>
      </c>
      <c r="AK222" s="27" t="s">
        <v>155</v>
      </c>
      <c r="AL222" s="27" t="s">
        <v>155</v>
      </c>
      <c r="AM222" s="27" t="s">
        <v>155</v>
      </c>
      <c r="AN222" s="28" t="s">
        <v>155</v>
      </c>
    </row>
    <row r="223" spans="1:40" ht="15.75" customHeight="1" x14ac:dyDescent="0.2">
      <c r="A223" s="18">
        <v>2018</v>
      </c>
      <c r="B223" s="19">
        <v>16805</v>
      </c>
      <c r="C223" s="20" t="s">
        <v>392</v>
      </c>
      <c r="D223" s="20" t="s">
        <v>71</v>
      </c>
      <c r="E223" s="20" t="s">
        <v>384</v>
      </c>
      <c r="F223" s="21" t="str">
        <f t="shared" si="12"/>
        <v/>
      </c>
      <c r="G223" s="21">
        <f t="shared" si="13"/>
        <v>11851.85185185185</v>
      </c>
      <c r="H223" s="21" t="str">
        <f t="shared" si="14"/>
        <v/>
      </c>
      <c r="I223" s="21" t="str">
        <f t="shared" si="15"/>
        <v/>
      </c>
      <c r="J223" s="22" t="s">
        <v>155</v>
      </c>
      <c r="K223" s="22">
        <v>359</v>
      </c>
      <c r="L223" s="22" t="s">
        <v>155</v>
      </c>
      <c r="M223" s="22" t="s">
        <v>155</v>
      </c>
      <c r="N223" s="22">
        <v>359</v>
      </c>
      <c r="O223" s="23" t="s">
        <v>155</v>
      </c>
      <c r="P223" s="23">
        <v>16</v>
      </c>
      <c r="Q223" s="23" t="s">
        <v>155</v>
      </c>
      <c r="R223" s="23" t="s">
        <v>155</v>
      </c>
      <c r="S223" s="23">
        <v>16</v>
      </c>
      <c r="T223" s="24" t="s">
        <v>155</v>
      </c>
      <c r="U223" s="24">
        <v>2.7</v>
      </c>
      <c r="V223" s="24" t="s">
        <v>155</v>
      </c>
      <c r="W223" s="24" t="s">
        <v>155</v>
      </c>
      <c r="X223" s="24">
        <v>2.7</v>
      </c>
      <c r="Y223" s="25" t="s">
        <v>155</v>
      </c>
      <c r="Z223" s="25">
        <v>0.8</v>
      </c>
      <c r="AA223" s="25" t="s">
        <v>155</v>
      </c>
      <c r="AB223" s="25" t="s">
        <v>155</v>
      </c>
      <c r="AC223" s="25">
        <v>0.8</v>
      </c>
      <c r="AD223" s="26" t="s">
        <v>155</v>
      </c>
      <c r="AE223" s="26" t="s">
        <v>155</v>
      </c>
      <c r="AF223" s="26" t="s">
        <v>155</v>
      </c>
      <c r="AG223" s="26" t="s">
        <v>155</v>
      </c>
      <c r="AH223" s="26" t="s">
        <v>155</v>
      </c>
      <c r="AI223" s="27" t="s">
        <v>155</v>
      </c>
      <c r="AJ223" s="27">
        <v>32</v>
      </c>
      <c r="AK223" s="27" t="s">
        <v>155</v>
      </c>
      <c r="AL223" s="27" t="s">
        <v>155</v>
      </c>
      <c r="AM223" s="27">
        <v>32</v>
      </c>
      <c r="AN223" s="28" t="s">
        <v>155</v>
      </c>
    </row>
    <row r="224" spans="1:40" ht="15.75" customHeight="1" x14ac:dyDescent="0.2">
      <c r="A224" s="18">
        <v>2018</v>
      </c>
      <c r="B224" s="19">
        <v>12686</v>
      </c>
      <c r="C224" s="20" t="s">
        <v>393</v>
      </c>
      <c r="D224" s="20" t="s">
        <v>69</v>
      </c>
      <c r="E224" s="20" t="s">
        <v>159</v>
      </c>
      <c r="F224" s="21" t="str">
        <f t="shared" si="12"/>
        <v/>
      </c>
      <c r="G224" s="21">
        <f t="shared" si="13"/>
        <v>19586.776859504134</v>
      </c>
      <c r="H224" s="21">
        <f t="shared" si="14"/>
        <v>5998.463901689709</v>
      </c>
      <c r="I224" s="21" t="str">
        <f t="shared" si="15"/>
        <v/>
      </c>
      <c r="J224" s="22" t="s">
        <v>155</v>
      </c>
      <c r="K224" s="22">
        <v>6</v>
      </c>
      <c r="L224" s="22">
        <v>11</v>
      </c>
      <c r="M224" s="22" t="s">
        <v>155</v>
      </c>
      <c r="N224" s="22">
        <v>17</v>
      </c>
      <c r="O224" s="23">
        <v>0</v>
      </c>
      <c r="P224" s="23">
        <v>0</v>
      </c>
      <c r="Q224" s="23">
        <v>0</v>
      </c>
      <c r="R224" s="23" t="s">
        <v>155</v>
      </c>
      <c r="S224" s="23">
        <v>0</v>
      </c>
      <c r="T224" s="24">
        <v>0</v>
      </c>
      <c r="U224" s="24">
        <v>24.2</v>
      </c>
      <c r="V224" s="24">
        <v>130.19999999999999</v>
      </c>
      <c r="W224" s="24" t="s">
        <v>155</v>
      </c>
      <c r="X224" s="24">
        <v>154.4</v>
      </c>
      <c r="Y224" s="25">
        <v>0</v>
      </c>
      <c r="Z224" s="25">
        <v>0</v>
      </c>
      <c r="AA224" s="25">
        <v>0</v>
      </c>
      <c r="AB224" s="25" t="s">
        <v>155</v>
      </c>
      <c r="AC224" s="25">
        <v>0</v>
      </c>
      <c r="AD224" s="26">
        <v>0</v>
      </c>
      <c r="AE224" s="26">
        <v>474</v>
      </c>
      <c r="AF224" s="26">
        <v>781</v>
      </c>
      <c r="AG224" s="26">
        <v>0</v>
      </c>
      <c r="AH224" s="26">
        <v>1256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8">
        <v>0</v>
      </c>
    </row>
    <row r="225" spans="1:40" ht="15.75" customHeight="1" x14ac:dyDescent="0.2">
      <c r="A225" s="18">
        <v>2018</v>
      </c>
      <c r="B225" s="19">
        <v>17252</v>
      </c>
      <c r="C225" s="20" t="s">
        <v>394</v>
      </c>
      <c r="D225" s="20" t="s">
        <v>69</v>
      </c>
      <c r="E225" s="20" t="s">
        <v>167</v>
      </c>
      <c r="F225" s="21" t="str">
        <f t="shared" si="12"/>
        <v/>
      </c>
      <c r="G225" s="21">
        <f t="shared" si="13"/>
        <v>465.11627906976742</v>
      </c>
      <c r="H225" s="21">
        <f t="shared" si="14"/>
        <v>173.91304347826087</v>
      </c>
      <c r="I225" s="21" t="str">
        <f t="shared" si="15"/>
        <v/>
      </c>
      <c r="J225" s="22" t="s">
        <v>155</v>
      </c>
      <c r="K225" s="22">
        <v>48</v>
      </c>
      <c r="L225" s="22">
        <v>14</v>
      </c>
      <c r="M225" s="22" t="s">
        <v>155</v>
      </c>
      <c r="N225" s="22">
        <v>62</v>
      </c>
      <c r="O225" s="23" t="s">
        <v>155</v>
      </c>
      <c r="P225" s="23" t="s">
        <v>155</v>
      </c>
      <c r="Q225" s="23" t="s">
        <v>155</v>
      </c>
      <c r="R225" s="23" t="s">
        <v>155</v>
      </c>
      <c r="S225" s="23" t="s">
        <v>155</v>
      </c>
      <c r="T225" s="24" t="s">
        <v>155</v>
      </c>
      <c r="U225" s="24">
        <v>86</v>
      </c>
      <c r="V225" s="24">
        <v>69</v>
      </c>
      <c r="W225" s="24" t="s">
        <v>155</v>
      </c>
      <c r="X225" s="24">
        <v>155</v>
      </c>
      <c r="Y225" s="25" t="s">
        <v>155</v>
      </c>
      <c r="Z225" s="25">
        <v>72</v>
      </c>
      <c r="AA225" s="25">
        <v>50</v>
      </c>
      <c r="AB225" s="25" t="s">
        <v>155</v>
      </c>
      <c r="AC225" s="25">
        <v>122</v>
      </c>
      <c r="AD225" s="26" t="s">
        <v>155</v>
      </c>
      <c r="AE225" s="26" t="s">
        <v>155</v>
      </c>
      <c r="AF225" s="26" t="s">
        <v>155</v>
      </c>
      <c r="AG225" s="26" t="s">
        <v>155</v>
      </c>
      <c r="AH225" s="26" t="s">
        <v>155</v>
      </c>
      <c r="AI225" s="27" t="s">
        <v>155</v>
      </c>
      <c r="AJ225" s="27">
        <v>40</v>
      </c>
      <c r="AK225" s="27">
        <v>12</v>
      </c>
      <c r="AL225" s="27" t="s">
        <v>155</v>
      </c>
      <c r="AM225" s="27">
        <v>51</v>
      </c>
      <c r="AN225" s="28" t="s">
        <v>155</v>
      </c>
    </row>
    <row r="226" spans="1:40" ht="15.75" customHeight="1" x14ac:dyDescent="0.2">
      <c r="A226" s="18">
        <v>2018</v>
      </c>
      <c r="B226" s="19">
        <v>18642</v>
      </c>
      <c r="C226" s="20" t="s">
        <v>164</v>
      </c>
      <c r="D226" s="20" t="s">
        <v>69</v>
      </c>
      <c r="E226" s="20" t="s">
        <v>165</v>
      </c>
      <c r="F226" s="21" t="str">
        <f t="shared" si="12"/>
        <v/>
      </c>
      <c r="G226" s="21">
        <f t="shared" si="13"/>
        <v>46333.333333333336</v>
      </c>
      <c r="H226" s="21">
        <f t="shared" si="14"/>
        <v>35593.103448275862</v>
      </c>
      <c r="I226" s="21" t="str">
        <f t="shared" si="15"/>
        <v/>
      </c>
      <c r="J226" s="22" t="s">
        <v>155</v>
      </c>
      <c r="K226" s="22">
        <v>40</v>
      </c>
      <c r="L226" s="22">
        <v>17</v>
      </c>
      <c r="M226" s="22" t="s">
        <v>155</v>
      </c>
      <c r="N226" s="22">
        <v>57</v>
      </c>
      <c r="O226" s="23" t="s">
        <v>155</v>
      </c>
      <c r="P226" s="23">
        <v>311</v>
      </c>
      <c r="Q226" s="23">
        <v>667</v>
      </c>
      <c r="R226" s="23" t="s">
        <v>155</v>
      </c>
      <c r="S226" s="23">
        <v>978</v>
      </c>
      <c r="T226" s="24" t="s">
        <v>155</v>
      </c>
      <c r="U226" s="24">
        <v>9</v>
      </c>
      <c r="V226" s="24">
        <v>580</v>
      </c>
      <c r="W226" s="24" t="s">
        <v>155</v>
      </c>
      <c r="X226" s="24">
        <v>589</v>
      </c>
      <c r="Y226" s="25" t="s">
        <v>155</v>
      </c>
      <c r="Z226" s="25">
        <v>8</v>
      </c>
      <c r="AA226" s="25">
        <v>67</v>
      </c>
      <c r="AB226" s="25" t="s">
        <v>155</v>
      </c>
      <c r="AC226" s="25">
        <v>75</v>
      </c>
      <c r="AD226" s="26" t="s">
        <v>155</v>
      </c>
      <c r="AE226" s="26">
        <v>209</v>
      </c>
      <c r="AF226" s="26">
        <v>20618</v>
      </c>
      <c r="AG226" s="26" t="s">
        <v>155</v>
      </c>
      <c r="AH226" s="26">
        <v>20827</v>
      </c>
      <c r="AI226" s="27" t="s">
        <v>155</v>
      </c>
      <c r="AJ226" s="27">
        <v>208</v>
      </c>
      <c r="AK226" s="27">
        <v>26</v>
      </c>
      <c r="AL226" s="27" t="s">
        <v>155</v>
      </c>
      <c r="AM226" s="27">
        <v>234</v>
      </c>
      <c r="AN226" s="28" t="s">
        <v>155</v>
      </c>
    </row>
    <row r="227" spans="1:40" ht="15.75" customHeight="1" x14ac:dyDescent="0.2">
      <c r="A227" s="18">
        <v>2018</v>
      </c>
      <c r="B227" s="19">
        <v>12463</v>
      </c>
      <c r="C227" s="20" t="s">
        <v>395</v>
      </c>
      <c r="D227" s="20" t="s">
        <v>74</v>
      </c>
      <c r="E227" s="20" t="s">
        <v>396</v>
      </c>
      <c r="F227" s="21">
        <f t="shared" si="12"/>
        <v>0</v>
      </c>
      <c r="G227" s="21" t="str">
        <f t="shared" si="13"/>
        <v/>
      </c>
      <c r="H227" s="21" t="str">
        <f t="shared" si="14"/>
        <v/>
      </c>
      <c r="I227" s="21" t="str">
        <f t="shared" si="15"/>
        <v/>
      </c>
      <c r="J227" s="22">
        <v>33</v>
      </c>
      <c r="K227" s="22" t="s">
        <v>155</v>
      </c>
      <c r="L227" s="22" t="s">
        <v>155</v>
      </c>
      <c r="M227" s="22" t="s">
        <v>155</v>
      </c>
      <c r="N227" s="22">
        <v>33</v>
      </c>
      <c r="O227" s="23">
        <v>96</v>
      </c>
      <c r="P227" s="23" t="s">
        <v>155</v>
      </c>
      <c r="Q227" s="23" t="s">
        <v>155</v>
      </c>
      <c r="R227" s="23" t="s">
        <v>155</v>
      </c>
      <c r="S227" s="23">
        <v>96</v>
      </c>
      <c r="T227" s="24">
        <v>0.2</v>
      </c>
      <c r="U227" s="24" t="s">
        <v>155</v>
      </c>
      <c r="V227" s="24" t="s">
        <v>155</v>
      </c>
      <c r="W227" s="24" t="s">
        <v>155</v>
      </c>
      <c r="X227" s="24">
        <v>0.2</v>
      </c>
      <c r="Y227" s="25">
        <v>0.2</v>
      </c>
      <c r="Z227" s="25" t="s">
        <v>155</v>
      </c>
      <c r="AA227" s="25" t="s">
        <v>155</v>
      </c>
      <c r="AB227" s="25" t="s">
        <v>155</v>
      </c>
      <c r="AC227" s="25">
        <v>0.2</v>
      </c>
      <c r="AD227" s="26">
        <v>0</v>
      </c>
      <c r="AE227" s="26" t="s">
        <v>155</v>
      </c>
      <c r="AF227" s="26" t="s">
        <v>155</v>
      </c>
      <c r="AG227" s="26" t="s">
        <v>155</v>
      </c>
      <c r="AH227" s="26">
        <v>0</v>
      </c>
      <c r="AI227" s="27">
        <v>0</v>
      </c>
      <c r="AJ227" s="27" t="s">
        <v>155</v>
      </c>
      <c r="AK227" s="27" t="s">
        <v>155</v>
      </c>
      <c r="AL227" s="27" t="s">
        <v>155</v>
      </c>
      <c r="AM227" s="27">
        <v>0</v>
      </c>
      <c r="AN227" s="28" t="s">
        <v>155</v>
      </c>
    </row>
    <row r="228" spans="1:40" ht="15.75" customHeight="1" x14ac:dyDescent="0.2">
      <c r="A228" s="18">
        <v>2018</v>
      </c>
      <c r="B228" s="19">
        <v>6395</v>
      </c>
      <c r="C228" s="20" t="s">
        <v>397</v>
      </c>
      <c r="D228" s="20" t="s">
        <v>74</v>
      </c>
      <c r="E228" s="20" t="s">
        <v>280</v>
      </c>
      <c r="F228" s="21">
        <f t="shared" si="12"/>
        <v>22255.319148936171</v>
      </c>
      <c r="G228" s="21" t="str">
        <f t="shared" si="13"/>
        <v/>
      </c>
      <c r="H228" s="21" t="str">
        <f t="shared" si="14"/>
        <v/>
      </c>
      <c r="I228" s="21" t="str">
        <f t="shared" si="15"/>
        <v/>
      </c>
      <c r="J228" s="22">
        <v>2822</v>
      </c>
      <c r="K228" s="22" t="s">
        <v>155</v>
      </c>
      <c r="L228" s="22" t="s">
        <v>155</v>
      </c>
      <c r="M228" s="22" t="s">
        <v>155</v>
      </c>
      <c r="N228" s="22">
        <v>2822</v>
      </c>
      <c r="O228" s="23" t="s">
        <v>155</v>
      </c>
      <c r="P228" s="23" t="s">
        <v>155</v>
      </c>
      <c r="Q228" s="23" t="s">
        <v>155</v>
      </c>
      <c r="R228" s="23" t="s">
        <v>155</v>
      </c>
      <c r="S228" s="23" t="s">
        <v>155</v>
      </c>
      <c r="T228" s="24">
        <v>23.5</v>
      </c>
      <c r="U228" s="24" t="s">
        <v>155</v>
      </c>
      <c r="V228" s="24" t="s">
        <v>155</v>
      </c>
      <c r="W228" s="24" t="s">
        <v>155</v>
      </c>
      <c r="X228" s="24">
        <v>23.5</v>
      </c>
      <c r="Y228" s="25">
        <v>21.5</v>
      </c>
      <c r="Z228" s="25" t="s">
        <v>155</v>
      </c>
      <c r="AA228" s="25" t="s">
        <v>155</v>
      </c>
      <c r="AB228" s="25" t="s">
        <v>155</v>
      </c>
      <c r="AC228" s="25">
        <v>21.5</v>
      </c>
      <c r="AD228" s="26">
        <v>121</v>
      </c>
      <c r="AE228" s="26" t="s">
        <v>155</v>
      </c>
      <c r="AF228" s="26" t="s">
        <v>155</v>
      </c>
      <c r="AG228" s="26" t="s">
        <v>155</v>
      </c>
      <c r="AH228" s="26">
        <v>121</v>
      </c>
      <c r="AI228" s="27">
        <v>402</v>
      </c>
      <c r="AJ228" s="27" t="s">
        <v>155</v>
      </c>
      <c r="AK228" s="27" t="s">
        <v>155</v>
      </c>
      <c r="AL228" s="27" t="s">
        <v>155</v>
      </c>
      <c r="AM228" s="27">
        <v>402</v>
      </c>
      <c r="AN228" s="28" t="s">
        <v>155</v>
      </c>
    </row>
    <row r="229" spans="1:40" ht="15.75" customHeight="1" x14ac:dyDescent="0.2">
      <c r="A229" s="18">
        <v>2018</v>
      </c>
      <c r="B229" s="19">
        <v>12199</v>
      </c>
      <c r="C229" s="20" t="s">
        <v>398</v>
      </c>
      <c r="D229" s="20" t="s">
        <v>74</v>
      </c>
      <c r="E229" s="20" t="s">
        <v>171</v>
      </c>
      <c r="F229" s="21" t="str">
        <f t="shared" si="12"/>
        <v/>
      </c>
      <c r="G229" s="21">
        <f t="shared" si="13"/>
        <v>60000</v>
      </c>
      <c r="H229" s="21">
        <f t="shared" si="14"/>
        <v>49800</v>
      </c>
      <c r="I229" s="21" t="str">
        <f t="shared" si="15"/>
        <v/>
      </c>
      <c r="J229" s="22">
        <v>0</v>
      </c>
      <c r="K229" s="22">
        <v>1</v>
      </c>
      <c r="L229" s="22">
        <v>12</v>
      </c>
      <c r="M229" s="22">
        <v>0</v>
      </c>
      <c r="N229" s="22">
        <v>13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4">
        <v>0</v>
      </c>
      <c r="U229" s="24">
        <v>0.1</v>
      </c>
      <c r="V229" s="24">
        <v>20</v>
      </c>
      <c r="W229" s="24">
        <v>0</v>
      </c>
      <c r="X229" s="24">
        <v>20.100000000000001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6">
        <v>0</v>
      </c>
      <c r="AE229" s="26">
        <v>4</v>
      </c>
      <c r="AF229" s="26">
        <v>697</v>
      </c>
      <c r="AG229" s="26">
        <v>0</v>
      </c>
      <c r="AH229" s="26">
        <v>701</v>
      </c>
      <c r="AI229" s="27">
        <v>0</v>
      </c>
      <c r="AJ229" s="27">
        <v>2</v>
      </c>
      <c r="AK229" s="27">
        <v>299</v>
      </c>
      <c r="AL229" s="27">
        <v>0</v>
      </c>
      <c r="AM229" s="27">
        <v>301</v>
      </c>
      <c r="AN229" s="28" t="s">
        <v>155</v>
      </c>
    </row>
    <row r="230" spans="1:40" ht="15.75" customHeight="1" x14ac:dyDescent="0.2">
      <c r="A230" s="18">
        <v>2018</v>
      </c>
      <c r="B230" s="19">
        <v>1889</v>
      </c>
      <c r="C230" s="20" t="s">
        <v>399</v>
      </c>
      <c r="D230" s="20" t="s">
        <v>92</v>
      </c>
      <c r="E230" s="20" t="s">
        <v>400</v>
      </c>
      <c r="F230" s="21">
        <f t="shared" si="12"/>
        <v>0</v>
      </c>
      <c r="G230" s="21" t="str">
        <f t="shared" si="13"/>
        <v/>
      </c>
      <c r="H230" s="21" t="str">
        <f t="shared" si="14"/>
        <v/>
      </c>
      <c r="I230" s="21" t="str">
        <f t="shared" si="15"/>
        <v/>
      </c>
      <c r="J230" s="22">
        <v>3023</v>
      </c>
      <c r="K230" s="22" t="s">
        <v>155</v>
      </c>
      <c r="L230" s="22" t="s">
        <v>155</v>
      </c>
      <c r="M230" s="22" t="s">
        <v>155</v>
      </c>
      <c r="N230" s="22">
        <v>3023</v>
      </c>
      <c r="O230" s="23">
        <v>4</v>
      </c>
      <c r="P230" s="23" t="s">
        <v>155</v>
      </c>
      <c r="Q230" s="23" t="s">
        <v>155</v>
      </c>
      <c r="R230" s="23" t="s">
        <v>155</v>
      </c>
      <c r="S230" s="23">
        <v>4</v>
      </c>
      <c r="T230" s="24">
        <v>2</v>
      </c>
      <c r="U230" s="24" t="s">
        <v>155</v>
      </c>
      <c r="V230" s="24" t="s">
        <v>155</v>
      </c>
      <c r="W230" s="24" t="s">
        <v>155</v>
      </c>
      <c r="X230" s="24">
        <v>2</v>
      </c>
      <c r="Y230" s="25">
        <v>1.2</v>
      </c>
      <c r="Z230" s="25" t="s">
        <v>155</v>
      </c>
      <c r="AA230" s="25" t="s">
        <v>155</v>
      </c>
      <c r="AB230" s="25" t="s">
        <v>155</v>
      </c>
      <c r="AC230" s="25">
        <v>1.2</v>
      </c>
      <c r="AD230" s="26" t="s">
        <v>155</v>
      </c>
      <c r="AE230" s="26" t="s">
        <v>155</v>
      </c>
      <c r="AF230" s="26" t="s">
        <v>155</v>
      </c>
      <c r="AG230" s="26" t="s">
        <v>155</v>
      </c>
      <c r="AH230" s="26" t="s">
        <v>155</v>
      </c>
      <c r="AI230" s="27" t="s">
        <v>155</v>
      </c>
      <c r="AJ230" s="27" t="s">
        <v>155</v>
      </c>
      <c r="AK230" s="27" t="s">
        <v>155</v>
      </c>
      <c r="AL230" s="27" t="s">
        <v>155</v>
      </c>
      <c r="AM230" s="27" t="s">
        <v>155</v>
      </c>
      <c r="AN230" s="28" t="s">
        <v>155</v>
      </c>
    </row>
    <row r="231" spans="1:40" ht="15.75" customHeight="1" x14ac:dyDescent="0.2">
      <c r="A231" s="18">
        <v>2018</v>
      </c>
      <c r="B231" s="19">
        <v>13630</v>
      </c>
      <c r="C231" s="20" t="s">
        <v>401</v>
      </c>
      <c r="D231" s="20" t="s">
        <v>92</v>
      </c>
      <c r="E231" s="20" t="s">
        <v>400</v>
      </c>
      <c r="F231" s="21">
        <f t="shared" si="12"/>
        <v>0</v>
      </c>
      <c r="G231" s="21">
        <f t="shared" si="13"/>
        <v>0</v>
      </c>
      <c r="H231" s="21">
        <f t="shared" si="14"/>
        <v>0</v>
      </c>
      <c r="I231" s="21" t="str">
        <f t="shared" si="15"/>
        <v/>
      </c>
      <c r="J231" s="22" t="s">
        <v>155</v>
      </c>
      <c r="K231" s="22">
        <v>67</v>
      </c>
      <c r="L231" s="22">
        <v>19</v>
      </c>
      <c r="M231" s="22" t="s">
        <v>155</v>
      </c>
      <c r="N231" s="22">
        <v>86</v>
      </c>
      <c r="O231" s="23">
        <v>60</v>
      </c>
      <c r="P231" s="23">
        <v>3190</v>
      </c>
      <c r="Q231" s="23">
        <v>3179</v>
      </c>
      <c r="R231" s="23" t="s">
        <v>155</v>
      </c>
      <c r="S231" s="23">
        <v>6429</v>
      </c>
      <c r="T231" s="24">
        <v>1</v>
      </c>
      <c r="U231" s="24">
        <v>72</v>
      </c>
      <c r="V231" s="24">
        <v>74</v>
      </c>
      <c r="W231" s="24" t="s">
        <v>155</v>
      </c>
      <c r="X231" s="24">
        <v>147</v>
      </c>
      <c r="Y231" s="25">
        <v>1</v>
      </c>
      <c r="Z231" s="25">
        <v>52</v>
      </c>
      <c r="AA231" s="25">
        <v>63</v>
      </c>
      <c r="AB231" s="25" t="s">
        <v>155</v>
      </c>
      <c r="AC231" s="25">
        <v>116</v>
      </c>
      <c r="AD231" s="26" t="s">
        <v>155</v>
      </c>
      <c r="AE231" s="26" t="s">
        <v>155</v>
      </c>
      <c r="AF231" s="26" t="s">
        <v>155</v>
      </c>
      <c r="AG231" s="26" t="s">
        <v>155</v>
      </c>
      <c r="AH231" s="26" t="s">
        <v>155</v>
      </c>
      <c r="AI231" s="27" t="s">
        <v>155</v>
      </c>
      <c r="AJ231" s="27" t="s">
        <v>155</v>
      </c>
      <c r="AK231" s="27" t="s">
        <v>155</v>
      </c>
      <c r="AL231" s="27" t="s">
        <v>155</v>
      </c>
      <c r="AM231" s="27" t="s">
        <v>155</v>
      </c>
      <c r="AN231" s="28" t="s">
        <v>155</v>
      </c>
    </row>
    <row r="232" spans="1:40" ht="15.75" customHeight="1" x14ac:dyDescent="0.2">
      <c r="A232" s="18">
        <v>2018</v>
      </c>
      <c r="B232" s="19">
        <v>13683</v>
      </c>
      <c r="C232" s="20" t="s">
        <v>402</v>
      </c>
      <c r="D232" s="20" t="s">
        <v>92</v>
      </c>
      <c r="E232" s="20" t="s">
        <v>400</v>
      </c>
      <c r="F232" s="21">
        <f t="shared" si="12"/>
        <v>0</v>
      </c>
      <c r="G232" s="21" t="str">
        <f t="shared" si="13"/>
        <v/>
      </c>
      <c r="H232" s="21">
        <f t="shared" si="14"/>
        <v>0</v>
      </c>
      <c r="I232" s="21" t="str">
        <f t="shared" si="15"/>
        <v/>
      </c>
      <c r="J232" s="22">
        <v>2922</v>
      </c>
      <c r="K232" s="22" t="s">
        <v>155</v>
      </c>
      <c r="L232" s="22">
        <v>2</v>
      </c>
      <c r="M232" s="22" t="s">
        <v>155</v>
      </c>
      <c r="N232" s="22">
        <v>2924</v>
      </c>
      <c r="O232" s="23" t="s">
        <v>155</v>
      </c>
      <c r="P232" s="23" t="s">
        <v>155</v>
      </c>
      <c r="Q232" s="23" t="s">
        <v>155</v>
      </c>
      <c r="R232" s="23" t="s">
        <v>155</v>
      </c>
      <c r="S232" s="23" t="s">
        <v>155</v>
      </c>
      <c r="T232" s="24">
        <v>3.5</v>
      </c>
      <c r="U232" s="24" t="s">
        <v>155</v>
      </c>
      <c r="V232" s="24">
        <v>2.4</v>
      </c>
      <c r="W232" s="24" t="s">
        <v>155</v>
      </c>
      <c r="X232" s="24">
        <v>5.9</v>
      </c>
      <c r="Y232" s="25" t="s">
        <v>155</v>
      </c>
      <c r="Z232" s="25" t="s">
        <v>155</v>
      </c>
      <c r="AA232" s="25" t="s">
        <v>155</v>
      </c>
      <c r="AB232" s="25" t="s">
        <v>155</v>
      </c>
      <c r="AC232" s="25" t="s">
        <v>155</v>
      </c>
      <c r="AD232" s="26" t="s">
        <v>155</v>
      </c>
      <c r="AE232" s="26" t="s">
        <v>155</v>
      </c>
      <c r="AF232" s="26" t="s">
        <v>155</v>
      </c>
      <c r="AG232" s="26" t="s">
        <v>155</v>
      </c>
      <c r="AH232" s="26" t="s">
        <v>155</v>
      </c>
      <c r="AI232" s="27" t="s">
        <v>155</v>
      </c>
      <c r="AJ232" s="27" t="s">
        <v>155</v>
      </c>
      <c r="AK232" s="27" t="s">
        <v>155</v>
      </c>
      <c r="AL232" s="27" t="s">
        <v>155</v>
      </c>
      <c r="AM232" s="27" t="s">
        <v>155</v>
      </c>
      <c r="AN232" s="28">
        <v>675</v>
      </c>
    </row>
    <row r="233" spans="1:40" ht="15.75" customHeight="1" x14ac:dyDescent="0.2">
      <c r="A233" s="18">
        <v>2018</v>
      </c>
      <c r="B233" s="19">
        <v>21632</v>
      </c>
      <c r="C233" s="20" t="s">
        <v>403</v>
      </c>
      <c r="D233" s="20" t="s">
        <v>92</v>
      </c>
      <c r="E233" s="20" t="s">
        <v>400</v>
      </c>
      <c r="F233" s="21">
        <f t="shared" si="12"/>
        <v>11500</v>
      </c>
      <c r="G233" s="21">
        <f t="shared" si="13"/>
        <v>20000</v>
      </c>
      <c r="H233" s="21">
        <f t="shared" si="14"/>
        <v>15000</v>
      </c>
      <c r="I233" s="21" t="str">
        <f t="shared" si="15"/>
        <v/>
      </c>
      <c r="J233" s="22">
        <v>11785</v>
      </c>
      <c r="K233" s="22">
        <v>164</v>
      </c>
      <c r="L233" s="22">
        <v>5</v>
      </c>
      <c r="M233" s="22" t="s">
        <v>155</v>
      </c>
      <c r="N233" s="22">
        <v>11954</v>
      </c>
      <c r="O233" s="23">
        <v>348</v>
      </c>
      <c r="P233" s="23">
        <v>276</v>
      </c>
      <c r="Q233" s="23">
        <v>149</v>
      </c>
      <c r="R233" s="23" t="s">
        <v>155</v>
      </c>
      <c r="S233" s="23">
        <v>773</v>
      </c>
      <c r="T233" s="24">
        <v>10</v>
      </c>
      <c r="U233" s="24">
        <v>8</v>
      </c>
      <c r="V233" s="24">
        <v>4</v>
      </c>
      <c r="W233" s="24" t="s">
        <v>155</v>
      </c>
      <c r="X233" s="24">
        <v>22</v>
      </c>
      <c r="Y233" s="25">
        <v>10</v>
      </c>
      <c r="Z233" s="25">
        <v>7</v>
      </c>
      <c r="AA233" s="25">
        <v>3</v>
      </c>
      <c r="AB233" s="25" t="s">
        <v>155</v>
      </c>
      <c r="AC233" s="25">
        <v>20</v>
      </c>
      <c r="AD233" s="26">
        <v>100</v>
      </c>
      <c r="AE233" s="26">
        <v>150</v>
      </c>
      <c r="AF233" s="26">
        <v>50</v>
      </c>
      <c r="AG233" s="26" t="s">
        <v>155</v>
      </c>
      <c r="AH233" s="26">
        <v>300</v>
      </c>
      <c r="AI233" s="27">
        <v>15</v>
      </c>
      <c r="AJ233" s="27">
        <v>10</v>
      </c>
      <c r="AK233" s="27">
        <v>10</v>
      </c>
      <c r="AL233" s="27" t="s">
        <v>155</v>
      </c>
      <c r="AM233" s="27">
        <v>35</v>
      </c>
      <c r="AN233" s="28" t="s">
        <v>155</v>
      </c>
    </row>
    <row r="234" spans="1:40" ht="15.75" customHeight="1" x14ac:dyDescent="0.2">
      <c r="A234" s="18">
        <v>2018</v>
      </c>
      <c r="B234" s="19">
        <v>8333</v>
      </c>
      <c r="C234" s="20" t="s">
        <v>404</v>
      </c>
      <c r="D234" s="20" t="s">
        <v>92</v>
      </c>
      <c r="E234" s="20" t="s">
        <v>400</v>
      </c>
      <c r="F234" s="21">
        <f t="shared" si="12"/>
        <v>36000</v>
      </c>
      <c r="G234" s="21" t="str">
        <f t="shared" si="13"/>
        <v/>
      </c>
      <c r="H234" s="21" t="str">
        <f t="shared" si="14"/>
        <v/>
      </c>
      <c r="I234" s="21" t="str">
        <f t="shared" si="15"/>
        <v/>
      </c>
      <c r="J234" s="22">
        <v>435</v>
      </c>
      <c r="K234" s="22" t="s">
        <v>155</v>
      </c>
      <c r="L234" s="22" t="s">
        <v>155</v>
      </c>
      <c r="M234" s="22" t="s">
        <v>155</v>
      </c>
      <c r="N234" s="22">
        <v>435</v>
      </c>
      <c r="O234" s="23">
        <v>1</v>
      </c>
      <c r="P234" s="23" t="s">
        <v>155</v>
      </c>
      <c r="Q234" s="23" t="s">
        <v>155</v>
      </c>
      <c r="R234" s="23" t="s">
        <v>155</v>
      </c>
      <c r="S234" s="23">
        <v>1</v>
      </c>
      <c r="T234" s="24">
        <v>1</v>
      </c>
      <c r="U234" s="24" t="s">
        <v>155</v>
      </c>
      <c r="V234" s="24" t="s">
        <v>155</v>
      </c>
      <c r="W234" s="24" t="s">
        <v>155</v>
      </c>
      <c r="X234" s="24">
        <v>1</v>
      </c>
      <c r="Y234" s="25">
        <v>1</v>
      </c>
      <c r="Z234" s="25" t="s">
        <v>155</v>
      </c>
      <c r="AA234" s="25" t="s">
        <v>155</v>
      </c>
      <c r="AB234" s="25" t="s">
        <v>155</v>
      </c>
      <c r="AC234" s="25">
        <v>1</v>
      </c>
      <c r="AD234" s="26">
        <v>36</v>
      </c>
      <c r="AE234" s="26" t="s">
        <v>155</v>
      </c>
      <c r="AF234" s="26" t="s">
        <v>155</v>
      </c>
      <c r="AG234" s="26" t="s">
        <v>155</v>
      </c>
      <c r="AH234" s="26">
        <v>36</v>
      </c>
      <c r="AI234" s="27" t="s">
        <v>155</v>
      </c>
      <c r="AJ234" s="27" t="s">
        <v>155</v>
      </c>
      <c r="AK234" s="27" t="s">
        <v>155</v>
      </c>
      <c r="AL234" s="27" t="s">
        <v>155</v>
      </c>
      <c r="AM234" s="27" t="s">
        <v>155</v>
      </c>
      <c r="AN234" s="28" t="s">
        <v>155</v>
      </c>
    </row>
    <row r="235" spans="1:40" ht="15.75" customHeight="1" x14ac:dyDescent="0.2">
      <c r="A235" s="18">
        <v>2018</v>
      </c>
      <c r="B235" s="19">
        <v>16496</v>
      </c>
      <c r="C235" s="20" t="s">
        <v>405</v>
      </c>
      <c r="D235" s="20" t="s">
        <v>92</v>
      </c>
      <c r="E235" s="20" t="s">
        <v>400</v>
      </c>
      <c r="F235" s="21">
        <f t="shared" si="12"/>
        <v>54000</v>
      </c>
      <c r="G235" s="21" t="str">
        <f t="shared" si="13"/>
        <v/>
      </c>
      <c r="H235" s="21" t="str">
        <f t="shared" si="14"/>
        <v/>
      </c>
      <c r="I235" s="21" t="str">
        <f t="shared" si="15"/>
        <v/>
      </c>
      <c r="J235" s="22">
        <v>7619</v>
      </c>
      <c r="K235" s="22" t="s">
        <v>155</v>
      </c>
      <c r="L235" s="22" t="s">
        <v>155</v>
      </c>
      <c r="M235" s="22" t="s">
        <v>155</v>
      </c>
      <c r="N235" s="22">
        <v>7619</v>
      </c>
      <c r="O235" s="23">
        <v>0</v>
      </c>
      <c r="P235" s="23" t="s">
        <v>155</v>
      </c>
      <c r="Q235" s="23" t="s">
        <v>155</v>
      </c>
      <c r="R235" s="23" t="s">
        <v>155</v>
      </c>
      <c r="S235" s="23">
        <v>0</v>
      </c>
      <c r="T235" s="24">
        <v>3</v>
      </c>
      <c r="U235" s="24" t="s">
        <v>155</v>
      </c>
      <c r="V235" s="24" t="s">
        <v>155</v>
      </c>
      <c r="W235" s="24" t="s">
        <v>155</v>
      </c>
      <c r="X235" s="24">
        <v>3</v>
      </c>
      <c r="Y235" s="25">
        <v>0</v>
      </c>
      <c r="Z235" s="25" t="s">
        <v>155</v>
      </c>
      <c r="AA235" s="25" t="s">
        <v>155</v>
      </c>
      <c r="AB235" s="25" t="s">
        <v>155</v>
      </c>
      <c r="AC235" s="25">
        <v>0</v>
      </c>
      <c r="AD235" s="26">
        <v>162</v>
      </c>
      <c r="AE235" s="26" t="s">
        <v>155</v>
      </c>
      <c r="AF235" s="26" t="s">
        <v>155</v>
      </c>
      <c r="AG235" s="26" t="s">
        <v>155</v>
      </c>
      <c r="AH235" s="26">
        <v>162</v>
      </c>
      <c r="AI235" s="27" t="s">
        <v>155</v>
      </c>
      <c r="AJ235" s="27" t="s">
        <v>155</v>
      </c>
      <c r="AK235" s="27" t="s">
        <v>155</v>
      </c>
      <c r="AL235" s="27" t="s">
        <v>155</v>
      </c>
      <c r="AM235" s="27" t="s">
        <v>155</v>
      </c>
      <c r="AN235" s="28">
        <v>0</v>
      </c>
    </row>
    <row r="236" spans="1:40" ht="15.75" customHeight="1" x14ac:dyDescent="0.2">
      <c r="A236" s="18">
        <v>2018</v>
      </c>
      <c r="B236" s="19">
        <v>11291</v>
      </c>
      <c r="C236" s="20" t="s">
        <v>406</v>
      </c>
      <c r="D236" s="20" t="s">
        <v>92</v>
      </c>
      <c r="E236" s="20" t="s">
        <v>407</v>
      </c>
      <c r="F236" s="21">
        <f t="shared" si="12"/>
        <v>55000</v>
      </c>
      <c r="G236" s="21" t="str">
        <f t="shared" si="13"/>
        <v/>
      </c>
      <c r="H236" s="21">
        <f t="shared" si="14"/>
        <v>0</v>
      </c>
      <c r="I236" s="21" t="str">
        <f t="shared" si="15"/>
        <v/>
      </c>
      <c r="J236" s="22">
        <v>136</v>
      </c>
      <c r="K236" s="22" t="s">
        <v>155</v>
      </c>
      <c r="L236" s="22">
        <v>3</v>
      </c>
      <c r="M236" s="22" t="s">
        <v>155</v>
      </c>
      <c r="N236" s="22">
        <v>139</v>
      </c>
      <c r="O236" s="23">
        <v>0</v>
      </c>
      <c r="P236" s="23" t="s">
        <v>155</v>
      </c>
      <c r="Q236" s="23">
        <v>0</v>
      </c>
      <c r="R236" s="23" t="s">
        <v>155</v>
      </c>
      <c r="S236" s="23">
        <v>0</v>
      </c>
      <c r="T236" s="24">
        <v>0.2</v>
      </c>
      <c r="U236" s="24" t="s">
        <v>155</v>
      </c>
      <c r="V236" s="24">
        <v>0.4</v>
      </c>
      <c r="W236" s="24" t="s">
        <v>155</v>
      </c>
      <c r="X236" s="24">
        <v>0.6</v>
      </c>
      <c r="Y236" s="25">
        <v>0.1</v>
      </c>
      <c r="Z236" s="25" t="s">
        <v>155</v>
      </c>
      <c r="AA236" s="25">
        <v>0</v>
      </c>
      <c r="AB236" s="25" t="s">
        <v>155</v>
      </c>
      <c r="AC236" s="25">
        <v>0.1</v>
      </c>
      <c r="AD236" s="26">
        <v>11</v>
      </c>
      <c r="AE236" s="26" t="s">
        <v>155</v>
      </c>
      <c r="AF236" s="26">
        <v>0</v>
      </c>
      <c r="AG236" s="26" t="s">
        <v>155</v>
      </c>
      <c r="AH236" s="26">
        <v>11</v>
      </c>
      <c r="AI236" s="27">
        <v>0</v>
      </c>
      <c r="AJ236" s="27" t="s">
        <v>155</v>
      </c>
      <c r="AK236" s="27">
        <v>0</v>
      </c>
      <c r="AL236" s="27" t="s">
        <v>155</v>
      </c>
      <c r="AM236" s="27">
        <v>0</v>
      </c>
      <c r="AN236" s="28">
        <v>0</v>
      </c>
    </row>
    <row r="237" spans="1:40" ht="15.75" customHeight="1" x14ac:dyDescent="0.2">
      <c r="A237" s="18">
        <v>2018</v>
      </c>
      <c r="B237" s="19">
        <v>13687</v>
      </c>
      <c r="C237" s="20" t="s">
        <v>408</v>
      </c>
      <c r="D237" s="20" t="s">
        <v>92</v>
      </c>
      <c r="E237" s="20" t="s">
        <v>407</v>
      </c>
      <c r="F237" s="21">
        <f t="shared" si="12"/>
        <v>77086.206896551725</v>
      </c>
      <c r="G237" s="21">
        <f t="shared" si="13"/>
        <v>11377.049180327869</v>
      </c>
      <c r="H237" s="21">
        <f t="shared" si="14"/>
        <v>1832.6530612244899</v>
      </c>
      <c r="I237" s="21" t="str">
        <f t="shared" si="15"/>
        <v/>
      </c>
      <c r="J237" s="22">
        <v>139000</v>
      </c>
      <c r="K237" s="22">
        <v>186</v>
      </c>
      <c r="L237" s="22">
        <v>253</v>
      </c>
      <c r="M237" s="22" t="s">
        <v>155</v>
      </c>
      <c r="N237" s="22">
        <v>139439</v>
      </c>
      <c r="O237" s="23">
        <v>0</v>
      </c>
      <c r="P237" s="23">
        <v>0</v>
      </c>
      <c r="Q237" s="23">
        <v>0</v>
      </c>
      <c r="R237" s="23" t="s">
        <v>155</v>
      </c>
      <c r="S237" s="23">
        <v>0</v>
      </c>
      <c r="T237" s="24">
        <v>58</v>
      </c>
      <c r="U237" s="24">
        <v>61</v>
      </c>
      <c r="V237" s="24">
        <v>245</v>
      </c>
      <c r="W237" s="24" t="s">
        <v>155</v>
      </c>
      <c r="X237" s="24">
        <v>364</v>
      </c>
      <c r="Y237" s="25">
        <v>51</v>
      </c>
      <c r="Z237" s="25">
        <v>52</v>
      </c>
      <c r="AA237" s="25">
        <v>210</v>
      </c>
      <c r="AB237" s="25" t="s">
        <v>155</v>
      </c>
      <c r="AC237" s="25">
        <v>313</v>
      </c>
      <c r="AD237" s="26">
        <v>3279</v>
      </c>
      <c r="AE237" s="26">
        <v>625</v>
      </c>
      <c r="AF237" s="26">
        <v>310</v>
      </c>
      <c r="AG237" s="26" t="s">
        <v>155</v>
      </c>
      <c r="AH237" s="26">
        <v>4214</v>
      </c>
      <c r="AI237" s="27">
        <v>1192</v>
      </c>
      <c r="AJ237" s="27">
        <v>69</v>
      </c>
      <c r="AK237" s="27">
        <v>139</v>
      </c>
      <c r="AL237" s="27" t="s">
        <v>155</v>
      </c>
      <c r="AM237" s="27">
        <v>1400</v>
      </c>
      <c r="AN237" s="28">
        <v>1000</v>
      </c>
    </row>
    <row r="238" spans="1:40" ht="15.75" customHeight="1" x14ac:dyDescent="0.2">
      <c r="A238" s="18">
        <v>2018</v>
      </c>
      <c r="B238" s="19">
        <v>15023</v>
      </c>
      <c r="C238" s="20" t="s">
        <v>409</v>
      </c>
      <c r="D238" s="20" t="s">
        <v>92</v>
      </c>
      <c r="E238" s="20" t="s">
        <v>400</v>
      </c>
      <c r="F238" s="21">
        <f t="shared" si="12"/>
        <v>89180.327868852459</v>
      </c>
      <c r="G238" s="21">
        <f t="shared" si="13"/>
        <v>120000</v>
      </c>
      <c r="H238" s="21" t="str">
        <f t="shared" si="14"/>
        <v/>
      </c>
      <c r="I238" s="21" t="str">
        <f t="shared" si="15"/>
        <v/>
      </c>
      <c r="J238" s="22">
        <v>6916</v>
      </c>
      <c r="K238" s="22">
        <v>68</v>
      </c>
      <c r="L238" s="22" t="s">
        <v>155</v>
      </c>
      <c r="M238" s="22" t="s">
        <v>155</v>
      </c>
      <c r="N238" s="22">
        <v>6984</v>
      </c>
      <c r="O238" s="23" t="s">
        <v>155</v>
      </c>
      <c r="P238" s="23" t="s">
        <v>155</v>
      </c>
      <c r="Q238" s="23" t="s">
        <v>155</v>
      </c>
      <c r="R238" s="23" t="s">
        <v>155</v>
      </c>
      <c r="S238" s="23" t="s">
        <v>155</v>
      </c>
      <c r="T238" s="24">
        <v>6.1</v>
      </c>
      <c r="U238" s="24">
        <v>0.1</v>
      </c>
      <c r="V238" s="24" t="s">
        <v>155</v>
      </c>
      <c r="W238" s="24" t="s">
        <v>155</v>
      </c>
      <c r="X238" s="24">
        <v>6.2</v>
      </c>
      <c r="Y238" s="25">
        <v>5.9</v>
      </c>
      <c r="Z238" s="25">
        <v>0.1</v>
      </c>
      <c r="AA238" s="25" t="s">
        <v>155</v>
      </c>
      <c r="AB238" s="25" t="s">
        <v>155</v>
      </c>
      <c r="AC238" s="25">
        <v>6</v>
      </c>
      <c r="AD238" s="26">
        <v>136</v>
      </c>
      <c r="AE238" s="26">
        <v>9</v>
      </c>
      <c r="AF238" s="26" t="s">
        <v>155</v>
      </c>
      <c r="AG238" s="26" t="s">
        <v>155</v>
      </c>
      <c r="AH238" s="26">
        <v>145</v>
      </c>
      <c r="AI238" s="27">
        <v>408</v>
      </c>
      <c r="AJ238" s="27">
        <v>3</v>
      </c>
      <c r="AK238" s="27" t="s">
        <v>155</v>
      </c>
      <c r="AL238" s="27" t="s">
        <v>155</v>
      </c>
      <c r="AM238" s="27">
        <v>411</v>
      </c>
      <c r="AN238" s="28" t="s">
        <v>155</v>
      </c>
    </row>
    <row r="239" spans="1:40" ht="15.75" customHeight="1" x14ac:dyDescent="0.2">
      <c r="A239" s="18">
        <v>2018</v>
      </c>
      <c r="B239" s="19">
        <v>19876</v>
      </c>
      <c r="C239" s="20" t="s">
        <v>410</v>
      </c>
      <c r="D239" s="20" t="s">
        <v>92</v>
      </c>
      <c r="E239" s="20" t="s">
        <v>216</v>
      </c>
      <c r="F239" s="21">
        <f t="shared" si="12"/>
        <v>119500</v>
      </c>
      <c r="G239" s="21" t="str">
        <f t="shared" si="13"/>
        <v/>
      </c>
      <c r="H239" s="21" t="str">
        <f t="shared" si="14"/>
        <v/>
      </c>
      <c r="I239" s="21" t="str">
        <f t="shared" si="15"/>
        <v/>
      </c>
      <c r="J239" s="22">
        <v>3067</v>
      </c>
      <c r="K239" s="22">
        <v>0</v>
      </c>
      <c r="L239" s="22">
        <v>0</v>
      </c>
      <c r="M239" s="22">
        <v>0</v>
      </c>
      <c r="N239" s="22">
        <v>3067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4">
        <v>2</v>
      </c>
      <c r="U239" s="24">
        <v>0</v>
      </c>
      <c r="V239" s="24">
        <v>0</v>
      </c>
      <c r="W239" s="24">
        <v>0</v>
      </c>
      <c r="X239" s="24">
        <v>2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6">
        <v>119</v>
      </c>
      <c r="AE239" s="26">
        <v>0</v>
      </c>
      <c r="AF239" s="26">
        <v>0</v>
      </c>
      <c r="AG239" s="26">
        <v>0</v>
      </c>
      <c r="AH239" s="26">
        <v>119</v>
      </c>
      <c r="AI239" s="27">
        <v>120</v>
      </c>
      <c r="AJ239" s="27">
        <v>0</v>
      </c>
      <c r="AK239" s="27">
        <v>0</v>
      </c>
      <c r="AL239" s="27">
        <v>0</v>
      </c>
      <c r="AM239" s="27">
        <v>120</v>
      </c>
      <c r="AN239" s="28">
        <v>0</v>
      </c>
    </row>
    <row r="240" spans="1:40" ht="15.75" customHeight="1" x14ac:dyDescent="0.2">
      <c r="A240" s="18">
        <v>2018</v>
      </c>
      <c r="B240" s="19">
        <v>3046</v>
      </c>
      <c r="C240" s="20" t="s">
        <v>411</v>
      </c>
      <c r="D240" s="20" t="s">
        <v>92</v>
      </c>
      <c r="E240" s="20" t="s">
        <v>407</v>
      </c>
      <c r="F240" s="21">
        <f t="shared" si="12"/>
        <v>840600</v>
      </c>
      <c r="G240" s="21">
        <f t="shared" si="13"/>
        <v>9713.9055222887546</v>
      </c>
      <c r="H240" s="21" t="str">
        <f t="shared" si="14"/>
        <v/>
      </c>
      <c r="I240" s="21" t="str">
        <f t="shared" si="15"/>
        <v/>
      </c>
      <c r="J240" s="22">
        <v>10749</v>
      </c>
      <c r="K240" s="22">
        <v>245</v>
      </c>
      <c r="L240" s="22" t="s">
        <v>155</v>
      </c>
      <c r="M240" s="22" t="s">
        <v>155</v>
      </c>
      <c r="N240" s="22">
        <v>10994</v>
      </c>
      <c r="O240" s="23">
        <v>0</v>
      </c>
      <c r="P240" s="23">
        <v>0</v>
      </c>
      <c r="Q240" s="23" t="s">
        <v>155</v>
      </c>
      <c r="R240" s="23" t="s">
        <v>155</v>
      </c>
      <c r="S240" s="23">
        <v>0</v>
      </c>
      <c r="T240" s="24">
        <v>15</v>
      </c>
      <c r="U240" s="24">
        <v>150.30000000000001</v>
      </c>
      <c r="V240" s="24" t="s">
        <v>155</v>
      </c>
      <c r="W240" s="24" t="s">
        <v>155</v>
      </c>
      <c r="X240" s="24">
        <v>165.3</v>
      </c>
      <c r="Y240" s="25">
        <v>12.5</v>
      </c>
      <c r="Z240" s="25">
        <v>129.9</v>
      </c>
      <c r="AA240" s="25" t="s">
        <v>155</v>
      </c>
      <c r="AB240" s="25" t="s">
        <v>155</v>
      </c>
      <c r="AC240" s="25">
        <v>142.4</v>
      </c>
      <c r="AD240" s="26">
        <v>4466</v>
      </c>
      <c r="AE240" s="26">
        <v>1296</v>
      </c>
      <c r="AF240" s="26" t="s">
        <v>155</v>
      </c>
      <c r="AG240" s="26" t="s">
        <v>155</v>
      </c>
      <c r="AH240" s="26">
        <v>5762</v>
      </c>
      <c r="AI240" s="27">
        <v>8143</v>
      </c>
      <c r="AJ240" s="27">
        <v>164</v>
      </c>
      <c r="AK240" s="27" t="s">
        <v>155</v>
      </c>
      <c r="AL240" s="27" t="s">
        <v>155</v>
      </c>
      <c r="AM240" s="27">
        <v>8307</v>
      </c>
      <c r="AN240" s="28" t="s">
        <v>155</v>
      </c>
    </row>
    <row r="241" spans="1:40" ht="15.75" customHeight="1" x14ac:dyDescent="0.2">
      <c r="A241" s="18">
        <v>2018</v>
      </c>
      <c r="B241" s="19">
        <v>17572</v>
      </c>
      <c r="C241" s="20" t="s">
        <v>412</v>
      </c>
      <c r="D241" s="20" t="s">
        <v>92</v>
      </c>
      <c r="E241" s="20" t="s">
        <v>407</v>
      </c>
      <c r="F241" s="21">
        <f t="shared" si="12"/>
        <v>894366.19718309864</v>
      </c>
      <c r="G241" s="21" t="str">
        <f t="shared" si="13"/>
        <v/>
      </c>
      <c r="H241" s="21" t="str">
        <f t="shared" si="14"/>
        <v/>
      </c>
      <c r="I241" s="21" t="str">
        <f t="shared" si="15"/>
        <v/>
      </c>
      <c r="J241" s="22">
        <v>127</v>
      </c>
      <c r="K241" s="22" t="s">
        <v>155</v>
      </c>
      <c r="L241" s="22" t="s">
        <v>155</v>
      </c>
      <c r="M241" s="22" t="s">
        <v>155</v>
      </c>
      <c r="N241" s="22">
        <v>127</v>
      </c>
      <c r="O241" s="23" t="s">
        <v>155</v>
      </c>
      <c r="P241" s="23" t="s">
        <v>155</v>
      </c>
      <c r="Q241" s="23" t="s">
        <v>155</v>
      </c>
      <c r="R241" s="23" t="s">
        <v>155</v>
      </c>
      <c r="S241" s="23" t="s">
        <v>155</v>
      </c>
      <c r="T241" s="24">
        <v>7.1</v>
      </c>
      <c r="U241" s="24" t="s">
        <v>155</v>
      </c>
      <c r="V241" s="24" t="s">
        <v>155</v>
      </c>
      <c r="W241" s="24" t="s">
        <v>155</v>
      </c>
      <c r="X241" s="24">
        <v>7.1</v>
      </c>
      <c r="Y241" s="25">
        <v>5.7</v>
      </c>
      <c r="Z241" s="25" t="s">
        <v>155</v>
      </c>
      <c r="AA241" s="25" t="s">
        <v>155</v>
      </c>
      <c r="AB241" s="25" t="s">
        <v>155</v>
      </c>
      <c r="AC241" s="25">
        <v>5.7</v>
      </c>
      <c r="AD241" s="26">
        <v>6350</v>
      </c>
      <c r="AE241" s="26" t="s">
        <v>155</v>
      </c>
      <c r="AF241" s="26" t="s">
        <v>155</v>
      </c>
      <c r="AG241" s="26" t="s">
        <v>155</v>
      </c>
      <c r="AH241" s="26">
        <v>6350</v>
      </c>
      <c r="AI241" s="27" t="s">
        <v>155</v>
      </c>
      <c r="AJ241" s="27" t="s">
        <v>155</v>
      </c>
      <c r="AK241" s="27" t="s">
        <v>155</v>
      </c>
      <c r="AL241" s="27" t="s">
        <v>155</v>
      </c>
      <c r="AM241" s="27" t="s">
        <v>155</v>
      </c>
      <c r="AN241" s="28" t="s">
        <v>155</v>
      </c>
    </row>
    <row r="242" spans="1:40" ht="15.75" customHeight="1" x14ac:dyDescent="0.2">
      <c r="A242" s="18">
        <v>2018</v>
      </c>
      <c r="B242" s="19">
        <v>16101</v>
      </c>
      <c r="C242" s="20" t="s">
        <v>413</v>
      </c>
      <c r="D242" s="20" t="s">
        <v>92</v>
      </c>
      <c r="E242" s="20" t="s">
        <v>216</v>
      </c>
      <c r="F242" s="21">
        <f t="shared" si="12"/>
        <v>2750000</v>
      </c>
      <c r="G242" s="21" t="str">
        <f t="shared" si="13"/>
        <v/>
      </c>
      <c r="H242" s="21" t="str">
        <f t="shared" si="14"/>
        <v/>
      </c>
      <c r="I242" s="21" t="str">
        <f t="shared" si="15"/>
        <v/>
      </c>
      <c r="J242" s="22">
        <v>629</v>
      </c>
      <c r="K242" s="22" t="s">
        <v>155</v>
      </c>
      <c r="L242" s="22" t="s">
        <v>155</v>
      </c>
      <c r="M242" s="22" t="s">
        <v>155</v>
      </c>
      <c r="N242" s="22">
        <v>629</v>
      </c>
      <c r="O242" s="23">
        <v>0</v>
      </c>
      <c r="P242" s="23" t="s">
        <v>155</v>
      </c>
      <c r="Q242" s="23" t="s">
        <v>155</v>
      </c>
      <c r="R242" s="23" t="s">
        <v>155</v>
      </c>
      <c r="S242" s="23">
        <v>0</v>
      </c>
      <c r="T242" s="24">
        <v>0.1</v>
      </c>
      <c r="U242" s="24" t="s">
        <v>155</v>
      </c>
      <c r="V242" s="24" t="s">
        <v>155</v>
      </c>
      <c r="W242" s="24" t="s">
        <v>155</v>
      </c>
      <c r="X242" s="24">
        <v>0.1</v>
      </c>
      <c r="Y242" s="25">
        <v>0.1</v>
      </c>
      <c r="Z242" s="25" t="s">
        <v>155</v>
      </c>
      <c r="AA242" s="25" t="s">
        <v>155</v>
      </c>
      <c r="AB242" s="25" t="s">
        <v>155</v>
      </c>
      <c r="AC242" s="25">
        <v>0.1</v>
      </c>
      <c r="AD242" s="26">
        <v>275</v>
      </c>
      <c r="AE242" s="26" t="s">
        <v>155</v>
      </c>
      <c r="AF242" s="26" t="s">
        <v>155</v>
      </c>
      <c r="AG242" s="26" t="s">
        <v>155</v>
      </c>
      <c r="AH242" s="26">
        <v>275</v>
      </c>
      <c r="AI242" s="27" t="s">
        <v>155</v>
      </c>
      <c r="AJ242" s="27" t="s">
        <v>155</v>
      </c>
      <c r="AK242" s="27" t="s">
        <v>155</v>
      </c>
      <c r="AL242" s="27" t="s">
        <v>155</v>
      </c>
      <c r="AM242" s="27" t="s">
        <v>155</v>
      </c>
      <c r="AN242" s="28" t="s">
        <v>155</v>
      </c>
    </row>
    <row r="243" spans="1:40" ht="15.75" customHeight="1" x14ac:dyDescent="0.2">
      <c r="A243" s="18">
        <v>2018</v>
      </c>
      <c r="B243" s="19">
        <v>5416</v>
      </c>
      <c r="C243" s="20" t="s">
        <v>414</v>
      </c>
      <c r="D243" s="20" t="s">
        <v>92</v>
      </c>
      <c r="E243" s="20" t="s">
        <v>400</v>
      </c>
      <c r="F243" s="21" t="str">
        <f t="shared" si="12"/>
        <v/>
      </c>
      <c r="G243" s="21">
        <f t="shared" si="13"/>
        <v>35449.079293498682</v>
      </c>
      <c r="H243" s="21" t="str">
        <f t="shared" si="14"/>
        <v/>
      </c>
      <c r="I243" s="21" t="str">
        <f t="shared" si="15"/>
        <v/>
      </c>
      <c r="J243" s="22" t="s">
        <v>155</v>
      </c>
      <c r="K243" s="22">
        <v>468</v>
      </c>
      <c r="L243" s="22" t="s">
        <v>155</v>
      </c>
      <c r="M243" s="22" t="s">
        <v>155</v>
      </c>
      <c r="N243" s="22">
        <v>468</v>
      </c>
      <c r="O243" s="23" t="s">
        <v>155</v>
      </c>
      <c r="P243" s="23" t="s">
        <v>155</v>
      </c>
      <c r="Q243" s="23" t="s">
        <v>155</v>
      </c>
      <c r="R243" s="23" t="s">
        <v>155</v>
      </c>
      <c r="S243" s="23" t="s">
        <v>155</v>
      </c>
      <c r="T243" s="24" t="s">
        <v>155</v>
      </c>
      <c r="U243" s="24">
        <v>266.10000000000002</v>
      </c>
      <c r="V243" s="24" t="s">
        <v>155</v>
      </c>
      <c r="W243" s="24" t="s">
        <v>155</v>
      </c>
      <c r="X243" s="24">
        <v>266.10000000000002</v>
      </c>
      <c r="Y243" s="25" t="s">
        <v>155</v>
      </c>
      <c r="Z243" s="25" t="s">
        <v>155</v>
      </c>
      <c r="AA243" s="25" t="s">
        <v>155</v>
      </c>
      <c r="AB243" s="25" t="s">
        <v>155</v>
      </c>
      <c r="AC243" s="25" t="s">
        <v>155</v>
      </c>
      <c r="AD243" s="26">
        <v>5433</v>
      </c>
      <c r="AE243" s="26">
        <v>7305</v>
      </c>
      <c r="AF243" s="26" t="s">
        <v>155</v>
      </c>
      <c r="AG243" s="26" t="s">
        <v>155</v>
      </c>
      <c r="AH243" s="26">
        <v>12738</v>
      </c>
      <c r="AI243" s="27">
        <v>5095</v>
      </c>
      <c r="AJ243" s="27">
        <v>2128</v>
      </c>
      <c r="AK243" s="27" t="s">
        <v>155</v>
      </c>
      <c r="AL243" s="27" t="s">
        <v>155</v>
      </c>
      <c r="AM243" s="27">
        <v>7222</v>
      </c>
      <c r="AN243" s="28" t="s">
        <v>155</v>
      </c>
    </row>
    <row r="244" spans="1:40" ht="15.75" customHeight="1" x14ac:dyDescent="0.2">
      <c r="A244" s="18">
        <v>2018</v>
      </c>
      <c r="B244" s="19">
        <v>6640</v>
      </c>
      <c r="C244" s="20" t="s">
        <v>415</v>
      </c>
      <c r="D244" s="20" t="s">
        <v>92</v>
      </c>
      <c r="E244" s="20" t="s">
        <v>407</v>
      </c>
      <c r="F244" s="21" t="str">
        <f t="shared" si="12"/>
        <v/>
      </c>
      <c r="G244" s="21" t="str">
        <f t="shared" si="13"/>
        <v/>
      </c>
      <c r="H244" s="21">
        <f t="shared" si="14"/>
        <v>23942.857142857141</v>
      </c>
      <c r="I244" s="21" t="str">
        <f t="shared" si="15"/>
        <v/>
      </c>
      <c r="J244" s="22" t="s">
        <v>155</v>
      </c>
      <c r="K244" s="22" t="s">
        <v>155</v>
      </c>
      <c r="L244" s="22">
        <v>4</v>
      </c>
      <c r="M244" s="22" t="s">
        <v>155</v>
      </c>
      <c r="N244" s="22">
        <v>4</v>
      </c>
      <c r="O244" s="23" t="s">
        <v>155</v>
      </c>
      <c r="P244" s="23" t="s">
        <v>155</v>
      </c>
      <c r="Q244" s="23">
        <v>620</v>
      </c>
      <c r="R244" s="23" t="s">
        <v>155</v>
      </c>
      <c r="S244" s="23">
        <v>620</v>
      </c>
      <c r="T244" s="24" t="s">
        <v>155</v>
      </c>
      <c r="U244" s="24" t="s">
        <v>155</v>
      </c>
      <c r="V244" s="24">
        <v>70</v>
      </c>
      <c r="W244" s="24" t="s">
        <v>155</v>
      </c>
      <c r="X244" s="24">
        <v>70</v>
      </c>
      <c r="Y244" s="25" t="s">
        <v>155</v>
      </c>
      <c r="Z244" s="25" t="s">
        <v>155</v>
      </c>
      <c r="AA244" s="25">
        <v>32</v>
      </c>
      <c r="AB244" s="25" t="s">
        <v>155</v>
      </c>
      <c r="AC244" s="25">
        <v>32</v>
      </c>
      <c r="AD244" s="26" t="s">
        <v>155</v>
      </c>
      <c r="AE244" s="26" t="s">
        <v>155</v>
      </c>
      <c r="AF244" s="26">
        <v>1676</v>
      </c>
      <c r="AG244" s="26" t="s">
        <v>155</v>
      </c>
      <c r="AH244" s="26">
        <v>1676</v>
      </c>
      <c r="AI244" s="27" t="s">
        <v>155</v>
      </c>
      <c r="AJ244" s="27" t="s">
        <v>155</v>
      </c>
      <c r="AK244" s="27" t="s">
        <v>155</v>
      </c>
      <c r="AL244" s="27" t="s">
        <v>155</v>
      </c>
      <c r="AM244" s="27" t="s">
        <v>155</v>
      </c>
      <c r="AN244" s="28" t="s">
        <v>155</v>
      </c>
    </row>
    <row r="245" spans="1:40" ht="15.75" customHeight="1" x14ac:dyDescent="0.2">
      <c r="A245" s="18">
        <v>2018</v>
      </c>
      <c r="B245" s="19">
        <v>14717</v>
      </c>
      <c r="C245" s="20" t="s">
        <v>416</v>
      </c>
      <c r="D245" s="20" t="s">
        <v>92</v>
      </c>
      <c r="E245" s="20" t="s">
        <v>407</v>
      </c>
      <c r="F245" s="21" t="str">
        <f t="shared" si="12"/>
        <v/>
      </c>
      <c r="G245" s="21">
        <f t="shared" si="13"/>
        <v>0</v>
      </c>
      <c r="H245" s="21" t="str">
        <f t="shared" si="14"/>
        <v/>
      </c>
      <c r="I245" s="21" t="str">
        <f t="shared" si="15"/>
        <v/>
      </c>
      <c r="J245" s="22" t="s">
        <v>155</v>
      </c>
      <c r="K245" s="22">
        <v>107</v>
      </c>
      <c r="L245" s="22" t="s">
        <v>155</v>
      </c>
      <c r="M245" s="22" t="s">
        <v>155</v>
      </c>
      <c r="N245" s="22">
        <v>107</v>
      </c>
      <c r="O245" s="23" t="s">
        <v>155</v>
      </c>
      <c r="P245" s="23" t="s">
        <v>155</v>
      </c>
      <c r="Q245" s="23" t="s">
        <v>155</v>
      </c>
      <c r="R245" s="23" t="s">
        <v>155</v>
      </c>
      <c r="S245" s="23" t="s">
        <v>155</v>
      </c>
      <c r="T245" s="24" t="s">
        <v>155</v>
      </c>
      <c r="U245" s="24">
        <v>6</v>
      </c>
      <c r="V245" s="24" t="s">
        <v>155</v>
      </c>
      <c r="W245" s="24" t="s">
        <v>155</v>
      </c>
      <c r="X245" s="24">
        <v>6</v>
      </c>
      <c r="Y245" s="25" t="s">
        <v>155</v>
      </c>
      <c r="Z245" s="25" t="s">
        <v>155</v>
      </c>
      <c r="AA245" s="25" t="s">
        <v>155</v>
      </c>
      <c r="AB245" s="25" t="s">
        <v>155</v>
      </c>
      <c r="AC245" s="25" t="s">
        <v>155</v>
      </c>
      <c r="AD245" s="26" t="s">
        <v>155</v>
      </c>
      <c r="AE245" s="26" t="s">
        <v>155</v>
      </c>
      <c r="AF245" s="26" t="s">
        <v>155</v>
      </c>
      <c r="AG245" s="26" t="s">
        <v>155</v>
      </c>
      <c r="AH245" s="26" t="s">
        <v>155</v>
      </c>
      <c r="AI245" s="27" t="s">
        <v>155</v>
      </c>
      <c r="AJ245" s="27" t="s">
        <v>155</v>
      </c>
      <c r="AK245" s="27" t="s">
        <v>155</v>
      </c>
      <c r="AL245" s="27" t="s">
        <v>155</v>
      </c>
      <c r="AM245" s="27" t="s">
        <v>155</v>
      </c>
      <c r="AN245" s="28" t="s">
        <v>155</v>
      </c>
    </row>
    <row r="246" spans="1:40" ht="15.75" customHeight="1" x14ac:dyDescent="0.2">
      <c r="A246" s="18">
        <v>2018</v>
      </c>
      <c r="B246" s="19">
        <v>15671</v>
      </c>
      <c r="C246" s="20" t="s">
        <v>417</v>
      </c>
      <c r="D246" s="20" t="s">
        <v>92</v>
      </c>
      <c r="E246" s="20" t="s">
        <v>407</v>
      </c>
      <c r="F246" s="21" t="str">
        <f t="shared" si="12"/>
        <v/>
      </c>
      <c r="G246" s="21">
        <f t="shared" si="13"/>
        <v>30616.438356164384</v>
      </c>
      <c r="H246" s="21" t="str">
        <f t="shared" si="14"/>
        <v/>
      </c>
      <c r="I246" s="21" t="str">
        <f t="shared" si="15"/>
        <v/>
      </c>
      <c r="J246" s="22" t="s">
        <v>155</v>
      </c>
      <c r="K246" s="22">
        <v>229</v>
      </c>
      <c r="L246" s="22" t="s">
        <v>155</v>
      </c>
      <c r="M246" s="22" t="s">
        <v>155</v>
      </c>
      <c r="N246" s="22">
        <v>229</v>
      </c>
      <c r="O246" s="23" t="s">
        <v>155</v>
      </c>
      <c r="P246" s="23" t="s">
        <v>155</v>
      </c>
      <c r="Q246" s="23" t="s">
        <v>155</v>
      </c>
      <c r="R246" s="23" t="s">
        <v>155</v>
      </c>
      <c r="S246" s="23" t="s">
        <v>155</v>
      </c>
      <c r="T246" s="24" t="s">
        <v>155</v>
      </c>
      <c r="U246" s="24">
        <v>14.6</v>
      </c>
      <c r="V246" s="24" t="s">
        <v>155</v>
      </c>
      <c r="W246" s="24" t="s">
        <v>155</v>
      </c>
      <c r="X246" s="24">
        <v>14.6</v>
      </c>
      <c r="Y246" s="25" t="s">
        <v>155</v>
      </c>
      <c r="Z246" s="25">
        <v>8.9</v>
      </c>
      <c r="AA246" s="25" t="s">
        <v>155</v>
      </c>
      <c r="AB246" s="25" t="s">
        <v>155</v>
      </c>
      <c r="AC246" s="25">
        <v>8.9</v>
      </c>
      <c r="AD246" s="26" t="s">
        <v>155</v>
      </c>
      <c r="AE246" s="26">
        <v>447</v>
      </c>
      <c r="AF246" s="26" t="s">
        <v>155</v>
      </c>
      <c r="AG246" s="26" t="s">
        <v>155</v>
      </c>
      <c r="AH246" s="26">
        <v>447</v>
      </c>
      <c r="AI246" s="27" t="s">
        <v>155</v>
      </c>
      <c r="AJ246" s="27" t="s">
        <v>155</v>
      </c>
      <c r="AK246" s="27" t="s">
        <v>155</v>
      </c>
      <c r="AL246" s="27" t="s">
        <v>155</v>
      </c>
      <c r="AM246" s="27" t="s">
        <v>155</v>
      </c>
      <c r="AN246" s="28" t="s">
        <v>155</v>
      </c>
    </row>
    <row r="247" spans="1:40" ht="15.75" customHeight="1" x14ac:dyDescent="0.2">
      <c r="A247" s="18">
        <v>2018</v>
      </c>
      <c r="B247" s="19">
        <v>19981</v>
      </c>
      <c r="C247" s="20" t="s">
        <v>418</v>
      </c>
      <c r="D247" s="20" t="s">
        <v>92</v>
      </c>
      <c r="E247" s="20" t="s">
        <v>407</v>
      </c>
      <c r="F247" s="21" t="str">
        <f t="shared" si="12"/>
        <v/>
      </c>
      <c r="G247" s="21">
        <f t="shared" si="13"/>
        <v>0</v>
      </c>
      <c r="H247" s="21">
        <f t="shared" si="14"/>
        <v>0</v>
      </c>
      <c r="I247" s="21" t="str">
        <f t="shared" si="15"/>
        <v/>
      </c>
      <c r="J247" s="22" t="s">
        <v>155</v>
      </c>
      <c r="K247" s="22">
        <v>5</v>
      </c>
      <c r="L247" s="22">
        <v>1</v>
      </c>
      <c r="M247" s="22" t="s">
        <v>155</v>
      </c>
      <c r="N247" s="22">
        <v>6</v>
      </c>
      <c r="O247" s="23" t="s">
        <v>155</v>
      </c>
      <c r="P247" s="23">
        <v>0</v>
      </c>
      <c r="Q247" s="23">
        <v>1</v>
      </c>
      <c r="R247" s="23" t="s">
        <v>155</v>
      </c>
      <c r="S247" s="23">
        <v>1</v>
      </c>
      <c r="T247" s="24" t="s">
        <v>155</v>
      </c>
      <c r="U247" s="24">
        <v>0.7</v>
      </c>
      <c r="V247" s="24">
        <v>8</v>
      </c>
      <c r="W247" s="24" t="s">
        <v>155</v>
      </c>
      <c r="X247" s="24">
        <v>8.6999999999999993</v>
      </c>
      <c r="Y247" s="25" t="s">
        <v>155</v>
      </c>
      <c r="Z247" s="25">
        <v>0.7</v>
      </c>
      <c r="AA247" s="25">
        <v>8</v>
      </c>
      <c r="AB247" s="25" t="s">
        <v>155</v>
      </c>
      <c r="AC247" s="25">
        <v>8.6999999999999993</v>
      </c>
      <c r="AD247" s="26" t="s">
        <v>155</v>
      </c>
      <c r="AE247" s="26" t="s">
        <v>155</v>
      </c>
      <c r="AF247" s="26" t="s">
        <v>155</v>
      </c>
      <c r="AG247" s="26" t="s">
        <v>155</v>
      </c>
      <c r="AH247" s="26" t="s">
        <v>155</v>
      </c>
      <c r="AI247" s="27" t="s">
        <v>155</v>
      </c>
      <c r="AJ247" s="27" t="s">
        <v>155</v>
      </c>
      <c r="AK247" s="27" t="s">
        <v>155</v>
      </c>
      <c r="AL247" s="27" t="s">
        <v>155</v>
      </c>
      <c r="AM247" s="27" t="s">
        <v>155</v>
      </c>
      <c r="AN247" s="28" t="s">
        <v>155</v>
      </c>
    </row>
    <row r="248" spans="1:40" ht="15.75" customHeight="1" x14ac:dyDescent="0.2">
      <c r="A248" s="18">
        <v>2018</v>
      </c>
      <c r="B248" s="19">
        <v>12301</v>
      </c>
      <c r="C248" s="20" t="s">
        <v>419</v>
      </c>
      <c r="D248" s="20" t="s">
        <v>94</v>
      </c>
      <c r="E248" s="20" t="s">
        <v>167</v>
      </c>
      <c r="F248" s="21">
        <f t="shared" si="12"/>
        <v>1471.2153518123669</v>
      </c>
      <c r="G248" s="21" t="str">
        <f t="shared" si="13"/>
        <v/>
      </c>
      <c r="H248" s="21">
        <f t="shared" si="14"/>
        <v>0</v>
      </c>
      <c r="I248" s="21" t="str">
        <f t="shared" si="15"/>
        <v/>
      </c>
      <c r="J248" s="22">
        <v>5554</v>
      </c>
      <c r="K248" s="22" t="s">
        <v>155</v>
      </c>
      <c r="L248" s="22">
        <v>305</v>
      </c>
      <c r="M248" s="22" t="s">
        <v>155</v>
      </c>
      <c r="N248" s="22">
        <v>5859</v>
      </c>
      <c r="O248" s="23">
        <v>24043</v>
      </c>
      <c r="P248" s="23" t="s">
        <v>155</v>
      </c>
      <c r="Q248" s="23">
        <v>1041</v>
      </c>
      <c r="R248" s="23" t="s">
        <v>155</v>
      </c>
      <c r="S248" s="23">
        <v>25084</v>
      </c>
      <c r="T248" s="24">
        <v>140.69999999999999</v>
      </c>
      <c r="U248" s="24" t="s">
        <v>155</v>
      </c>
      <c r="V248" s="24">
        <v>64.400000000000006</v>
      </c>
      <c r="W248" s="24" t="s">
        <v>155</v>
      </c>
      <c r="X248" s="24">
        <v>205.1</v>
      </c>
      <c r="Y248" s="25">
        <v>52.5</v>
      </c>
      <c r="Z248" s="25" t="s">
        <v>155</v>
      </c>
      <c r="AA248" s="25">
        <v>29.2</v>
      </c>
      <c r="AB248" s="25" t="s">
        <v>155</v>
      </c>
      <c r="AC248" s="25">
        <v>81.8</v>
      </c>
      <c r="AD248" s="26">
        <v>15</v>
      </c>
      <c r="AE248" s="26" t="s">
        <v>155</v>
      </c>
      <c r="AF248" s="26">
        <v>0</v>
      </c>
      <c r="AG248" s="26" t="s">
        <v>155</v>
      </c>
      <c r="AH248" s="26">
        <v>15</v>
      </c>
      <c r="AI248" s="27">
        <v>192</v>
      </c>
      <c r="AJ248" s="27" t="s">
        <v>155</v>
      </c>
      <c r="AK248" s="27">
        <v>0</v>
      </c>
      <c r="AL248" s="27" t="s">
        <v>155</v>
      </c>
      <c r="AM248" s="27">
        <v>192</v>
      </c>
      <c r="AN248" s="28" t="s">
        <v>155</v>
      </c>
    </row>
    <row r="249" spans="1:40" ht="15.75" customHeight="1" x14ac:dyDescent="0.2">
      <c r="A249" s="18">
        <v>2018</v>
      </c>
      <c r="B249" s="19">
        <v>19790</v>
      </c>
      <c r="C249" s="20" t="s">
        <v>420</v>
      </c>
      <c r="D249" s="20" t="s">
        <v>94</v>
      </c>
      <c r="E249" s="20" t="s">
        <v>167</v>
      </c>
      <c r="F249" s="21">
        <f t="shared" si="12"/>
        <v>8278.1456953642391</v>
      </c>
      <c r="G249" s="21">
        <f t="shared" si="13"/>
        <v>8235.2941176470595</v>
      </c>
      <c r="H249" s="21" t="str">
        <f t="shared" si="14"/>
        <v/>
      </c>
      <c r="I249" s="21" t="str">
        <f t="shared" si="15"/>
        <v/>
      </c>
      <c r="J249" s="22">
        <v>3362</v>
      </c>
      <c r="K249" s="22">
        <v>373</v>
      </c>
      <c r="L249" s="22">
        <v>0</v>
      </c>
      <c r="M249" s="22">
        <v>0</v>
      </c>
      <c r="N249" s="22">
        <v>3735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4">
        <v>15.1</v>
      </c>
      <c r="U249" s="24">
        <v>1.7</v>
      </c>
      <c r="V249" s="24">
        <v>0</v>
      </c>
      <c r="W249" s="24">
        <v>0</v>
      </c>
      <c r="X249" s="24">
        <v>16.8</v>
      </c>
      <c r="Y249" s="25">
        <v>5.9</v>
      </c>
      <c r="Z249" s="25">
        <v>0.6</v>
      </c>
      <c r="AA249" s="25">
        <v>0</v>
      </c>
      <c r="AB249" s="25">
        <v>0</v>
      </c>
      <c r="AC249" s="25">
        <v>6.5</v>
      </c>
      <c r="AD249" s="26">
        <v>103</v>
      </c>
      <c r="AE249" s="26">
        <v>12</v>
      </c>
      <c r="AF249" s="26">
        <v>0</v>
      </c>
      <c r="AG249" s="26">
        <v>0</v>
      </c>
      <c r="AH249" s="26">
        <v>115</v>
      </c>
      <c r="AI249" s="27">
        <v>22</v>
      </c>
      <c r="AJ249" s="27">
        <v>2</v>
      </c>
      <c r="AK249" s="27">
        <v>0</v>
      </c>
      <c r="AL249" s="27">
        <v>0</v>
      </c>
      <c r="AM249" s="27">
        <v>24</v>
      </c>
      <c r="AN249" s="28" t="s">
        <v>155</v>
      </c>
    </row>
    <row r="250" spans="1:40" ht="15.75" customHeight="1" x14ac:dyDescent="0.2">
      <c r="A250" s="18">
        <v>2018</v>
      </c>
      <c r="B250" s="19">
        <v>19687</v>
      </c>
      <c r="C250" s="20" t="s">
        <v>421</v>
      </c>
      <c r="D250" s="20" t="s">
        <v>94</v>
      </c>
      <c r="E250" s="20" t="s">
        <v>171</v>
      </c>
      <c r="F250" s="21">
        <f t="shared" si="12"/>
        <v>19250</v>
      </c>
      <c r="G250" s="21">
        <f t="shared" si="13"/>
        <v>26666.666666666668</v>
      </c>
      <c r="H250" s="21" t="str">
        <f t="shared" si="14"/>
        <v/>
      </c>
      <c r="I250" s="21" t="str">
        <f t="shared" si="15"/>
        <v/>
      </c>
      <c r="J250" s="22">
        <v>441</v>
      </c>
      <c r="K250" s="22">
        <v>73</v>
      </c>
      <c r="L250" s="22" t="s">
        <v>155</v>
      </c>
      <c r="M250" s="22" t="s">
        <v>155</v>
      </c>
      <c r="N250" s="22">
        <v>514</v>
      </c>
      <c r="O250" s="23" t="s">
        <v>155</v>
      </c>
      <c r="P250" s="23" t="s">
        <v>155</v>
      </c>
      <c r="Q250" s="23" t="s">
        <v>155</v>
      </c>
      <c r="R250" s="23" t="s">
        <v>155</v>
      </c>
      <c r="S250" s="23" t="s">
        <v>155</v>
      </c>
      <c r="T250" s="24">
        <v>4</v>
      </c>
      <c r="U250" s="24">
        <v>3</v>
      </c>
      <c r="V250" s="24" t="s">
        <v>155</v>
      </c>
      <c r="W250" s="24" t="s">
        <v>155</v>
      </c>
      <c r="X250" s="24">
        <v>7</v>
      </c>
      <c r="Y250" s="25">
        <v>3</v>
      </c>
      <c r="Z250" s="25">
        <v>2</v>
      </c>
      <c r="AA250" s="25" t="s">
        <v>155</v>
      </c>
      <c r="AB250" s="25" t="s">
        <v>155</v>
      </c>
      <c r="AC250" s="25">
        <v>5</v>
      </c>
      <c r="AD250" s="26">
        <v>63</v>
      </c>
      <c r="AE250" s="26">
        <v>80</v>
      </c>
      <c r="AF250" s="26" t="s">
        <v>155</v>
      </c>
      <c r="AG250" s="26" t="s">
        <v>155</v>
      </c>
      <c r="AH250" s="26">
        <v>143</v>
      </c>
      <c r="AI250" s="27">
        <v>14</v>
      </c>
      <c r="AJ250" s="27" t="s">
        <v>155</v>
      </c>
      <c r="AK250" s="27" t="s">
        <v>155</v>
      </c>
      <c r="AL250" s="27" t="s">
        <v>155</v>
      </c>
      <c r="AM250" s="27">
        <v>14</v>
      </c>
      <c r="AN250" s="28" t="s">
        <v>155</v>
      </c>
    </row>
    <row r="251" spans="1:40" ht="15.75" customHeight="1" x14ac:dyDescent="0.2">
      <c r="A251" s="18">
        <v>2018</v>
      </c>
      <c r="B251" s="19">
        <v>24949</v>
      </c>
      <c r="C251" s="20" t="s">
        <v>422</v>
      </c>
      <c r="D251" s="20" t="s">
        <v>94</v>
      </c>
      <c r="E251" s="20" t="s">
        <v>167</v>
      </c>
      <c r="F251" s="21">
        <f t="shared" si="12"/>
        <v>19251.653324051513</v>
      </c>
      <c r="G251" s="21">
        <f t="shared" si="13"/>
        <v>78043.130990415331</v>
      </c>
      <c r="H251" s="21">
        <f t="shared" si="14"/>
        <v>11338.155515370705</v>
      </c>
      <c r="I251" s="21" t="str">
        <f t="shared" si="15"/>
        <v/>
      </c>
      <c r="J251" s="22">
        <v>8855</v>
      </c>
      <c r="K251" s="22">
        <v>414</v>
      </c>
      <c r="L251" s="22">
        <v>539</v>
      </c>
      <c r="M251" s="22" t="s">
        <v>155</v>
      </c>
      <c r="N251" s="22">
        <v>9808</v>
      </c>
      <c r="O251" s="23">
        <v>4578</v>
      </c>
      <c r="P251" s="23">
        <v>2434</v>
      </c>
      <c r="Q251" s="23">
        <v>1073</v>
      </c>
      <c r="R251" s="23" t="s">
        <v>155</v>
      </c>
      <c r="S251" s="23">
        <v>8085</v>
      </c>
      <c r="T251" s="24">
        <v>287.3</v>
      </c>
      <c r="U251" s="24">
        <v>125.2</v>
      </c>
      <c r="V251" s="24">
        <v>55.3</v>
      </c>
      <c r="W251" s="24" t="s">
        <v>155</v>
      </c>
      <c r="X251" s="24">
        <v>467.8</v>
      </c>
      <c r="Y251" s="25">
        <v>77.599999999999994</v>
      </c>
      <c r="Z251" s="25">
        <v>33.799999999999997</v>
      </c>
      <c r="AA251" s="25">
        <v>14.9</v>
      </c>
      <c r="AB251" s="25" t="s">
        <v>155</v>
      </c>
      <c r="AC251" s="25">
        <v>126.3</v>
      </c>
      <c r="AD251" s="26">
        <v>4960</v>
      </c>
      <c r="AE251" s="26">
        <v>9744</v>
      </c>
      <c r="AF251" s="26">
        <v>592</v>
      </c>
      <c r="AG251" s="26" t="s">
        <v>155</v>
      </c>
      <c r="AH251" s="26">
        <v>15296</v>
      </c>
      <c r="AI251" s="27">
        <v>571</v>
      </c>
      <c r="AJ251" s="27">
        <v>27</v>
      </c>
      <c r="AK251" s="27">
        <v>35</v>
      </c>
      <c r="AL251" s="27" t="s">
        <v>155</v>
      </c>
      <c r="AM251" s="27">
        <v>633</v>
      </c>
      <c r="AN251" s="28">
        <v>29</v>
      </c>
    </row>
    <row r="252" spans="1:40" ht="15.75" customHeight="1" x14ac:dyDescent="0.2">
      <c r="A252" s="18">
        <v>2018</v>
      </c>
      <c r="B252" s="19">
        <v>3279</v>
      </c>
      <c r="C252" s="20" t="s">
        <v>423</v>
      </c>
      <c r="D252" s="20" t="s">
        <v>94</v>
      </c>
      <c r="E252" s="20" t="s">
        <v>171</v>
      </c>
      <c r="F252" s="21">
        <f t="shared" si="12"/>
        <v>19444.444444444445</v>
      </c>
      <c r="G252" s="21">
        <f t="shared" si="13"/>
        <v>406250</v>
      </c>
      <c r="H252" s="21" t="str">
        <f t="shared" si="14"/>
        <v/>
      </c>
      <c r="I252" s="21" t="str">
        <f t="shared" si="15"/>
        <v/>
      </c>
      <c r="J252" s="22" t="s">
        <v>155</v>
      </c>
      <c r="K252" s="22" t="s">
        <v>155</v>
      </c>
      <c r="L252" s="22" t="s">
        <v>155</v>
      </c>
      <c r="M252" s="22" t="s">
        <v>155</v>
      </c>
      <c r="N252" s="22" t="s">
        <v>155</v>
      </c>
      <c r="O252" s="23">
        <v>2637</v>
      </c>
      <c r="P252" s="23">
        <v>344</v>
      </c>
      <c r="Q252" s="23" t="s">
        <v>155</v>
      </c>
      <c r="R252" s="23" t="s">
        <v>155</v>
      </c>
      <c r="S252" s="23">
        <v>2981</v>
      </c>
      <c r="T252" s="24">
        <v>12.6</v>
      </c>
      <c r="U252" s="24">
        <v>0.8</v>
      </c>
      <c r="V252" s="24" t="s">
        <v>155</v>
      </c>
      <c r="W252" s="24" t="s">
        <v>155</v>
      </c>
      <c r="X252" s="24">
        <v>13.5</v>
      </c>
      <c r="Y252" s="25">
        <v>12.6</v>
      </c>
      <c r="Z252" s="25">
        <v>0.8</v>
      </c>
      <c r="AA252" s="25" t="s">
        <v>155</v>
      </c>
      <c r="AB252" s="25" t="s">
        <v>155</v>
      </c>
      <c r="AC252" s="25">
        <v>13.5</v>
      </c>
      <c r="AD252" s="26" t="s">
        <v>155</v>
      </c>
      <c r="AE252" s="26" t="s">
        <v>155</v>
      </c>
      <c r="AF252" s="26" t="s">
        <v>155</v>
      </c>
      <c r="AG252" s="26" t="s">
        <v>155</v>
      </c>
      <c r="AH252" s="26" t="s">
        <v>155</v>
      </c>
      <c r="AI252" s="27">
        <v>245</v>
      </c>
      <c r="AJ252" s="27">
        <v>325</v>
      </c>
      <c r="AK252" s="27">
        <v>25</v>
      </c>
      <c r="AL252" s="27" t="s">
        <v>155</v>
      </c>
      <c r="AM252" s="27">
        <v>595</v>
      </c>
      <c r="AN252" s="28" t="s">
        <v>155</v>
      </c>
    </row>
    <row r="253" spans="1:40" ht="15.75" customHeight="1" x14ac:dyDescent="0.2">
      <c r="A253" s="18">
        <v>2018</v>
      </c>
      <c r="B253" s="19">
        <v>2985</v>
      </c>
      <c r="C253" s="20" t="s">
        <v>424</v>
      </c>
      <c r="D253" s="20" t="s">
        <v>94</v>
      </c>
      <c r="E253" s="20" t="s">
        <v>171</v>
      </c>
      <c r="F253" s="21">
        <f t="shared" si="12"/>
        <v>113461.53846153845</v>
      </c>
      <c r="G253" s="21" t="str">
        <f t="shared" si="13"/>
        <v/>
      </c>
      <c r="H253" s="21">
        <f t="shared" si="14"/>
        <v>39230.769230769227</v>
      </c>
      <c r="I253" s="21" t="str">
        <f t="shared" si="15"/>
        <v/>
      </c>
      <c r="J253" s="22">
        <v>5888</v>
      </c>
      <c r="K253" s="22">
        <v>9</v>
      </c>
      <c r="L253" s="22">
        <v>24</v>
      </c>
      <c r="M253" s="22" t="s">
        <v>155</v>
      </c>
      <c r="N253" s="22">
        <v>5921</v>
      </c>
      <c r="O253" s="23" t="s">
        <v>155</v>
      </c>
      <c r="P253" s="23" t="s">
        <v>155</v>
      </c>
      <c r="Q253" s="23" t="s">
        <v>155</v>
      </c>
      <c r="R253" s="23" t="s">
        <v>155</v>
      </c>
      <c r="S253" s="23" t="s">
        <v>155</v>
      </c>
      <c r="T253" s="24">
        <v>2.6</v>
      </c>
      <c r="U253" s="24">
        <v>0</v>
      </c>
      <c r="V253" s="24">
        <v>1.3</v>
      </c>
      <c r="W253" s="24" t="s">
        <v>155</v>
      </c>
      <c r="X253" s="24">
        <v>3.9</v>
      </c>
      <c r="Y253" s="25">
        <v>1.6</v>
      </c>
      <c r="Z253" s="25">
        <v>0</v>
      </c>
      <c r="AA253" s="25">
        <v>1.3</v>
      </c>
      <c r="AB253" s="25" t="s">
        <v>155</v>
      </c>
      <c r="AC253" s="25">
        <v>2.9</v>
      </c>
      <c r="AD253" s="26">
        <v>92</v>
      </c>
      <c r="AE253" s="26">
        <v>1</v>
      </c>
      <c r="AF253" s="26">
        <v>47</v>
      </c>
      <c r="AG253" s="26" t="s">
        <v>155</v>
      </c>
      <c r="AH253" s="26">
        <v>140</v>
      </c>
      <c r="AI253" s="27">
        <v>203</v>
      </c>
      <c r="AJ253" s="27">
        <v>2</v>
      </c>
      <c r="AK253" s="27">
        <v>4</v>
      </c>
      <c r="AL253" s="27" t="s">
        <v>155</v>
      </c>
      <c r="AM253" s="27">
        <v>209</v>
      </c>
      <c r="AN253" s="28">
        <v>53</v>
      </c>
    </row>
    <row r="254" spans="1:40" ht="15.75" customHeight="1" x14ac:dyDescent="0.2">
      <c r="A254" s="18">
        <v>2018</v>
      </c>
      <c r="B254" s="19">
        <v>13781</v>
      </c>
      <c r="C254" s="20" t="s">
        <v>372</v>
      </c>
      <c r="D254" s="20" t="s">
        <v>94</v>
      </c>
      <c r="E254" s="20" t="s">
        <v>167</v>
      </c>
      <c r="F254" s="21">
        <f t="shared" si="12"/>
        <v>120810.8108108108</v>
      </c>
      <c r="G254" s="21">
        <f t="shared" si="13"/>
        <v>72133.333333333328</v>
      </c>
      <c r="H254" s="21">
        <f t="shared" si="14"/>
        <v>54847.82608695652</v>
      </c>
      <c r="I254" s="21" t="str">
        <f t="shared" si="15"/>
        <v/>
      </c>
      <c r="J254" s="22">
        <v>12397</v>
      </c>
      <c r="K254" s="22">
        <v>695</v>
      </c>
      <c r="L254" s="22">
        <v>11</v>
      </c>
      <c r="M254" s="22" t="s">
        <v>155</v>
      </c>
      <c r="N254" s="22">
        <v>13103</v>
      </c>
      <c r="O254" s="23">
        <v>16</v>
      </c>
      <c r="P254" s="23">
        <v>15</v>
      </c>
      <c r="Q254" s="23">
        <v>0</v>
      </c>
      <c r="R254" s="23" t="s">
        <v>155</v>
      </c>
      <c r="S254" s="23">
        <v>31</v>
      </c>
      <c r="T254" s="24">
        <v>7.4</v>
      </c>
      <c r="U254" s="24">
        <v>15</v>
      </c>
      <c r="V254" s="24">
        <v>46</v>
      </c>
      <c r="W254" s="24" t="s">
        <v>155</v>
      </c>
      <c r="X254" s="24">
        <v>68.400000000000006</v>
      </c>
      <c r="Y254" s="25">
        <v>0</v>
      </c>
      <c r="Z254" s="25">
        <v>0</v>
      </c>
      <c r="AA254" s="25">
        <v>0</v>
      </c>
      <c r="AB254" s="25" t="s">
        <v>155</v>
      </c>
      <c r="AC254" s="25">
        <v>0</v>
      </c>
      <c r="AD254" s="26">
        <v>871</v>
      </c>
      <c r="AE254" s="26">
        <v>1054</v>
      </c>
      <c r="AF254" s="26">
        <v>2458</v>
      </c>
      <c r="AG254" s="26" t="s">
        <v>155</v>
      </c>
      <c r="AH254" s="26">
        <v>4383</v>
      </c>
      <c r="AI254" s="27">
        <v>23</v>
      </c>
      <c r="AJ254" s="27">
        <v>28</v>
      </c>
      <c r="AK254" s="27">
        <v>65</v>
      </c>
      <c r="AL254" s="27" t="s">
        <v>155</v>
      </c>
      <c r="AM254" s="27">
        <v>116</v>
      </c>
      <c r="AN254" s="28" t="s">
        <v>155</v>
      </c>
    </row>
    <row r="255" spans="1:40" ht="15.75" customHeight="1" x14ac:dyDescent="0.2">
      <c r="A255" s="18">
        <v>2018</v>
      </c>
      <c r="B255" s="19">
        <v>12199</v>
      </c>
      <c r="C255" s="20" t="s">
        <v>398</v>
      </c>
      <c r="D255" s="20" t="s">
        <v>94</v>
      </c>
      <c r="E255" s="20" t="s">
        <v>167</v>
      </c>
      <c r="F255" s="21" t="str">
        <f t="shared" si="12"/>
        <v/>
      </c>
      <c r="G255" s="21">
        <f t="shared" si="13"/>
        <v>43157.894736842107</v>
      </c>
      <c r="H255" s="21">
        <f t="shared" si="14"/>
        <v>46129.032258064515</v>
      </c>
      <c r="I255" s="21" t="str">
        <f t="shared" si="15"/>
        <v/>
      </c>
      <c r="J255" s="22">
        <v>0</v>
      </c>
      <c r="K255" s="22">
        <v>22</v>
      </c>
      <c r="L255" s="22">
        <v>6</v>
      </c>
      <c r="M255" s="22">
        <v>0</v>
      </c>
      <c r="N255" s="22">
        <v>28</v>
      </c>
      <c r="O255" s="23">
        <v>0</v>
      </c>
      <c r="P255" s="23">
        <v>5</v>
      </c>
      <c r="Q255" s="23">
        <v>6</v>
      </c>
      <c r="R255" s="23">
        <v>0</v>
      </c>
      <c r="S255" s="23">
        <v>11</v>
      </c>
      <c r="T255" s="24">
        <v>0</v>
      </c>
      <c r="U255" s="24">
        <v>7.6</v>
      </c>
      <c r="V255" s="24">
        <v>12.4</v>
      </c>
      <c r="W255" s="24">
        <v>0</v>
      </c>
      <c r="X255" s="24">
        <v>19.899999999999999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6">
        <v>0</v>
      </c>
      <c r="AE255" s="26">
        <v>295</v>
      </c>
      <c r="AF255" s="26">
        <v>535</v>
      </c>
      <c r="AG255" s="26">
        <v>0</v>
      </c>
      <c r="AH255" s="26">
        <v>831</v>
      </c>
      <c r="AI255" s="27">
        <v>0</v>
      </c>
      <c r="AJ255" s="27">
        <v>33</v>
      </c>
      <c r="AK255" s="27">
        <v>37</v>
      </c>
      <c r="AL255" s="27">
        <v>0</v>
      </c>
      <c r="AM255" s="27">
        <v>70</v>
      </c>
      <c r="AN255" s="28" t="s">
        <v>155</v>
      </c>
    </row>
    <row r="256" spans="1:40" ht="15.75" customHeight="1" x14ac:dyDescent="0.2">
      <c r="A256" s="18">
        <v>2018</v>
      </c>
      <c r="B256" s="19">
        <v>13725</v>
      </c>
      <c r="C256" s="20" t="s">
        <v>425</v>
      </c>
      <c r="D256" s="20" t="s">
        <v>77</v>
      </c>
      <c r="E256" s="20" t="s">
        <v>171</v>
      </c>
      <c r="F256" s="21">
        <f t="shared" si="12"/>
        <v>769.23076923076917</v>
      </c>
      <c r="G256" s="21">
        <f t="shared" si="13"/>
        <v>450000</v>
      </c>
      <c r="H256" s="21">
        <f t="shared" si="14"/>
        <v>1250</v>
      </c>
      <c r="I256" s="21" t="str">
        <f t="shared" si="15"/>
        <v/>
      </c>
      <c r="J256" s="22">
        <v>1061</v>
      </c>
      <c r="K256" s="22">
        <v>83</v>
      </c>
      <c r="L256" s="22">
        <v>2</v>
      </c>
      <c r="M256" s="22" t="s">
        <v>155</v>
      </c>
      <c r="N256" s="22">
        <v>1146</v>
      </c>
      <c r="O256" s="23">
        <v>2</v>
      </c>
      <c r="P256" s="23">
        <v>1</v>
      </c>
      <c r="Q256" s="23">
        <v>2</v>
      </c>
      <c r="R256" s="23" t="s">
        <v>155</v>
      </c>
      <c r="S256" s="23">
        <v>4</v>
      </c>
      <c r="T256" s="24">
        <v>1.3</v>
      </c>
      <c r="U256" s="24">
        <v>0.1</v>
      </c>
      <c r="V256" s="24">
        <v>4</v>
      </c>
      <c r="W256" s="24" t="s">
        <v>155</v>
      </c>
      <c r="X256" s="24">
        <v>5.4</v>
      </c>
      <c r="Y256" s="25">
        <v>0.6</v>
      </c>
      <c r="Z256" s="25">
        <v>0</v>
      </c>
      <c r="AA256" s="25">
        <v>3.1</v>
      </c>
      <c r="AB256" s="25" t="s">
        <v>155</v>
      </c>
      <c r="AC256" s="25">
        <v>3.7</v>
      </c>
      <c r="AD256" s="26">
        <v>1</v>
      </c>
      <c r="AE256" s="26">
        <v>45</v>
      </c>
      <c r="AF256" s="26">
        <v>5</v>
      </c>
      <c r="AG256" s="26" t="s">
        <v>155</v>
      </c>
      <c r="AH256" s="26">
        <v>51</v>
      </c>
      <c r="AI256" s="27" t="s">
        <v>155</v>
      </c>
      <c r="AJ256" s="27" t="s">
        <v>155</v>
      </c>
      <c r="AK256" s="27" t="s">
        <v>155</v>
      </c>
      <c r="AL256" s="27" t="s">
        <v>155</v>
      </c>
      <c r="AM256" s="27" t="s">
        <v>155</v>
      </c>
      <c r="AN256" s="28" t="s">
        <v>155</v>
      </c>
    </row>
    <row r="257" spans="1:40" ht="15.75" customHeight="1" x14ac:dyDescent="0.2">
      <c r="A257" s="18">
        <v>2018</v>
      </c>
      <c r="B257" s="19">
        <v>19968</v>
      </c>
      <c r="C257" s="20" t="s">
        <v>426</v>
      </c>
      <c r="D257" s="20" t="s">
        <v>77</v>
      </c>
      <c r="E257" s="20" t="s">
        <v>171</v>
      </c>
      <c r="F257" s="21">
        <f t="shared" si="12"/>
        <v>4000</v>
      </c>
      <c r="G257" s="21">
        <f t="shared" si="13"/>
        <v>0</v>
      </c>
      <c r="H257" s="21" t="str">
        <f t="shared" si="14"/>
        <v/>
      </c>
      <c r="I257" s="21" t="str">
        <f t="shared" si="15"/>
        <v/>
      </c>
      <c r="J257" s="22">
        <v>1800</v>
      </c>
      <c r="K257" s="22">
        <v>13</v>
      </c>
      <c r="L257" s="22" t="s">
        <v>155</v>
      </c>
      <c r="M257" s="22" t="s">
        <v>155</v>
      </c>
      <c r="N257" s="22">
        <v>1813</v>
      </c>
      <c r="O257" s="23">
        <v>2</v>
      </c>
      <c r="P257" s="23">
        <v>1</v>
      </c>
      <c r="Q257" s="23" t="s">
        <v>155</v>
      </c>
      <c r="R257" s="23" t="s">
        <v>155</v>
      </c>
      <c r="S257" s="23">
        <v>3</v>
      </c>
      <c r="T257" s="24">
        <v>2</v>
      </c>
      <c r="U257" s="24">
        <v>1</v>
      </c>
      <c r="V257" s="24" t="s">
        <v>155</v>
      </c>
      <c r="W257" s="24" t="s">
        <v>155</v>
      </c>
      <c r="X257" s="24">
        <v>3</v>
      </c>
      <c r="Y257" s="25">
        <v>2</v>
      </c>
      <c r="Z257" s="25">
        <v>1</v>
      </c>
      <c r="AA257" s="25" t="s">
        <v>155</v>
      </c>
      <c r="AB257" s="25" t="s">
        <v>155</v>
      </c>
      <c r="AC257" s="25">
        <v>3</v>
      </c>
      <c r="AD257" s="26" t="s">
        <v>155</v>
      </c>
      <c r="AE257" s="26" t="s">
        <v>155</v>
      </c>
      <c r="AF257" s="26" t="s">
        <v>155</v>
      </c>
      <c r="AG257" s="26" t="s">
        <v>155</v>
      </c>
      <c r="AH257" s="26" t="s">
        <v>155</v>
      </c>
      <c r="AI257" s="27">
        <v>8</v>
      </c>
      <c r="AJ257" s="27" t="s">
        <v>155</v>
      </c>
      <c r="AK257" s="27" t="s">
        <v>155</v>
      </c>
      <c r="AL257" s="27" t="s">
        <v>155</v>
      </c>
      <c r="AM257" s="27">
        <v>8</v>
      </c>
      <c r="AN257" s="28" t="s">
        <v>155</v>
      </c>
    </row>
    <row r="258" spans="1:40" ht="15.75" customHeight="1" x14ac:dyDescent="0.2">
      <c r="A258" s="18">
        <v>2018</v>
      </c>
      <c r="B258" s="19">
        <v>14127</v>
      </c>
      <c r="C258" s="20" t="s">
        <v>427</v>
      </c>
      <c r="D258" s="20" t="s">
        <v>77</v>
      </c>
      <c r="E258" s="20" t="s">
        <v>171</v>
      </c>
      <c r="F258" s="21">
        <f t="shared" si="12"/>
        <v>28656.934306569343</v>
      </c>
      <c r="G258" s="21">
        <f t="shared" si="13"/>
        <v>31333.333333333332</v>
      </c>
      <c r="H258" s="21">
        <f t="shared" si="14"/>
        <v>48000</v>
      </c>
      <c r="I258" s="21" t="str">
        <f t="shared" si="15"/>
        <v/>
      </c>
      <c r="J258" s="22">
        <v>46501</v>
      </c>
      <c r="K258" s="22">
        <v>25</v>
      </c>
      <c r="L258" s="22">
        <v>1</v>
      </c>
      <c r="M258" s="22" t="s">
        <v>155</v>
      </c>
      <c r="N258" s="22">
        <v>46527</v>
      </c>
      <c r="O258" s="23">
        <v>0</v>
      </c>
      <c r="P258" s="23">
        <v>0</v>
      </c>
      <c r="Q258" s="23">
        <v>0</v>
      </c>
      <c r="R258" s="23" t="s">
        <v>155</v>
      </c>
      <c r="S258" s="23">
        <v>0</v>
      </c>
      <c r="T258" s="24">
        <v>68.5</v>
      </c>
      <c r="U258" s="24">
        <v>39</v>
      </c>
      <c r="V258" s="24">
        <v>12</v>
      </c>
      <c r="W258" s="24" t="s">
        <v>155</v>
      </c>
      <c r="X258" s="24">
        <v>119.5</v>
      </c>
      <c r="Y258" s="25">
        <v>68.5</v>
      </c>
      <c r="Z258" s="25">
        <v>39</v>
      </c>
      <c r="AA258" s="25">
        <v>12</v>
      </c>
      <c r="AB258" s="25" t="s">
        <v>155</v>
      </c>
      <c r="AC258" s="25">
        <v>119.5</v>
      </c>
      <c r="AD258" s="26">
        <v>1290</v>
      </c>
      <c r="AE258" s="26">
        <v>1182</v>
      </c>
      <c r="AF258" s="26">
        <v>576</v>
      </c>
      <c r="AG258" s="26" t="s">
        <v>155</v>
      </c>
      <c r="AH258" s="26">
        <v>3048</v>
      </c>
      <c r="AI258" s="27">
        <v>673</v>
      </c>
      <c r="AJ258" s="27">
        <v>40</v>
      </c>
      <c r="AK258" s="27">
        <v>0</v>
      </c>
      <c r="AL258" s="27" t="s">
        <v>155</v>
      </c>
      <c r="AM258" s="27">
        <v>713</v>
      </c>
      <c r="AN258" s="28">
        <v>0</v>
      </c>
    </row>
    <row r="259" spans="1:40" ht="15.75" customHeight="1" x14ac:dyDescent="0.2">
      <c r="A259" s="18">
        <v>2018</v>
      </c>
      <c r="B259" s="19">
        <v>11018</v>
      </c>
      <c r="C259" s="20" t="s">
        <v>428</v>
      </c>
      <c r="D259" s="20" t="s">
        <v>77</v>
      </c>
      <c r="E259" s="20" t="s">
        <v>171</v>
      </c>
      <c r="F259" s="21">
        <f t="shared" si="12"/>
        <v>130833.33333333334</v>
      </c>
      <c r="G259" s="21" t="str">
        <f t="shared" si="13"/>
        <v/>
      </c>
      <c r="H259" s="21" t="str">
        <f t="shared" si="14"/>
        <v/>
      </c>
      <c r="I259" s="21" t="str">
        <f t="shared" si="15"/>
        <v/>
      </c>
      <c r="J259" s="22">
        <v>1092</v>
      </c>
      <c r="K259" s="22" t="s">
        <v>155</v>
      </c>
      <c r="L259" s="22" t="s">
        <v>155</v>
      </c>
      <c r="M259" s="22" t="s">
        <v>155</v>
      </c>
      <c r="N259" s="22">
        <v>1092</v>
      </c>
      <c r="O259" s="23" t="s">
        <v>155</v>
      </c>
      <c r="P259" s="23" t="s">
        <v>155</v>
      </c>
      <c r="Q259" s="23" t="s">
        <v>155</v>
      </c>
      <c r="R259" s="23" t="s">
        <v>155</v>
      </c>
      <c r="S259" s="23" t="s">
        <v>155</v>
      </c>
      <c r="T259" s="24">
        <v>1.2</v>
      </c>
      <c r="U259" s="24" t="s">
        <v>155</v>
      </c>
      <c r="V259" s="24" t="s">
        <v>155</v>
      </c>
      <c r="W259" s="24" t="s">
        <v>155</v>
      </c>
      <c r="X259" s="24">
        <v>1.2</v>
      </c>
      <c r="Y259" s="25">
        <v>1</v>
      </c>
      <c r="Z259" s="25" t="s">
        <v>155</v>
      </c>
      <c r="AA259" s="25" t="s">
        <v>155</v>
      </c>
      <c r="AB259" s="25" t="s">
        <v>155</v>
      </c>
      <c r="AC259" s="25">
        <v>1</v>
      </c>
      <c r="AD259" s="26">
        <v>57</v>
      </c>
      <c r="AE259" s="26" t="s">
        <v>155</v>
      </c>
      <c r="AF259" s="26" t="s">
        <v>155</v>
      </c>
      <c r="AG259" s="26" t="s">
        <v>155</v>
      </c>
      <c r="AH259" s="26">
        <v>57</v>
      </c>
      <c r="AI259" s="27">
        <v>100</v>
      </c>
      <c r="AJ259" s="27" t="s">
        <v>155</v>
      </c>
      <c r="AK259" s="27" t="s">
        <v>155</v>
      </c>
      <c r="AL259" s="27" t="s">
        <v>155</v>
      </c>
      <c r="AM259" s="27">
        <v>100</v>
      </c>
      <c r="AN259" s="28" t="s">
        <v>155</v>
      </c>
    </row>
    <row r="260" spans="1:40" ht="15.75" customHeight="1" x14ac:dyDescent="0.2">
      <c r="A260" s="18">
        <v>2018</v>
      </c>
      <c r="B260" s="19">
        <v>2599</v>
      </c>
      <c r="C260" s="20" t="s">
        <v>429</v>
      </c>
      <c r="D260" s="20" t="s">
        <v>77</v>
      </c>
      <c r="E260" s="20" t="s">
        <v>171</v>
      </c>
      <c r="F260" s="21" t="str">
        <f t="shared" si="12"/>
        <v/>
      </c>
      <c r="G260" s="21" t="str">
        <f t="shared" si="13"/>
        <v/>
      </c>
      <c r="H260" s="21">
        <f t="shared" si="14"/>
        <v>526.31578947368416</v>
      </c>
      <c r="I260" s="21" t="str">
        <f t="shared" si="15"/>
        <v/>
      </c>
      <c r="J260" s="22" t="s">
        <v>155</v>
      </c>
      <c r="K260" s="22" t="s">
        <v>155</v>
      </c>
      <c r="L260" s="22">
        <v>358</v>
      </c>
      <c r="M260" s="22" t="s">
        <v>155</v>
      </c>
      <c r="N260" s="22">
        <v>358</v>
      </c>
      <c r="O260" s="23" t="s">
        <v>155</v>
      </c>
      <c r="P260" s="23" t="s">
        <v>155</v>
      </c>
      <c r="Q260" s="23">
        <v>240</v>
      </c>
      <c r="R260" s="23" t="s">
        <v>155</v>
      </c>
      <c r="S260" s="23">
        <v>240</v>
      </c>
      <c r="T260" s="24" t="s">
        <v>155</v>
      </c>
      <c r="U260" s="24" t="s">
        <v>155</v>
      </c>
      <c r="V260" s="24">
        <v>19</v>
      </c>
      <c r="W260" s="24" t="s">
        <v>155</v>
      </c>
      <c r="X260" s="24">
        <v>19</v>
      </c>
      <c r="Y260" s="25" t="s">
        <v>155</v>
      </c>
      <c r="Z260" s="25" t="s">
        <v>155</v>
      </c>
      <c r="AA260" s="25">
        <v>2</v>
      </c>
      <c r="AB260" s="25" t="s">
        <v>155</v>
      </c>
      <c r="AC260" s="25">
        <v>2</v>
      </c>
      <c r="AD260" s="26" t="s">
        <v>155</v>
      </c>
      <c r="AE260" s="26" t="s">
        <v>155</v>
      </c>
      <c r="AF260" s="26" t="s">
        <v>155</v>
      </c>
      <c r="AG260" s="26" t="s">
        <v>155</v>
      </c>
      <c r="AH260" s="26" t="s">
        <v>155</v>
      </c>
      <c r="AI260" s="27" t="s">
        <v>155</v>
      </c>
      <c r="AJ260" s="27" t="s">
        <v>155</v>
      </c>
      <c r="AK260" s="27">
        <v>10</v>
      </c>
      <c r="AL260" s="27" t="s">
        <v>155</v>
      </c>
      <c r="AM260" s="27">
        <v>10</v>
      </c>
      <c r="AN260" s="28" t="s">
        <v>155</v>
      </c>
    </row>
    <row r="261" spans="1:40" ht="15.75" customHeight="1" x14ac:dyDescent="0.2">
      <c r="A261" s="18">
        <v>2018</v>
      </c>
      <c r="B261" s="19">
        <v>2643</v>
      </c>
      <c r="C261" s="20" t="s">
        <v>430</v>
      </c>
      <c r="D261" s="20" t="s">
        <v>77</v>
      </c>
      <c r="E261" s="20" t="s">
        <v>171</v>
      </c>
      <c r="F261" s="21" t="str">
        <f t="shared" si="12"/>
        <v/>
      </c>
      <c r="G261" s="21" t="str">
        <f t="shared" si="13"/>
        <v/>
      </c>
      <c r="H261" s="21">
        <f t="shared" si="14"/>
        <v>271.73913043478262</v>
      </c>
      <c r="I261" s="21" t="str">
        <f t="shared" si="15"/>
        <v/>
      </c>
      <c r="J261" s="22">
        <v>0</v>
      </c>
      <c r="K261" s="22">
        <v>0</v>
      </c>
      <c r="L261" s="22">
        <v>766</v>
      </c>
      <c r="M261" s="22">
        <v>0</v>
      </c>
      <c r="N261" s="22">
        <v>766</v>
      </c>
      <c r="O261" s="23">
        <v>0</v>
      </c>
      <c r="P261" s="23">
        <v>0</v>
      </c>
      <c r="Q261" s="23">
        <v>26</v>
      </c>
      <c r="R261" s="23">
        <v>0</v>
      </c>
      <c r="S261" s="23">
        <v>26</v>
      </c>
      <c r="T261" s="24">
        <v>0</v>
      </c>
      <c r="U261" s="24">
        <v>0</v>
      </c>
      <c r="V261" s="24">
        <v>18.399999999999999</v>
      </c>
      <c r="W261" s="24">
        <v>0</v>
      </c>
      <c r="X261" s="24">
        <v>18.399999999999999</v>
      </c>
      <c r="Y261" s="25">
        <v>0</v>
      </c>
      <c r="Z261" s="25">
        <v>0</v>
      </c>
      <c r="AA261" s="25">
        <v>5.6</v>
      </c>
      <c r="AB261" s="25">
        <v>0</v>
      </c>
      <c r="AC261" s="25">
        <v>5.6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7">
        <v>0</v>
      </c>
      <c r="AJ261" s="27">
        <v>0</v>
      </c>
      <c r="AK261" s="27">
        <v>5</v>
      </c>
      <c r="AL261" s="27">
        <v>0</v>
      </c>
      <c r="AM261" s="27">
        <v>5</v>
      </c>
      <c r="AN261" s="28">
        <v>0</v>
      </c>
    </row>
    <row r="262" spans="1:40" ht="15.75" customHeight="1" x14ac:dyDescent="0.2">
      <c r="A262" s="18">
        <v>2018</v>
      </c>
      <c r="B262" s="19">
        <v>3205</v>
      </c>
      <c r="C262" s="20" t="s">
        <v>431</v>
      </c>
      <c r="D262" s="20" t="s">
        <v>77</v>
      </c>
      <c r="E262" s="20" t="s">
        <v>171</v>
      </c>
      <c r="F262" s="21" t="str">
        <f t="shared" si="12"/>
        <v/>
      </c>
      <c r="G262" s="21" t="str">
        <f t="shared" si="13"/>
        <v/>
      </c>
      <c r="H262" s="21">
        <f t="shared" si="14"/>
        <v>0</v>
      </c>
      <c r="I262" s="21" t="str">
        <f t="shared" si="15"/>
        <v/>
      </c>
      <c r="J262" s="22">
        <v>0</v>
      </c>
      <c r="K262" s="22">
        <v>0</v>
      </c>
      <c r="L262" s="22">
        <v>971</v>
      </c>
      <c r="M262" s="22">
        <v>0</v>
      </c>
      <c r="N262" s="22">
        <v>971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4">
        <v>0</v>
      </c>
      <c r="U262" s="24">
        <v>0</v>
      </c>
      <c r="V262" s="24">
        <v>56.2</v>
      </c>
      <c r="W262" s="24">
        <v>0</v>
      </c>
      <c r="X262" s="24">
        <v>56.2</v>
      </c>
      <c r="Y262" s="25">
        <v>0</v>
      </c>
      <c r="Z262" s="25">
        <v>0</v>
      </c>
      <c r="AA262" s="25">
        <v>18.8</v>
      </c>
      <c r="AB262" s="25">
        <v>0</v>
      </c>
      <c r="AC262" s="25">
        <v>18.8</v>
      </c>
      <c r="AD262" s="26" t="s">
        <v>155</v>
      </c>
      <c r="AE262" s="26" t="s">
        <v>155</v>
      </c>
      <c r="AF262" s="26" t="s">
        <v>155</v>
      </c>
      <c r="AG262" s="26" t="s">
        <v>155</v>
      </c>
      <c r="AH262" s="26" t="s">
        <v>155</v>
      </c>
      <c r="AI262" s="27" t="s">
        <v>155</v>
      </c>
      <c r="AJ262" s="27" t="s">
        <v>155</v>
      </c>
      <c r="AK262" s="27" t="s">
        <v>155</v>
      </c>
      <c r="AL262" s="27" t="s">
        <v>155</v>
      </c>
      <c r="AM262" s="27" t="s">
        <v>155</v>
      </c>
      <c r="AN262" s="28" t="s">
        <v>155</v>
      </c>
    </row>
    <row r="263" spans="1:40" ht="15.75" customHeight="1" x14ac:dyDescent="0.2">
      <c r="A263" s="18">
        <v>2018</v>
      </c>
      <c r="B263" s="19">
        <v>4911</v>
      </c>
      <c r="C263" s="20" t="s">
        <v>432</v>
      </c>
      <c r="D263" s="20" t="s">
        <v>77</v>
      </c>
      <c r="E263" s="20" t="s">
        <v>171</v>
      </c>
      <c r="F263" s="21" t="str">
        <f t="shared" ref="F263:F326" si="16">IFERROR(SUM(AD263,AI263)*10^3/T263,"")</f>
        <v/>
      </c>
      <c r="G263" s="21" t="str">
        <f t="shared" si="13"/>
        <v/>
      </c>
      <c r="H263" s="21">
        <f t="shared" si="14"/>
        <v>4780.8764940239043</v>
      </c>
      <c r="I263" s="21" t="str">
        <f t="shared" si="15"/>
        <v/>
      </c>
      <c r="J263" s="22" t="s">
        <v>155</v>
      </c>
      <c r="K263" s="22" t="s">
        <v>155</v>
      </c>
      <c r="L263" s="22">
        <v>4490</v>
      </c>
      <c r="M263" s="22" t="s">
        <v>155</v>
      </c>
      <c r="N263" s="22">
        <v>4490</v>
      </c>
      <c r="O263" s="23" t="s">
        <v>155</v>
      </c>
      <c r="P263" s="23" t="s">
        <v>155</v>
      </c>
      <c r="Q263" s="23" t="s">
        <v>155</v>
      </c>
      <c r="R263" s="23" t="s">
        <v>155</v>
      </c>
      <c r="S263" s="23" t="s">
        <v>155</v>
      </c>
      <c r="T263" s="24" t="s">
        <v>155</v>
      </c>
      <c r="U263" s="24" t="s">
        <v>155</v>
      </c>
      <c r="V263" s="24">
        <v>75.3</v>
      </c>
      <c r="W263" s="24" t="s">
        <v>155</v>
      </c>
      <c r="X263" s="24">
        <v>75.3</v>
      </c>
      <c r="Y263" s="25" t="s">
        <v>155</v>
      </c>
      <c r="Z263" s="25" t="s">
        <v>155</v>
      </c>
      <c r="AA263" s="25">
        <v>36.700000000000003</v>
      </c>
      <c r="AB263" s="25" t="s">
        <v>155</v>
      </c>
      <c r="AC263" s="25">
        <v>36.700000000000003</v>
      </c>
      <c r="AD263" s="26" t="s">
        <v>155</v>
      </c>
      <c r="AE263" s="26" t="s">
        <v>155</v>
      </c>
      <c r="AF263" s="26" t="s">
        <v>155</v>
      </c>
      <c r="AG263" s="26" t="s">
        <v>155</v>
      </c>
      <c r="AH263" s="26" t="s">
        <v>155</v>
      </c>
      <c r="AI263" s="27" t="s">
        <v>155</v>
      </c>
      <c r="AJ263" s="27" t="s">
        <v>155</v>
      </c>
      <c r="AK263" s="27">
        <v>360</v>
      </c>
      <c r="AL263" s="27" t="s">
        <v>155</v>
      </c>
      <c r="AM263" s="27">
        <v>360</v>
      </c>
      <c r="AN263" s="28" t="s">
        <v>155</v>
      </c>
    </row>
    <row r="264" spans="1:40" ht="15.75" customHeight="1" x14ac:dyDescent="0.2">
      <c r="A264" s="18">
        <v>2018</v>
      </c>
      <c r="B264" s="19">
        <v>5780</v>
      </c>
      <c r="C264" s="20" t="s">
        <v>433</v>
      </c>
      <c r="D264" s="20" t="s">
        <v>77</v>
      </c>
      <c r="E264" s="20" t="s">
        <v>171</v>
      </c>
      <c r="F264" s="21" t="str">
        <f t="shared" si="16"/>
        <v/>
      </c>
      <c r="G264" s="21" t="str">
        <f t="shared" si="13"/>
        <v/>
      </c>
      <c r="H264" s="21">
        <f t="shared" si="14"/>
        <v>6937.2693726937268</v>
      </c>
      <c r="I264" s="21" t="str">
        <f t="shared" si="15"/>
        <v/>
      </c>
      <c r="J264" s="22" t="s">
        <v>155</v>
      </c>
      <c r="K264" s="22" t="s">
        <v>155</v>
      </c>
      <c r="L264" s="22">
        <v>1344</v>
      </c>
      <c r="M264" s="22" t="s">
        <v>155</v>
      </c>
      <c r="N264" s="22">
        <v>1344</v>
      </c>
      <c r="O264" s="23" t="s">
        <v>155</v>
      </c>
      <c r="P264" s="23" t="s">
        <v>155</v>
      </c>
      <c r="Q264" s="23" t="s">
        <v>155</v>
      </c>
      <c r="R264" s="23" t="s">
        <v>155</v>
      </c>
      <c r="S264" s="23" t="s">
        <v>155</v>
      </c>
      <c r="T264" s="24" t="s">
        <v>155</v>
      </c>
      <c r="U264" s="24" t="s">
        <v>155</v>
      </c>
      <c r="V264" s="24">
        <v>27.1</v>
      </c>
      <c r="W264" s="24" t="s">
        <v>155</v>
      </c>
      <c r="X264" s="24">
        <v>27.1</v>
      </c>
      <c r="Y264" s="25" t="s">
        <v>155</v>
      </c>
      <c r="Z264" s="25" t="s">
        <v>155</v>
      </c>
      <c r="AA264" s="25">
        <v>27.1</v>
      </c>
      <c r="AB264" s="25" t="s">
        <v>155</v>
      </c>
      <c r="AC264" s="25">
        <v>27.1</v>
      </c>
      <c r="AD264" s="26" t="s">
        <v>155</v>
      </c>
      <c r="AE264" s="26" t="s">
        <v>155</v>
      </c>
      <c r="AF264" s="26">
        <v>0</v>
      </c>
      <c r="AG264" s="26" t="s">
        <v>155</v>
      </c>
      <c r="AH264" s="26">
        <v>0</v>
      </c>
      <c r="AI264" s="27" t="s">
        <v>155</v>
      </c>
      <c r="AJ264" s="27" t="s">
        <v>155</v>
      </c>
      <c r="AK264" s="27">
        <v>188</v>
      </c>
      <c r="AL264" s="27" t="s">
        <v>155</v>
      </c>
      <c r="AM264" s="27">
        <v>188</v>
      </c>
      <c r="AN264" s="28" t="s">
        <v>155</v>
      </c>
    </row>
    <row r="265" spans="1:40" ht="15.75" customHeight="1" x14ac:dyDescent="0.2">
      <c r="A265" s="18">
        <v>2018</v>
      </c>
      <c r="B265" s="19">
        <v>8570</v>
      </c>
      <c r="C265" s="20" t="s">
        <v>211</v>
      </c>
      <c r="D265" s="20" t="s">
        <v>77</v>
      </c>
      <c r="E265" s="20" t="s">
        <v>205</v>
      </c>
      <c r="F265" s="21" t="str">
        <f t="shared" si="16"/>
        <v/>
      </c>
      <c r="G265" s="21" t="str">
        <f t="shared" si="13"/>
        <v/>
      </c>
      <c r="H265" s="21">
        <f t="shared" si="14"/>
        <v>16918.60465116279</v>
      </c>
      <c r="I265" s="21" t="str">
        <f t="shared" si="15"/>
        <v/>
      </c>
      <c r="J265" s="22" t="s">
        <v>155</v>
      </c>
      <c r="K265" s="22" t="s">
        <v>155</v>
      </c>
      <c r="L265" s="22">
        <v>294</v>
      </c>
      <c r="M265" s="22" t="s">
        <v>155</v>
      </c>
      <c r="N265" s="22">
        <v>294</v>
      </c>
      <c r="O265" s="23" t="s">
        <v>155</v>
      </c>
      <c r="P265" s="23" t="s">
        <v>155</v>
      </c>
      <c r="Q265" s="23" t="s">
        <v>155</v>
      </c>
      <c r="R265" s="23" t="s">
        <v>155</v>
      </c>
      <c r="S265" s="23" t="s">
        <v>155</v>
      </c>
      <c r="T265" s="24" t="s">
        <v>155</v>
      </c>
      <c r="U265" s="24" t="s">
        <v>155</v>
      </c>
      <c r="V265" s="24">
        <v>17.2</v>
      </c>
      <c r="W265" s="24" t="s">
        <v>155</v>
      </c>
      <c r="X265" s="24">
        <v>17.2</v>
      </c>
      <c r="Y265" s="25" t="s">
        <v>155</v>
      </c>
      <c r="Z265" s="25" t="s">
        <v>155</v>
      </c>
      <c r="AA265" s="25">
        <v>0</v>
      </c>
      <c r="AB265" s="25" t="s">
        <v>155</v>
      </c>
      <c r="AC265" s="25">
        <v>0</v>
      </c>
      <c r="AD265" s="26" t="s">
        <v>155</v>
      </c>
      <c r="AE265" s="26" t="s">
        <v>155</v>
      </c>
      <c r="AF265" s="26">
        <v>196</v>
      </c>
      <c r="AG265" s="26" t="s">
        <v>155</v>
      </c>
      <c r="AH265" s="26">
        <v>196</v>
      </c>
      <c r="AI265" s="27" t="s">
        <v>155</v>
      </c>
      <c r="AJ265" s="27" t="s">
        <v>155</v>
      </c>
      <c r="AK265" s="27">
        <v>95</v>
      </c>
      <c r="AL265" s="27" t="s">
        <v>155</v>
      </c>
      <c r="AM265" s="27">
        <v>95</v>
      </c>
      <c r="AN265" s="28" t="s">
        <v>155</v>
      </c>
    </row>
    <row r="266" spans="1:40" ht="15.75" customHeight="1" x14ac:dyDescent="0.2">
      <c r="A266" s="18">
        <v>2018</v>
      </c>
      <c r="B266" s="19">
        <v>8924</v>
      </c>
      <c r="C266" s="20" t="s">
        <v>434</v>
      </c>
      <c r="D266" s="20" t="s">
        <v>77</v>
      </c>
      <c r="E266" s="20" t="s">
        <v>171</v>
      </c>
      <c r="F266" s="21" t="str">
        <f t="shared" si="16"/>
        <v/>
      </c>
      <c r="G266" s="21" t="str">
        <f t="shared" ref="G266:G329" si="17">IFERROR(SUM(AE266,AJ266)*10^3/U266,"")</f>
        <v/>
      </c>
      <c r="H266" s="21">
        <f t="shared" ref="H266:H329" si="18">IFERROR(SUM(AF266,AK266)*10^3/V266,"")</f>
        <v>1590.909090909091</v>
      </c>
      <c r="I266" s="21" t="str">
        <f t="shared" ref="I266:I329" si="19">IFERROR(SUM(AG266,AL266)*10^3/W266,"")</f>
        <v/>
      </c>
      <c r="J266" s="22" t="s">
        <v>155</v>
      </c>
      <c r="K266" s="22" t="s">
        <v>155</v>
      </c>
      <c r="L266" s="22">
        <v>1245</v>
      </c>
      <c r="M266" s="22" t="s">
        <v>155</v>
      </c>
      <c r="N266" s="22">
        <v>1245</v>
      </c>
      <c r="O266" s="23" t="s">
        <v>155</v>
      </c>
      <c r="P266" s="23" t="s">
        <v>155</v>
      </c>
      <c r="Q266" s="23">
        <v>5</v>
      </c>
      <c r="R266" s="23" t="s">
        <v>155</v>
      </c>
      <c r="S266" s="23">
        <v>5</v>
      </c>
      <c r="T266" s="24" t="s">
        <v>155</v>
      </c>
      <c r="U266" s="24" t="s">
        <v>155</v>
      </c>
      <c r="V266" s="24">
        <v>22</v>
      </c>
      <c r="W266" s="24" t="s">
        <v>155</v>
      </c>
      <c r="X266" s="24">
        <v>22</v>
      </c>
      <c r="Y266" s="25" t="s">
        <v>155</v>
      </c>
      <c r="Z266" s="25" t="s">
        <v>155</v>
      </c>
      <c r="AA266" s="25">
        <v>11.8</v>
      </c>
      <c r="AB266" s="25" t="s">
        <v>155</v>
      </c>
      <c r="AC266" s="25">
        <v>11.8</v>
      </c>
      <c r="AD266" s="26" t="s">
        <v>155</v>
      </c>
      <c r="AE266" s="26" t="s">
        <v>155</v>
      </c>
      <c r="AF266" s="26">
        <v>28</v>
      </c>
      <c r="AG266" s="26" t="s">
        <v>155</v>
      </c>
      <c r="AH266" s="26">
        <v>28</v>
      </c>
      <c r="AI266" s="27" t="s">
        <v>155</v>
      </c>
      <c r="AJ266" s="27" t="s">
        <v>155</v>
      </c>
      <c r="AK266" s="27">
        <v>7</v>
      </c>
      <c r="AL266" s="27" t="s">
        <v>155</v>
      </c>
      <c r="AM266" s="27">
        <v>7</v>
      </c>
      <c r="AN266" s="28" t="s">
        <v>155</v>
      </c>
    </row>
    <row r="267" spans="1:40" ht="15.75" customHeight="1" x14ac:dyDescent="0.2">
      <c r="A267" s="18">
        <v>2018</v>
      </c>
      <c r="B267" s="19">
        <v>10065</v>
      </c>
      <c r="C267" s="20" t="s">
        <v>435</v>
      </c>
      <c r="D267" s="20" t="s">
        <v>77</v>
      </c>
      <c r="E267" s="20" t="s">
        <v>171</v>
      </c>
      <c r="F267" s="21" t="str">
        <f t="shared" si="16"/>
        <v/>
      </c>
      <c r="G267" s="21" t="str">
        <f t="shared" si="17"/>
        <v/>
      </c>
      <c r="H267" s="21" t="str">
        <f t="shared" si="18"/>
        <v/>
      </c>
      <c r="I267" s="21" t="str">
        <f t="shared" si="19"/>
        <v/>
      </c>
      <c r="J267" s="22" t="s">
        <v>155</v>
      </c>
      <c r="K267" s="22" t="s">
        <v>155</v>
      </c>
      <c r="L267" s="22">
        <v>500</v>
      </c>
      <c r="M267" s="22" t="s">
        <v>155</v>
      </c>
      <c r="N267" s="22">
        <v>500</v>
      </c>
      <c r="O267" s="23" t="s">
        <v>155</v>
      </c>
      <c r="P267" s="23" t="s">
        <v>155</v>
      </c>
      <c r="Q267" s="23">
        <v>0</v>
      </c>
      <c r="R267" s="23" t="s">
        <v>155</v>
      </c>
      <c r="S267" s="23">
        <v>0</v>
      </c>
      <c r="T267" s="24" t="s">
        <v>155</v>
      </c>
      <c r="U267" s="24" t="s">
        <v>155</v>
      </c>
      <c r="V267" s="24">
        <v>0</v>
      </c>
      <c r="W267" s="24" t="s">
        <v>155</v>
      </c>
      <c r="X267" s="24">
        <v>0</v>
      </c>
      <c r="Y267" s="25" t="s">
        <v>155</v>
      </c>
      <c r="Z267" s="25" t="s">
        <v>155</v>
      </c>
      <c r="AA267" s="25">
        <v>0</v>
      </c>
      <c r="AB267" s="25" t="s">
        <v>155</v>
      </c>
      <c r="AC267" s="25">
        <v>0</v>
      </c>
      <c r="AD267" s="26" t="s">
        <v>155</v>
      </c>
      <c r="AE267" s="26" t="s">
        <v>155</v>
      </c>
      <c r="AF267" s="26">
        <v>0</v>
      </c>
      <c r="AG267" s="26" t="s">
        <v>155</v>
      </c>
      <c r="AH267" s="26">
        <v>0</v>
      </c>
      <c r="AI267" s="27" t="s">
        <v>155</v>
      </c>
      <c r="AJ267" s="27" t="s">
        <v>155</v>
      </c>
      <c r="AK267" s="27">
        <v>0</v>
      </c>
      <c r="AL267" s="27" t="s">
        <v>155</v>
      </c>
      <c r="AM267" s="27">
        <v>0</v>
      </c>
      <c r="AN267" s="28" t="s">
        <v>155</v>
      </c>
    </row>
    <row r="268" spans="1:40" ht="15.75" customHeight="1" x14ac:dyDescent="0.2">
      <c r="A268" s="18">
        <v>2018</v>
      </c>
      <c r="B268" s="19">
        <v>11251</v>
      </c>
      <c r="C268" s="20" t="s">
        <v>436</v>
      </c>
      <c r="D268" s="20" t="s">
        <v>77</v>
      </c>
      <c r="E268" s="20" t="s">
        <v>171</v>
      </c>
      <c r="F268" s="21" t="str">
        <f t="shared" si="16"/>
        <v/>
      </c>
      <c r="G268" s="21">
        <f t="shared" si="17"/>
        <v>915.25423728813564</v>
      </c>
      <c r="H268" s="21" t="str">
        <f t="shared" si="18"/>
        <v/>
      </c>
      <c r="I268" s="21" t="str">
        <f t="shared" si="19"/>
        <v/>
      </c>
      <c r="J268" s="22" t="s">
        <v>155</v>
      </c>
      <c r="K268" s="22">
        <v>489</v>
      </c>
      <c r="L268" s="22" t="s">
        <v>155</v>
      </c>
      <c r="M268" s="22" t="s">
        <v>155</v>
      </c>
      <c r="N268" s="22">
        <v>489</v>
      </c>
      <c r="O268" s="23" t="s">
        <v>155</v>
      </c>
      <c r="P268" s="23" t="s">
        <v>155</v>
      </c>
      <c r="Q268" s="23" t="s">
        <v>155</v>
      </c>
      <c r="R268" s="23" t="s">
        <v>155</v>
      </c>
      <c r="S268" s="23" t="s">
        <v>155</v>
      </c>
      <c r="T268" s="24" t="s">
        <v>155</v>
      </c>
      <c r="U268" s="24">
        <v>29.5</v>
      </c>
      <c r="V268" s="24" t="s">
        <v>155</v>
      </c>
      <c r="W268" s="24" t="s">
        <v>155</v>
      </c>
      <c r="X268" s="24">
        <v>29.5</v>
      </c>
      <c r="Y268" s="25" t="s">
        <v>155</v>
      </c>
      <c r="Z268" s="25">
        <v>11.5</v>
      </c>
      <c r="AA268" s="25" t="s">
        <v>155</v>
      </c>
      <c r="AB268" s="25" t="s">
        <v>155</v>
      </c>
      <c r="AC268" s="25">
        <v>11.5</v>
      </c>
      <c r="AD268" s="26" t="s">
        <v>155</v>
      </c>
      <c r="AE268" s="26" t="s">
        <v>155</v>
      </c>
      <c r="AF268" s="26" t="s">
        <v>155</v>
      </c>
      <c r="AG268" s="26" t="s">
        <v>155</v>
      </c>
      <c r="AH268" s="26" t="s">
        <v>155</v>
      </c>
      <c r="AI268" s="27" t="s">
        <v>155</v>
      </c>
      <c r="AJ268" s="27">
        <v>27</v>
      </c>
      <c r="AK268" s="27" t="s">
        <v>155</v>
      </c>
      <c r="AL268" s="27" t="s">
        <v>155</v>
      </c>
      <c r="AM268" s="27">
        <v>27</v>
      </c>
      <c r="AN268" s="28" t="s">
        <v>155</v>
      </c>
    </row>
    <row r="269" spans="1:40" ht="15.75" customHeight="1" x14ac:dyDescent="0.2">
      <c r="A269" s="18">
        <v>2018</v>
      </c>
      <c r="B269" s="19">
        <v>12539</v>
      </c>
      <c r="C269" s="20" t="s">
        <v>437</v>
      </c>
      <c r="D269" s="20" t="s">
        <v>77</v>
      </c>
      <c r="E269" s="20" t="s">
        <v>205</v>
      </c>
      <c r="F269" s="21" t="str">
        <f t="shared" si="16"/>
        <v/>
      </c>
      <c r="G269" s="21" t="str">
        <f t="shared" si="17"/>
        <v/>
      </c>
      <c r="H269" s="21">
        <f t="shared" si="18"/>
        <v>20045.662100456622</v>
      </c>
      <c r="I269" s="21" t="str">
        <f t="shared" si="19"/>
        <v/>
      </c>
      <c r="J269" s="22" t="s">
        <v>155</v>
      </c>
      <c r="K269" s="22" t="s">
        <v>155</v>
      </c>
      <c r="L269" s="22">
        <v>1488</v>
      </c>
      <c r="M269" s="22" t="s">
        <v>155</v>
      </c>
      <c r="N269" s="22">
        <v>1488</v>
      </c>
      <c r="O269" s="23" t="s">
        <v>155</v>
      </c>
      <c r="P269" s="23" t="s">
        <v>155</v>
      </c>
      <c r="Q269" s="23">
        <v>0</v>
      </c>
      <c r="R269" s="23" t="s">
        <v>155</v>
      </c>
      <c r="S269" s="23">
        <v>0</v>
      </c>
      <c r="T269" s="24" t="s">
        <v>155</v>
      </c>
      <c r="U269" s="24" t="s">
        <v>155</v>
      </c>
      <c r="V269" s="24">
        <v>43.8</v>
      </c>
      <c r="W269" s="24" t="s">
        <v>155</v>
      </c>
      <c r="X269" s="24">
        <v>43.8</v>
      </c>
      <c r="Y269" s="25" t="s">
        <v>155</v>
      </c>
      <c r="Z269" s="25" t="s">
        <v>155</v>
      </c>
      <c r="AA269" s="25">
        <v>20.399999999999999</v>
      </c>
      <c r="AB269" s="25" t="s">
        <v>155</v>
      </c>
      <c r="AC269" s="25">
        <v>20.399999999999999</v>
      </c>
      <c r="AD269" s="26" t="s">
        <v>155</v>
      </c>
      <c r="AE269" s="26" t="s">
        <v>155</v>
      </c>
      <c r="AF269" s="26">
        <v>878</v>
      </c>
      <c r="AG269" s="26" t="s">
        <v>155</v>
      </c>
      <c r="AH269" s="26">
        <v>878</v>
      </c>
      <c r="AI269" s="27" t="s">
        <v>155</v>
      </c>
      <c r="AJ269" s="27" t="s">
        <v>155</v>
      </c>
      <c r="AK269" s="27" t="s">
        <v>155</v>
      </c>
      <c r="AL269" s="27" t="s">
        <v>155</v>
      </c>
      <c r="AM269" s="27" t="s">
        <v>155</v>
      </c>
      <c r="AN269" s="28" t="s">
        <v>155</v>
      </c>
    </row>
    <row r="270" spans="1:40" ht="15.75" customHeight="1" x14ac:dyDescent="0.2">
      <c r="A270" s="18">
        <v>2018</v>
      </c>
      <c r="B270" s="19">
        <v>13337</v>
      </c>
      <c r="C270" s="20" t="s">
        <v>438</v>
      </c>
      <c r="D270" s="20" t="s">
        <v>77</v>
      </c>
      <c r="E270" s="20" t="s">
        <v>171</v>
      </c>
      <c r="F270" s="21" t="str">
        <f t="shared" si="16"/>
        <v/>
      </c>
      <c r="G270" s="21">
        <f t="shared" si="17"/>
        <v>47875</v>
      </c>
      <c r="H270" s="21">
        <f t="shared" si="18"/>
        <v>0</v>
      </c>
      <c r="I270" s="21" t="str">
        <f t="shared" si="19"/>
        <v/>
      </c>
      <c r="J270" s="22" t="s">
        <v>155</v>
      </c>
      <c r="K270" s="22">
        <v>359</v>
      </c>
      <c r="L270" s="22">
        <v>4</v>
      </c>
      <c r="M270" s="22" t="s">
        <v>155</v>
      </c>
      <c r="N270" s="22">
        <v>363</v>
      </c>
      <c r="O270" s="23" t="s">
        <v>155</v>
      </c>
      <c r="P270" s="23" t="s">
        <v>155</v>
      </c>
      <c r="Q270" s="23" t="s">
        <v>155</v>
      </c>
      <c r="R270" s="23" t="s">
        <v>155</v>
      </c>
      <c r="S270" s="23" t="s">
        <v>155</v>
      </c>
      <c r="T270" s="24" t="s">
        <v>155</v>
      </c>
      <c r="U270" s="24">
        <v>8</v>
      </c>
      <c r="V270" s="24">
        <v>60</v>
      </c>
      <c r="W270" s="24" t="s">
        <v>155</v>
      </c>
      <c r="X270" s="24">
        <v>68</v>
      </c>
      <c r="Y270" s="25" t="s">
        <v>155</v>
      </c>
      <c r="Z270" s="25">
        <v>6</v>
      </c>
      <c r="AA270" s="25" t="s">
        <v>155</v>
      </c>
      <c r="AB270" s="25" t="s">
        <v>155</v>
      </c>
      <c r="AC270" s="25">
        <v>6</v>
      </c>
      <c r="AD270" s="26" t="s">
        <v>155</v>
      </c>
      <c r="AE270" s="26">
        <v>340</v>
      </c>
      <c r="AF270" s="26" t="s">
        <v>155</v>
      </c>
      <c r="AG270" s="26" t="s">
        <v>155</v>
      </c>
      <c r="AH270" s="26">
        <v>340</v>
      </c>
      <c r="AI270" s="27" t="s">
        <v>155</v>
      </c>
      <c r="AJ270" s="27">
        <v>43</v>
      </c>
      <c r="AK270" s="27" t="s">
        <v>155</v>
      </c>
      <c r="AL270" s="27" t="s">
        <v>155</v>
      </c>
      <c r="AM270" s="27">
        <v>43</v>
      </c>
      <c r="AN270" s="28" t="s">
        <v>155</v>
      </c>
    </row>
    <row r="271" spans="1:40" ht="15.75" customHeight="1" x14ac:dyDescent="0.2">
      <c r="A271" s="18">
        <v>2018</v>
      </c>
      <c r="B271" s="19">
        <v>13664</v>
      </c>
      <c r="C271" s="20" t="s">
        <v>439</v>
      </c>
      <c r="D271" s="20" t="s">
        <v>77</v>
      </c>
      <c r="E271" s="20" t="s">
        <v>171</v>
      </c>
      <c r="F271" s="21" t="str">
        <f t="shared" si="16"/>
        <v/>
      </c>
      <c r="G271" s="21">
        <f t="shared" si="17"/>
        <v>22000</v>
      </c>
      <c r="H271" s="21">
        <f t="shared" si="18"/>
        <v>2986.3013698630139</v>
      </c>
      <c r="I271" s="21" t="str">
        <f t="shared" si="19"/>
        <v/>
      </c>
      <c r="J271" s="22">
        <v>0</v>
      </c>
      <c r="K271" s="22">
        <v>2</v>
      </c>
      <c r="L271" s="22">
        <v>1529</v>
      </c>
      <c r="M271" s="22">
        <v>0</v>
      </c>
      <c r="N271" s="22">
        <v>1531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4">
        <v>0</v>
      </c>
      <c r="U271" s="24">
        <v>0.5</v>
      </c>
      <c r="V271" s="24">
        <v>73</v>
      </c>
      <c r="W271" s="24">
        <v>0</v>
      </c>
      <c r="X271" s="24">
        <v>73.5</v>
      </c>
      <c r="Y271" s="25">
        <v>0</v>
      </c>
      <c r="Z271" s="25">
        <v>0.3</v>
      </c>
      <c r="AA271" s="25">
        <v>19</v>
      </c>
      <c r="AB271" s="25">
        <v>0</v>
      </c>
      <c r="AC271" s="25">
        <v>19.3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7">
        <v>0</v>
      </c>
      <c r="AJ271" s="27">
        <v>11</v>
      </c>
      <c r="AK271" s="27">
        <v>218</v>
      </c>
      <c r="AL271" s="27">
        <v>0</v>
      </c>
      <c r="AM271" s="27">
        <v>229</v>
      </c>
      <c r="AN271" s="28" t="s">
        <v>155</v>
      </c>
    </row>
    <row r="272" spans="1:40" ht="15.75" customHeight="1" x14ac:dyDescent="0.2">
      <c r="A272" s="18">
        <v>2018</v>
      </c>
      <c r="B272" s="19">
        <v>13698</v>
      </c>
      <c r="C272" s="20" t="s">
        <v>440</v>
      </c>
      <c r="D272" s="20" t="s">
        <v>77</v>
      </c>
      <c r="E272" s="20" t="s">
        <v>171</v>
      </c>
      <c r="F272" s="21" t="str">
        <f t="shared" si="16"/>
        <v/>
      </c>
      <c r="G272" s="21" t="str">
        <f t="shared" si="17"/>
        <v/>
      </c>
      <c r="H272" s="21">
        <f t="shared" si="18"/>
        <v>3028.1690140845071</v>
      </c>
      <c r="I272" s="21" t="str">
        <f t="shared" si="19"/>
        <v/>
      </c>
      <c r="J272" s="22" t="s">
        <v>155</v>
      </c>
      <c r="K272" s="22" t="s">
        <v>155</v>
      </c>
      <c r="L272" s="22">
        <v>906</v>
      </c>
      <c r="M272" s="22" t="s">
        <v>155</v>
      </c>
      <c r="N272" s="22">
        <v>906</v>
      </c>
      <c r="O272" s="23" t="s">
        <v>155</v>
      </c>
      <c r="P272" s="23" t="s">
        <v>155</v>
      </c>
      <c r="Q272" s="23">
        <v>2250</v>
      </c>
      <c r="R272" s="23" t="s">
        <v>155</v>
      </c>
      <c r="S272" s="23">
        <v>2250</v>
      </c>
      <c r="T272" s="24" t="s">
        <v>155</v>
      </c>
      <c r="U272" s="24" t="s">
        <v>155</v>
      </c>
      <c r="V272" s="24">
        <v>71</v>
      </c>
      <c r="W272" s="24" t="s">
        <v>155</v>
      </c>
      <c r="X272" s="24">
        <v>71</v>
      </c>
      <c r="Y272" s="25" t="s">
        <v>155</v>
      </c>
      <c r="Z272" s="25" t="s">
        <v>155</v>
      </c>
      <c r="AA272" s="25">
        <v>18</v>
      </c>
      <c r="AB272" s="25" t="s">
        <v>155</v>
      </c>
      <c r="AC272" s="25">
        <v>18</v>
      </c>
      <c r="AD272" s="26" t="s">
        <v>155</v>
      </c>
      <c r="AE272" s="26" t="s">
        <v>155</v>
      </c>
      <c r="AF272" s="26" t="s">
        <v>155</v>
      </c>
      <c r="AG272" s="26" t="s">
        <v>155</v>
      </c>
      <c r="AH272" s="26" t="s">
        <v>155</v>
      </c>
      <c r="AI272" s="27" t="s">
        <v>155</v>
      </c>
      <c r="AJ272" s="27" t="s">
        <v>155</v>
      </c>
      <c r="AK272" s="27">
        <v>215</v>
      </c>
      <c r="AL272" s="27" t="s">
        <v>155</v>
      </c>
      <c r="AM272" s="27">
        <v>215</v>
      </c>
      <c r="AN272" s="28">
        <v>0</v>
      </c>
    </row>
    <row r="273" spans="1:40" ht="15.75" customHeight="1" x14ac:dyDescent="0.2">
      <c r="A273" s="18">
        <v>2018</v>
      </c>
      <c r="B273" s="19">
        <v>14426</v>
      </c>
      <c r="C273" s="20" t="s">
        <v>441</v>
      </c>
      <c r="D273" s="20" t="s">
        <v>77</v>
      </c>
      <c r="E273" s="20" t="s">
        <v>205</v>
      </c>
      <c r="F273" s="21" t="str">
        <f t="shared" si="16"/>
        <v/>
      </c>
      <c r="G273" s="21" t="str">
        <f t="shared" si="17"/>
        <v/>
      </c>
      <c r="H273" s="21">
        <f t="shared" si="18"/>
        <v>5117.4934725848561</v>
      </c>
      <c r="I273" s="21" t="str">
        <f t="shared" si="19"/>
        <v/>
      </c>
      <c r="J273" s="22" t="s">
        <v>155</v>
      </c>
      <c r="K273" s="22" t="s">
        <v>155</v>
      </c>
      <c r="L273" s="22">
        <v>421</v>
      </c>
      <c r="M273" s="22" t="s">
        <v>155</v>
      </c>
      <c r="N273" s="22">
        <v>421</v>
      </c>
      <c r="O273" s="23" t="s">
        <v>155</v>
      </c>
      <c r="P273" s="23" t="s">
        <v>155</v>
      </c>
      <c r="Q273" s="23">
        <v>8315</v>
      </c>
      <c r="R273" s="23" t="s">
        <v>155</v>
      </c>
      <c r="S273" s="23">
        <v>8315</v>
      </c>
      <c r="T273" s="24" t="s">
        <v>155</v>
      </c>
      <c r="U273" s="24" t="s">
        <v>155</v>
      </c>
      <c r="V273" s="24">
        <v>114.9</v>
      </c>
      <c r="W273" s="24" t="s">
        <v>155</v>
      </c>
      <c r="X273" s="24">
        <v>114.9</v>
      </c>
      <c r="Y273" s="25" t="s">
        <v>155</v>
      </c>
      <c r="Z273" s="25" t="s">
        <v>155</v>
      </c>
      <c r="AA273" s="25">
        <v>0</v>
      </c>
      <c r="AB273" s="25" t="s">
        <v>155</v>
      </c>
      <c r="AC273" s="25">
        <v>0</v>
      </c>
      <c r="AD273" s="26" t="s">
        <v>155</v>
      </c>
      <c r="AE273" s="26" t="s">
        <v>155</v>
      </c>
      <c r="AF273" s="26">
        <v>430</v>
      </c>
      <c r="AG273" s="26" t="s">
        <v>155</v>
      </c>
      <c r="AH273" s="26">
        <v>430</v>
      </c>
      <c r="AI273" s="27" t="s">
        <v>155</v>
      </c>
      <c r="AJ273" s="27" t="s">
        <v>155</v>
      </c>
      <c r="AK273" s="27">
        <v>158</v>
      </c>
      <c r="AL273" s="27" t="s">
        <v>155</v>
      </c>
      <c r="AM273" s="27">
        <v>158</v>
      </c>
      <c r="AN273" s="28">
        <v>0</v>
      </c>
    </row>
    <row r="274" spans="1:40" ht="15.75" customHeight="1" x14ac:dyDescent="0.2">
      <c r="A274" s="18">
        <v>2018</v>
      </c>
      <c r="B274" s="19">
        <v>15188</v>
      </c>
      <c r="C274" s="20" t="s">
        <v>442</v>
      </c>
      <c r="D274" s="20" t="s">
        <v>77</v>
      </c>
      <c r="E274" s="20" t="s">
        <v>171</v>
      </c>
      <c r="F274" s="21" t="str">
        <f t="shared" si="16"/>
        <v/>
      </c>
      <c r="G274" s="21" t="str">
        <f t="shared" si="17"/>
        <v/>
      </c>
      <c r="H274" s="21">
        <f t="shared" si="18"/>
        <v>45899.581589958165</v>
      </c>
      <c r="I274" s="21" t="str">
        <f t="shared" si="19"/>
        <v/>
      </c>
      <c r="J274" s="22" t="s">
        <v>155</v>
      </c>
      <c r="K274" s="22" t="s">
        <v>155</v>
      </c>
      <c r="L274" s="22">
        <v>852</v>
      </c>
      <c r="M274" s="22" t="s">
        <v>155</v>
      </c>
      <c r="N274" s="22">
        <v>852</v>
      </c>
      <c r="O274" s="23" t="s">
        <v>155</v>
      </c>
      <c r="P274" s="23" t="s">
        <v>155</v>
      </c>
      <c r="Q274" s="23" t="s">
        <v>155</v>
      </c>
      <c r="R274" s="23" t="s">
        <v>155</v>
      </c>
      <c r="S274" s="23" t="s">
        <v>155</v>
      </c>
      <c r="T274" s="24" t="s">
        <v>155</v>
      </c>
      <c r="U274" s="24" t="s">
        <v>155</v>
      </c>
      <c r="V274" s="24">
        <v>23.9</v>
      </c>
      <c r="W274" s="24" t="s">
        <v>155</v>
      </c>
      <c r="X274" s="24">
        <v>23.9</v>
      </c>
      <c r="Y274" s="25" t="s">
        <v>155</v>
      </c>
      <c r="Z274" s="25" t="s">
        <v>155</v>
      </c>
      <c r="AA274" s="25">
        <v>7.4</v>
      </c>
      <c r="AB274" s="25" t="s">
        <v>155</v>
      </c>
      <c r="AC274" s="25">
        <v>7.4</v>
      </c>
      <c r="AD274" s="26" t="s">
        <v>155</v>
      </c>
      <c r="AE274" s="26" t="s">
        <v>155</v>
      </c>
      <c r="AF274" s="26">
        <v>1077</v>
      </c>
      <c r="AG274" s="26" t="s">
        <v>155</v>
      </c>
      <c r="AH274" s="26">
        <v>1077</v>
      </c>
      <c r="AI274" s="27" t="s">
        <v>155</v>
      </c>
      <c r="AJ274" s="27" t="s">
        <v>155</v>
      </c>
      <c r="AK274" s="27">
        <v>20</v>
      </c>
      <c r="AL274" s="27" t="s">
        <v>155</v>
      </c>
      <c r="AM274" s="27">
        <v>20</v>
      </c>
      <c r="AN274" s="28" t="s">
        <v>155</v>
      </c>
    </row>
    <row r="275" spans="1:40" ht="15.75" customHeight="1" x14ac:dyDescent="0.2">
      <c r="A275" s="18">
        <v>2018</v>
      </c>
      <c r="B275" s="19">
        <v>17548</v>
      </c>
      <c r="C275" s="20" t="s">
        <v>443</v>
      </c>
      <c r="D275" s="20" t="s">
        <v>77</v>
      </c>
      <c r="E275" s="20" t="s">
        <v>171</v>
      </c>
      <c r="F275" s="21" t="str">
        <f t="shared" si="16"/>
        <v/>
      </c>
      <c r="G275" s="21" t="str">
        <f t="shared" si="17"/>
        <v/>
      </c>
      <c r="H275" s="21">
        <f t="shared" si="18"/>
        <v>46600</v>
      </c>
      <c r="I275" s="21" t="str">
        <f t="shared" si="19"/>
        <v/>
      </c>
      <c r="J275" s="22">
        <v>0</v>
      </c>
      <c r="K275" s="22">
        <v>0</v>
      </c>
      <c r="L275" s="22">
        <v>952</v>
      </c>
      <c r="M275" s="22">
        <v>0</v>
      </c>
      <c r="N275" s="22">
        <v>952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4">
        <v>0</v>
      </c>
      <c r="U275" s="24">
        <v>0</v>
      </c>
      <c r="V275" s="24">
        <v>60</v>
      </c>
      <c r="W275" s="24">
        <v>0</v>
      </c>
      <c r="X275" s="24">
        <v>60</v>
      </c>
      <c r="Y275" s="25">
        <v>0</v>
      </c>
      <c r="Z275" s="25">
        <v>0</v>
      </c>
      <c r="AA275" s="25">
        <v>34</v>
      </c>
      <c r="AB275" s="25">
        <v>0</v>
      </c>
      <c r="AC275" s="25">
        <v>34</v>
      </c>
      <c r="AD275" s="26">
        <v>0</v>
      </c>
      <c r="AE275" s="26">
        <v>0</v>
      </c>
      <c r="AF275" s="26">
        <v>2678</v>
      </c>
      <c r="AG275" s="26">
        <v>0</v>
      </c>
      <c r="AH275" s="26">
        <v>2678</v>
      </c>
      <c r="AI275" s="27">
        <v>0</v>
      </c>
      <c r="AJ275" s="27">
        <v>0</v>
      </c>
      <c r="AK275" s="27">
        <v>118</v>
      </c>
      <c r="AL275" s="27">
        <v>0</v>
      </c>
      <c r="AM275" s="27">
        <v>118</v>
      </c>
      <c r="AN275" s="28" t="s">
        <v>155</v>
      </c>
    </row>
    <row r="276" spans="1:40" ht="15.75" customHeight="1" x14ac:dyDescent="0.2">
      <c r="A276" s="18">
        <v>2018</v>
      </c>
      <c r="B276" s="19">
        <v>17577</v>
      </c>
      <c r="C276" s="20" t="s">
        <v>444</v>
      </c>
      <c r="D276" s="20" t="s">
        <v>77</v>
      </c>
      <c r="E276" s="20" t="s">
        <v>171</v>
      </c>
      <c r="F276" s="21" t="str">
        <f t="shared" si="16"/>
        <v/>
      </c>
      <c r="G276" s="21">
        <f t="shared" si="17"/>
        <v>10820.89552238806</v>
      </c>
      <c r="H276" s="21" t="str">
        <f t="shared" si="18"/>
        <v/>
      </c>
      <c r="I276" s="21" t="str">
        <f t="shared" si="19"/>
        <v/>
      </c>
      <c r="J276" s="22" t="s">
        <v>155</v>
      </c>
      <c r="K276" s="22">
        <v>1</v>
      </c>
      <c r="L276" s="22" t="s">
        <v>155</v>
      </c>
      <c r="M276" s="22" t="s">
        <v>155</v>
      </c>
      <c r="N276" s="22">
        <v>1</v>
      </c>
      <c r="O276" s="23" t="s">
        <v>155</v>
      </c>
      <c r="P276" s="23">
        <v>2857</v>
      </c>
      <c r="Q276" s="23" t="s">
        <v>155</v>
      </c>
      <c r="R276" s="23" t="s">
        <v>155</v>
      </c>
      <c r="S276" s="23">
        <v>2857</v>
      </c>
      <c r="T276" s="24" t="s">
        <v>155</v>
      </c>
      <c r="U276" s="24">
        <v>13.4</v>
      </c>
      <c r="V276" s="24" t="s">
        <v>155</v>
      </c>
      <c r="W276" s="24" t="s">
        <v>155</v>
      </c>
      <c r="X276" s="24">
        <v>13.4</v>
      </c>
      <c r="Y276" s="25" t="s">
        <v>155</v>
      </c>
      <c r="Z276" s="25">
        <v>2.6</v>
      </c>
      <c r="AA276" s="25" t="s">
        <v>155</v>
      </c>
      <c r="AB276" s="25" t="s">
        <v>155</v>
      </c>
      <c r="AC276" s="25">
        <v>2.6</v>
      </c>
      <c r="AD276" s="26" t="s">
        <v>155</v>
      </c>
      <c r="AE276" s="26">
        <v>145</v>
      </c>
      <c r="AF276" s="26" t="s">
        <v>155</v>
      </c>
      <c r="AG276" s="26" t="s">
        <v>155</v>
      </c>
      <c r="AH276" s="26">
        <v>145</v>
      </c>
      <c r="AI276" s="27" t="s">
        <v>155</v>
      </c>
      <c r="AJ276" s="27" t="s">
        <v>155</v>
      </c>
      <c r="AK276" s="27" t="s">
        <v>155</v>
      </c>
      <c r="AL276" s="27" t="s">
        <v>155</v>
      </c>
      <c r="AM276" s="27" t="s">
        <v>155</v>
      </c>
      <c r="AN276" s="28" t="s">
        <v>155</v>
      </c>
    </row>
    <row r="277" spans="1:40" ht="15.75" customHeight="1" x14ac:dyDescent="0.2">
      <c r="A277" s="18">
        <v>2018</v>
      </c>
      <c r="B277" s="19">
        <v>17692</v>
      </c>
      <c r="C277" s="20" t="s">
        <v>445</v>
      </c>
      <c r="D277" s="20" t="s">
        <v>77</v>
      </c>
      <c r="E277" s="20" t="s">
        <v>171</v>
      </c>
      <c r="F277" s="21" t="str">
        <f t="shared" si="16"/>
        <v/>
      </c>
      <c r="G277" s="21" t="str">
        <f t="shared" si="17"/>
        <v/>
      </c>
      <c r="H277" s="21">
        <f t="shared" si="18"/>
        <v>6007.6045627376425</v>
      </c>
      <c r="I277" s="21" t="str">
        <f t="shared" si="19"/>
        <v/>
      </c>
      <c r="J277" s="22" t="s">
        <v>155</v>
      </c>
      <c r="K277" s="22" t="s">
        <v>155</v>
      </c>
      <c r="L277" s="22">
        <v>1135</v>
      </c>
      <c r="M277" s="22" t="s">
        <v>155</v>
      </c>
      <c r="N277" s="22">
        <v>1135</v>
      </c>
      <c r="O277" s="23" t="s">
        <v>155</v>
      </c>
      <c r="P277" s="23" t="s">
        <v>155</v>
      </c>
      <c r="Q277" s="23" t="s">
        <v>155</v>
      </c>
      <c r="R277" s="23" t="s">
        <v>155</v>
      </c>
      <c r="S277" s="23" t="s">
        <v>155</v>
      </c>
      <c r="T277" s="24" t="s">
        <v>155</v>
      </c>
      <c r="U277" s="24" t="s">
        <v>155</v>
      </c>
      <c r="V277" s="24">
        <v>26.3</v>
      </c>
      <c r="W277" s="24" t="s">
        <v>155</v>
      </c>
      <c r="X277" s="24">
        <v>26.3</v>
      </c>
      <c r="Y277" s="25" t="s">
        <v>155</v>
      </c>
      <c r="Z277" s="25" t="s">
        <v>155</v>
      </c>
      <c r="AA277" s="25">
        <v>13.2</v>
      </c>
      <c r="AB277" s="25" t="s">
        <v>155</v>
      </c>
      <c r="AC277" s="25">
        <v>13.2</v>
      </c>
      <c r="AD277" s="26" t="s">
        <v>155</v>
      </c>
      <c r="AE277" s="26" t="s">
        <v>155</v>
      </c>
      <c r="AF277" s="26" t="s">
        <v>155</v>
      </c>
      <c r="AG277" s="26" t="s">
        <v>155</v>
      </c>
      <c r="AH277" s="26" t="s">
        <v>155</v>
      </c>
      <c r="AI277" s="27" t="s">
        <v>155</v>
      </c>
      <c r="AJ277" s="27" t="s">
        <v>155</v>
      </c>
      <c r="AK277" s="27">
        <v>158</v>
      </c>
      <c r="AL277" s="27" t="s">
        <v>155</v>
      </c>
      <c r="AM277" s="27">
        <v>158</v>
      </c>
      <c r="AN277" s="28" t="s">
        <v>155</v>
      </c>
    </row>
    <row r="278" spans="1:40" ht="15.75" customHeight="1" x14ac:dyDescent="0.2">
      <c r="A278" s="18">
        <v>2018</v>
      </c>
      <c r="B278" s="19">
        <v>17979</v>
      </c>
      <c r="C278" s="20" t="s">
        <v>446</v>
      </c>
      <c r="D278" s="20" t="s">
        <v>77</v>
      </c>
      <c r="E278" s="20" t="s">
        <v>171</v>
      </c>
      <c r="F278" s="21" t="str">
        <f t="shared" si="16"/>
        <v/>
      </c>
      <c r="G278" s="21" t="str">
        <f t="shared" si="17"/>
        <v/>
      </c>
      <c r="H278" s="21">
        <f t="shared" si="18"/>
        <v>2833.3333333333335</v>
      </c>
      <c r="I278" s="21" t="str">
        <f t="shared" si="19"/>
        <v/>
      </c>
      <c r="J278" s="22">
        <v>128</v>
      </c>
      <c r="K278" s="22">
        <v>0</v>
      </c>
      <c r="L278" s="22">
        <v>184</v>
      </c>
      <c r="M278" s="22">
        <v>0</v>
      </c>
      <c r="N278" s="22">
        <v>312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4">
        <v>0</v>
      </c>
      <c r="U278" s="24">
        <v>0</v>
      </c>
      <c r="V278" s="24">
        <v>6</v>
      </c>
      <c r="W278" s="24">
        <v>0</v>
      </c>
      <c r="X278" s="24">
        <v>6</v>
      </c>
      <c r="Y278" s="25">
        <v>0</v>
      </c>
      <c r="Z278" s="25">
        <v>0</v>
      </c>
      <c r="AA278" s="25">
        <v>6</v>
      </c>
      <c r="AB278" s="25">
        <v>0</v>
      </c>
      <c r="AC278" s="25">
        <v>6</v>
      </c>
      <c r="AD278" s="26">
        <v>3</v>
      </c>
      <c r="AE278" s="26">
        <v>0</v>
      </c>
      <c r="AF278" s="26">
        <v>0</v>
      </c>
      <c r="AG278" s="26">
        <v>0</v>
      </c>
      <c r="AH278" s="26">
        <v>3</v>
      </c>
      <c r="AI278" s="27">
        <v>0</v>
      </c>
      <c r="AJ278" s="27">
        <v>0</v>
      </c>
      <c r="AK278" s="27">
        <v>17</v>
      </c>
      <c r="AL278" s="27">
        <v>0</v>
      </c>
      <c r="AM278" s="27">
        <v>17</v>
      </c>
      <c r="AN278" s="28" t="s">
        <v>155</v>
      </c>
    </row>
    <row r="279" spans="1:40" ht="15.75" customHeight="1" x14ac:dyDescent="0.2">
      <c r="A279" s="18">
        <v>2018</v>
      </c>
      <c r="B279" s="19">
        <v>20456</v>
      </c>
      <c r="C279" s="20" t="s">
        <v>447</v>
      </c>
      <c r="D279" s="20" t="s">
        <v>77</v>
      </c>
      <c r="E279" s="20" t="s">
        <v>171</v>
      </c>
      <c r="F279" s="21" t="str">
        <f t="shared" si="16"/>
        <v/>
      </c>
      <c r="G279" s="21" t="str">
        <f t="shared" si="17"/>
        <v/>
      </c>
      <c r="H279" s="21">
        <f t="shared" si="18"/>
        <v>18723.40425531915</v>
      </c>
      <c r="I279" s="21" t="str">
        <f t="shared" si="19"/>
        <v/>
      </c>
      <c r="J279" s="22" t="s">
        <v>155</v>
      </c>
      <c r="K279" s="22" t="s">
        <v>155</v>
      </c>
      <c r="L279" s="22">
        <v>725</v>
      </c>
      <c r="M279" s="22" t="s">
        <v>155</v>
      </c>
      <c r="N279" s="22">
        <v>725</v>
      </c>
      <c r="O279" s="23" t="s">
        <v>155</v>
      </c>
      <c r="P279" s="23" t="s">
        <v>155</v>
      </c>
      <c r="Q279" s="23">
        <v>528</v>
      </c>
      <c r="R279" s="23" t="s">
        <v>155</v>
      </c>
      <c r="S279" s="23">
        <v>528</v>
      </c>
      <c r="T279" s="24" t="s">
        <v>155</v>
      </c>
      <c r="U279" s="24" t="s">
        <v>155</v>
      </c>
      <c r="V279" s="24">
        <v>28.2</v>
      </c>
      <c r="W279" s="24" t="s">
        <v>155</v>
      </c>
      <c r="X279" s="24">
        <v>28.2</v>
      </c>
      <c r="Y279" s="25" t="s">
        <v>155</v>
      </c>
      <c r="Z279" s="25" t="s">
        <v>155</v>
      </c>
      <c r="AA279" s="25">
        <v>17.8</v>
      </c>
      <c r="AB279" s="25" t="s">
        <v>155</v>
      </c>
      <c r="AC279" s="25">
        <v>17.8</v>
      </c>
      <c r="AD279" s="26" t="s">
        <v>155</v>
      </c>
      <c r="AE279" s="26" t="s">
        <v>155</v>
      </c>
      <c r="AF279" s="26">
        <v>528</v>
      </c>
      <c r="AG279" s="26" t="s">
        <v>155</v>
      </c>
      <c r="AH279" s="26">
        <v>528</v>
      </c>
      <c r="AI279" s="27" t="s">
        <v>155</v>
      </c>
      <c r="AJ279" s="27" t="s">
        <v>155</v>
      </c>
      <c r="AK279" s="27" t="s">
        <v>155</v>
      </c>
      <c r="AL279" s="27" t="s">
        <v>155</v>
      </c>
      <c r="AM279" s="27" t="s">
        <v>155</v>
      </c>
      <c r="AN279" s="28" t="s">
        <v>155</v>
      </c>
    </row>
    <row r="280" spans="1:40" ht="15.75" customHeight="1" x14ac:dyDescent="0.2">
      <c r="A280" s="18">
        <v>2018</v>
      </c>
      <c r="B280" s="19">
        <v>13441</v>
      </c>
      <c r="C280" s="20" t="s">
        <v>448</v>
      </c>
      <c r="D280" s="20" t="s">
        <v>82</v>
      </c>
      <c r="E280" s="20" t="s">
        <v>213</v>
      </c>
      <c r="F280" s="21">
        <f t="shared" si="16"/>
        <v>7675</v>
      </c>
      <c r="G280" s="21" t="str">
        <f t="shared" si="17"/>
        <v/>
      </c>
      <c r="H280" s="21" t="str">
        <f t="shared" si="18"/>
        <v/>
      </c>
      <c r="I280" s="21" t="str">
        <f t="shared" si="19"/>
        <v/>
      </c>
      <c r="J280" s="22">
        <v>5500</v>
      </c>
      <c r="K280" s="22" t="s">
        <v>155</v>
      </c>
      <c r="L280" s="22" t="s">
        <v>155</v>
      </c>
      <c r="M280" s="22" t="s">
        <v>155</v>
      </c>
      <c r="N280" s="22">
        <v>5500</v>
      </c>
      <c r="O280" s="23">
        <v>6</v>
      </c>
      <c r="P280" s="23" t="s">
        <v>155</v>
      </c>
      <c r="Q280" s="23" t="s">
        <v>155</v>
      </c>
      <c r="R280" s="23" t="s">
        <v>155</v>
      </c>
      <c r="S280" s="23">
        <v>6</v>
      </c>
      <c r="T280" s="24">
        <v>40</v>
      </c>
      <c r="U280" s="24" t="s">
        <v>155</v>
      </c>
      <c r="V280" s="24" t="s">
        <v>155</v>
      </c>
      <c r="W280" s="24" t="s">
        <v>155</v>
      </c>
      <c r="X280" s="24">
        <v>40</v>
      </c>
      <c r="Y280" s="25">
        <v>5.2</v>
      </c>
      <c r="Z280" s="25" t="s">
        <v>155</v>
      </c>
      <c r="AA280" s="25" t="s">
        <v>155</v>
      </c>
      <c r="AB280" s="25" t="s">
        <v>155</v>
      </c>
      <c r="AC280" s="25">
        <v>5.2</v>
      </c>
      <c r="AD280" s="26">
        <v>307</v>
      </c>
      <c r="AE280" s="26" t="s">
        <v>155</v>
      </c>
      <c r="AF280" s="26" t="s">
        <v>155</v>
      </c>
      <c r="AG280" s="26" t="s">
        <v>155</v>
      </c>
      <c r="AH280" s="26">
        <v>307</v>
      </c>
      <c r="AI280" s="27" t="s">
        <v>155</v>
      </c>
      <c r="AJ280" s="27" t="s">
        <v>155</v>
      </c>
      <c r="AK280" s="27" t="s">
        <v>155</v>
      </c>
      <c r="AL280" s="27" t="s">
        <v>155</v>
      </c>
      <c r="AM280" s="27" t="s">
        <v>155</v>
      </c>
      <c r="AN280" s="28" t="s">
        <v>155</v>
      </c>
    </row>
    <row r="281" spans="1:40" ht="15.75" customHeight="1" x14ac:dyDescent="0.2">
      <c r="A281" s="18">
        <v>2018</v>
      </c>
      <c r="B281" s="19">
        <v>15477</v>
      </c>
      <c r="C281" s="20" t="s">
        <v>449</v>
      </c>
      <c r="D281" s="20" t="s">
        <v>85</v>
      </c>
      <c r="E281" s="20" t="s">
        <v>216</v>
      </c>
      <c r="F281" s="21">
        <f t="shared" si="16"/>
        <v>13384.615384615385</v>
      </c>
      <c r="G281" s="21">
        <f t="shared" si="17"/>
        <v>59000</v>
      </c>
      <c r="H281" s="21" t="str">
        <f t="shared" si="18"/>
        <v/>
      </c>
      <c r="I281" s="21" t="str">
        <f t="shared" si="19"/>
        <v/>
      </c>
      <c r="J281" s="22">
        <v>90371</v>
      </c>
      <c r="K281" s="22">
        <v>997</v>
      </c>
      <c r="L281" s="22" t="s">
        <v>155</v>
      </c>
      <c r="M281" s="22" t="s">
        <v>155</v>
      </c>
      <c r="N281" s="22">
        <v>91368</v>
      </c>
      <c r="O281" s="23" t="s">
        <v>155</v>
      </c>
      <c r="P281" s="23" t="s">
        <v>155</v>
      </c>
      <c r="Q281" s="23" t="s">
        <v>155</v>
      </c>
      <c r="R281" s="23" t="s">
        <v>155</v>
      </c>
      <c r="S281" s="23" t="s">
        <v>155</v>
      </c>
      <c r="T281" s="24">
        <v>65</v>
      </c>
      <c r="U281" s="24">
        <v>1</v>
      </c>
      <c r="V281" s="24" t="s">
        <v>155</v>
      </c>
      <c r="W281" s="24" t="s">
        <v>155</v>
      </c>
      <c r="X281" s="24">
        <v>66</v>
      </c>
      <c r="Y281" s="25" t="s">
        <v>155</v>
      </c>
      <c r="Z281" s="25" t="s">
        <v>155</v>
      </c>
      <c r="AA281" s="25" t="s">
        <v>155</v>
      </c>
      <c r="AB281" s="25" t="s">
        <v>155</v>
      </c>
      <c r="AC281" s="25" t="s">
        <v>155</v>
      </c>
      <c r="AD281" s="26" t="s">
        <v>155</v>
      </c>
      <c r="AE281" s="26" t="s">
        <v>155</v>
      </c>
      <c r="AF281" s="26" t="s">
        <v>155</v>
      </c>
      <c r="AG281" s="26" t="s">
        <v>155</v>
      </c>
      <c r="AH281" s="26" t="s">
        <v>155</v>
      </c>
      <c r="AI281" s="27">
        <v>870</v>
      </c>
      <c r="AJ281" s="27">
        <v>59</v>
      </c>
      <c r="AK281" s="27" t="s">
        <v>155</v>
      </c>
      <c r="AL281" s="27" t="s">
        <v>155</v>
      </c>
      <c r="AM281" s="27">
        <v>930</v>
      </c>
      <c r="AN281" s="28" t="s">
        <v>155</v>
      </c>
    </row>
    <row r="282" spans="1:40" ht="15.75" customHeight="1" x14ac:dyDescent="0.2">
      <c r="A282" s="18">
        <v>2018</v>
      </c>
      <c r="B282" s="19">
        <v>963</v>
      </c>
      <c r="C282" s="20" t="s">
        <v>450</v>
      </c>
      <c r="D282" s="20" t="s">
        <v>85</v>
      </c>
      <c r="E282" s="20" t="s">
        <v>216</v>
      </c>
      <c r="F282" s="21">
        <f t="shared" si="16"/>
        <v>21685.393258426968</v>
      </c>
      <c r="G282" s="21" t="str">
        <f t="shared" si="17"/>
        <v/>
      </c>
      <c r="H282" s="21" t="str">
        <f t="shared" si="18"/>
        <v/>
      </c>
      <c r="I282" s="21" t="str">
        <f t="shared" si="19"/>
        <v/>
      </c>
      <c r="J282" s="22">
        <v>45620</v>
      </c>
      <c r="K282" s="22" t="s">
        <v>155</v>
      </c>
      <c r="L282" s="22" t="s">
        <v>155</v>
      </c>
      <c r="M282" s="22" t="s">
        <v>155</v>
      </c>
      <c r="N282" s="22">
        <v>45620</v>
      </c>
      <c r="O282" s="23">
        <v>613</v>
      </c>
      <c r="P282" s="23" t="s">
        <v>155</v>
      </c>
      <c r="Q282" s="23" t="s">
        <v>155</v>
      </c>
      <c r="R282" s="23" t="s">
        <v>155</v>
      </c>
      <c r="S282" s="23">
        <v>613</v>
      </c>
      <c r="T282" s="24">
        <v>62.3</v>
      </c>
      <c r="U282" s="24" t="s">
        <v>155</v>
      </c>
      <c r="V282" s="24" t="s">
        <v>155</v>
      </c>
      <c r="W282" s="24" t="s">
        <v>155</v>
      </c>
      <c r="X282" s="24">
        <v>62.3</v>
      </c>
      <c r="Y282" s="25">
        <v>62.3</v>
      </c>
      <c r="Z282" s="25" t="s">
        <v>155</v>
      </c>
      <c r="AA282" s="25" t="s">
        <v>155</v>
      </c>
      <c r="AB282" s="25" t="s">
        <v>155</v>
      </c>
      <c r="AC282" s="25">
        <v>62.3</v>
      </c>
      <c r="AD282" s="26">
        <v>8</v>
      </c>
      <c r="AE282" s="26" t="s">
        <v>155</v>
      </c>
      <c r="AF282" s="26" t="s">
        <v>155</v>
      </c>
      <c r="AG282" s="26" t="s">
        <v>155</v>
      </c>
      <c r="AH282" s="26">
        <v>8</v>
      </c>
      <c r="AI282" s="27">
        <v>1343</v>
      </c>
      <c r="AJ282" s="27" t="s">
        <v>155</v>
      </c>
      <c r="AK282" s="27" t="s">
        <v>155</v>
      </c>
      <c r="AL282" s="27" t="s">
        <v>155</v>
      </c>
      <c r="AM282" s="27">
        <v>1343</v>
      </c>
      <c r="AN282" s="28" t="s">
        <v>155</v>
      </c>
    </row>
    <row r="283" spans="1:40" ht="15.75" customHeight="1" x14ac:dyDescent="0.2">
      <c r="A283" s="18">
        <v>2018</v>
      </c>
      <c r="B283" s="19">
        <v>17718</v>
      </c>
      <c r="C283" s="20" t="s">
        <v>451</v>
      </c>
      <c r="D283" s="20" t="s">
        <v>88</v>
      </c>
      <c r="E283" s="20" t="s">
        <v>171</v>
      </c>
      <c r="F283" s="21">
        <f t="shared" si="16"/>
        <v>56363.63636363636</v>
      </c>
      <c r="G283" s="21" t="str">
        <f t="shared" si="17"/>
        <v/>
      </c>
      <c r="H283" s="21" t="str">
        <f t="shared" si="18"/>
        <v/>
      </c>
      <c r="I283" s="21" t="str">
        <f t="shared" si="19"/>
        <v/>
      </c>
      <c r="J283" s="22">
        <v>4888</v>
      </c>
      <c r="K283" s="22">
        <v>0</v>
      </c>
      <c r="L283" s="22">
        <v>0</v>
      </c>
      <c r="M283" s="22">
        <v>0</v>
      </c>
      <c r="N283" s="22">
        <v>4888</v>
      </c>
      <c r="O283" s="23">
        <v>4</v>
      </c>
      <c r="P283" s="23">
        <v>0</v>
      </c>
      <c r="Q283" s="23">
        <v>0</v>
      </c>
      <c r="R283" s="23">
        <v>0</v>
      </c>
      <c r="S283" s="23">
        <v>4</v>
      </c>
      <c r="T283" s="24">
        <v>5.5</v>
      </c>
      <c r="U283" s="24">
        <v>0</v>
      </c>
      <c r="V283" s="24">
        <v>0</v>
      </c>
      <c r="W283" s="24">
        <v>0</v>
      </c>
      <c r="X283" s="24">
        <v>5.5</v>
      </c>
      <c r="Y283" s="25">
        <v>2.2999999999999998</v>
      </c>
      <c r="Z283" s="25">
        <v>0</v>
      </c>
      <c r="AA283" s="25">
        <v>0</v>
      </c>
      <c r="AB283" s="25">
        <v>0</v>
      </c>
      <c r="AC283" s="25">
        <v>2.2999999999999998</v>
      </c>
      <c r="AD283" s="26">
        <v>153</v>
      </c>
      <c r="AE283" s="26">
        <v>0</v>
      </c>
      <c r="AF283" s="26">
        <v>0</v>
      </c>
      <c r="AG283" s="26">
        <v>0</v>
      </c>
      <c r="AH283" s="26">
        <v>153</v>
      </c>
      <c r="AI283" s="27">
        <v>157</v>
      </c>
      <c r="AJ283" s="27">
        <v>0</v>
      </c>
      <c r="AK283" s="27">
        <v>0</v>
      </c>
      <c r="AL283" s="27">
        <v>0</v>
      </c>
      <c r="AM283" s="27">
        <v>157</v>
      </c>
      <c r="AN283" s="28">
        <v>0</v>
      </c>
    </row>
    <row r="284" spans="1:40" ht="15.75" customHeight="1" x14ac:dyDescent="0.2">
      <c r="A284" s="18">
        <v>2018</v>
      </c>
      <c r="B284" s="19">
        <v>15473</v>
      </c>
      <c r="C284" s="20" t="s">
        <v>452</v>
      </c>
      <c r="D284" s="20" t="s">
        <v>88</v>
      </c>
      <c r="E284" s="20" t="s">
        <v>453</v>
      </c>
      <c r="F284" s="21">
        <f t="shared" si="16"/>
        <v>109728.09667673716</v>
      </c>
      <c r="G284" s="21">
        <f t="shared" si="17"/>
        <v>80000</v>
      </c>
      <c r="H284" s="21">
        <f t="shared" si="18"/>
        <v>108000</v>
      </c>
      <c r="I284" s="21" t="str">
        <f t="shared" si="19"/>
        <v/>
      </c>
      <c r="J284" s="22">
        <v>37131</v>
      </c>
      <c r="K284" s="22">
        <v>6592</v>
      </c>
      <c r="L284" s="22">
        <v>110</v>
      </c>
      <c r="M284" s="22" t="s">
        <v>155</v>
      </c>
      <c r="N284" s="22">
        <v>43833</v>
      </c>
      <c r="O284" s="23">
        <v>464</v>
      </c>
      <c r="P284" s="23">
        <v>91</v>
      </c>
      <c r="Q284" s="23">
        <v>509</v>
      </c>
      <c r="R284" s="23" t="s">
        <v>155</v>
      </c>
      <c r="S284" s="23">
        <v>1064</v>
      </c>
      <c r="T284" s="24">
        <v>33.1</v>
      </c>
      <c r="U284" s="24">
        <v>8.6999999999999993</v>
      </c>
      <c r="V284" s="24">
        <v>21</v>
      </c>
      <c r="W284" s="24" t="s">
        <v>155</v>
      </c>
      <c r="X284" s="24">
        <v>62.8</v>
      </c>
      <c r="Y284" s="25">
        <v>32.6</v>
      </c>
      <c r="Z284" s="25">
        <v>8</v>
      </c>
      <c r="AA284" s="25">
        <v>15.2</v>
      </c>
      <c r="AB284" s="25" t="s">
        <v>155</v>
      </c>
      <c r="AC284" s="25">
        <v>55.8</v>
      </c>
      <c r="AD284" s="26">
        <v>928</v>
      </c>
      <c r="AE284" s="26">
        <v>296</v>
      </c>
      <c r="AF284" s="26">
        <v>907</v>
      </c>
      <c r="AG284" s="26" t="s">
        <v>155</v>
      </c>
      <c r="AH284" s="26">
        <v>2131</v>
      </c>
      <c r="AI284" s="27">
        <v>2704</v>
      </c>
      <c r="AJ284" s="27">
        <v>400</v>
      </c>
      <c r="AK284" s="27">
        <v>1361</v>
      </c>
      <c r="AL284" s="27" t="s">
        <v>155</v>
      </c>
      <c r="AM284" s="27">
        <v>4465</v>
      </c>
      <c r="AN284" s="28">
        <v>0</v>
      </c>
    </row>
    <row r="285" spans="1:40" ht="15.75" customHeight="1" x14ac:dyDescent="0.2">
      <c r="A285" s="18">
        <v>2018</v>
      </c>
      <c r="B285" s="19">
        <v>13407</v>
      </c>
      <c r="C285" s="20" t="s">
        <v>454</v>
      </c>
      <c r="D285" s="20" t="s">
        <v>80</v>
      </c>
      <c r="E285" s="20" t="s">
        <v>455</v>
      </c>
      <c r="F285" s="21">
        <f t="shared" si="16"/>
        <v>76148.848198464257</v>
      </c>
      <c r="G285" s="21">
        <f t="shared" si="17"/>
        <v>128571.42857142857</v>
      </c>
      <c r="H285" s="21" t="str">
        <f t="shared" si="18"/>
        <v/>
      </c>
      <c r="I285" s="21" t="str">
        <f t="shared" si="19"/>
        <v/>
      </c>
      <c r="J285" s="22">
        <v>78490</v>
      </c>
      <c r="K285" s="22">
        <v>2143</v>
      </c>
      <c r="L285" s="22">
        <v>0</v>
      </c>
      <c r="M285" s="22">
        <v>0</v>
      </c>
      <c r="N285" s="22">
        <v>80633</v>
      </c>
      <c r="O285" s="23">
        <v>23247</v>
      </c>
      <c r="P285" s="23">
        <v>5514</v>
      </c>
      <c r="Q285" s="23">
        <v>0</v>
      </c>
      <c r="R285" s="23">
        <v>0</v>
      </c>
      <c r="S285" s="23">
        <v>28761</v>
      </c>
      <c r="T285" s="24">
        <v>169.3</v>
      </c>
      <c r="U285" s="24">
        <v>16.8</v>
      </c>
      <c r="V285" s="24">
        <v>0</v>
      </c>
      <c r="W285" s="24">
        <v>0</v>
      </c>
      <c r="X285" s="24">
        <v>186.1</v>
      </c>
      <c r="Y285" s="25">
        <v>159</v>
      </c>
      <c r="Z285" s="25">
        <v>13</v>
      </c>
      <c r="AA285" s="25">
        <v>0</v>
      </c>
      <c r="AB285" s="25">
        <v>0</v>
      </c>
      <c r="AC285" s="25">
        <v>172</v>
      </c>
      <c r="AD285" s="26">
        <v>1619</v>
      </c>
      <c r="AE285" s="26">
        <v>77</v>
      </c>
      <c r="AF285" s="26">
        <v>0</v>
      </c>
      <c r="AG285" s="26">
        <v>0</v>
      </c>
      <c r="AH285" s="26">
        <v>1696</v>
      </c>
      <c r="AI285" s="27">
        <v>11273</v>
      </c>
      <c r="AJ285" s="27">
        <v>2083</v>
      </c>
      <c r="AK285" s="27" t="s">
        <v>155</v>
      </c>
      <c r="AL285" s="27" t="s">
        <v>155</v>
      </c>
      <c r="AM285" s="27">
        <v>13356</v>
      </c>
      <c r="AN285" s="28" t="s">
        <v>155</v>
      </c>
    </row>
    <row r="286" spans="1:40" ht="15.75" customHeight="1" x14ac:dyDescent="0.2">
      <c r="A286" s="18">
        <v>2018</v>
      </c>
      <c r="B286" s="19">
        <v>17166</v>
      </c>
      <c r="C286" s="20" t="s">
        <v>456</v>
      </c>
      <c r="D286" s="20" t="s">
        <v>80</v>
      </c>
      <c r="E286" s="20" t="s">
        <v>455</v>
      </c>
      <c r="F286" s="21">
        <f t="shared" si="16"/>
        <v>226312.05673758866</v>
      </c>
      <c r="G286" s="21">
        <f t="shared" si="17"/>
        <v>245964.91228070174</v>
      </c>
      <c r="H286" s="21" t="str">
        <f t="shared" si="18"/>
        <v/>
      </c>
      <c r="I286" s="21" t="str">
        <f t="shared" si="19"/>
        <v/>
      </c>
      <c r="J286" s="22">
        <v>9156</v>
      </c>
      <c r="K286" s="22">
        <v>390</v>
      </c>
      <c r="L286" s="22" t="s">
        <v>155</v>
      </c>
      <c r="M286" s="22" t="s">
        <v>155</v>
      </c>
      <c r="N286" s="22">
        <v>9546</v>
      </c>
      <c r="O286" s="23">
        <v>2274</v>
      </c>
      <c r="P286" s="23">
        <v>1474</v>
      </c>
      <c r="Q286" s="23" t="s">
        <v>155</v>
      </c>
      <c r="R286" s="23" t="s">
        <v>155</v>
      </c>
      <c r="S286" s="23">
        <v>3748</v>
      </c>
      <c r="T286" s="24">
        <v>14.1</v>
      </c>
      <c r="U286" s="24">
        <v>5.7</v>
      </c>
      <c r="V286" s="24" t="s">
        <v>155</v>
      </c>
      <c r="W286" s="24" t="s">
        <v>155</v>
      </c>
      <c r="X286" s="24">
        <v>19.8</v>
      </c>
      <c r="Y286" s="25">
        <v>12.1</v>
      </c>
      <c r="Z286" s="25">
        <v>4.7</v>
      </c>
      <c r="AA286" s="25" t="s">
        <v>155</v>
      </c>
      <c r="AB286" s="25" t="s">
        <v>155</v>
      </c>
      <c r="AC286" s="25">
        <v>16.8</v>
      </c>
      <c r="AD286" s="26">
        <v>38</v>
      </c>
      <c r="AE286" s="26">
        <v>0</v>
      </c>
      <c r="AF286" s="26" t="s">
        <v>155</v>
      </c>
      <c r="AG286" s="26" t="s">
        <v>155</v>
      </c>
      <c r="AH286" s="26">
        <v>38</v>
      </c>
      <c r="AI286" s="27">
        <v>3153</v>
      </c>
      <c r="AJ286" s="27">
        <v>1402</v>
      </c>
      <c r="AK286" s="27" t="s">
        <v>155</v>
      </c>
      <c r="AL286" s="27" t="s">
        <v>155</v>
      </c>
      <c r="AM286" s="27">
        <v>4555</v>
      </c>
      <c r="AN286" s="28" t="s">
        <v>155</v>
      </c>
    </row>
    <row r="287" spans="1:40" ht="15.75" customHeight="1" x14ac:dyDescent="0.2">
      <c r="A287" s="18">
        <v>2018</v>
      </c>
      <c r="B287" s="19">
        <v>3249</v>
      </c>
      <c r="C287" s="20" t="s">
        <v>457</v>
      </c>
      <c r="D287" s="20" t="s">
        <v>90</v>
      </c>
      <c r="E287" s="20" t="s">
        <v>458</v>
      </c>
      <c r="F287" s="21">
        <f t="shared" si="16"/>
        <v>0</v>
      </c>
      <c r="G287" s="21">
        <f t="shared" si="17"/>
        <v>0</v>
      </c>
      <c r="H287" s="21">
        <f t="shared" si="18"/>
        <v>0</v>
      </c>
      <c r="I287" s="21" t="str">
        <f t="shared" si="19"/>
        <v/>
      </c>
      <c r="J287" s="22">
        <v>3263</v>
      </c>
      <c r="K287" s="22">
        <v>7</v>
      </c>
      <c r="L287" s="22">
        <v>4</v>
      </c>
      <c r="M287" s="22" t="s">
        <v>155</v>
      </c>
      <c r="N287" s="22">
        <v>3274</v>
      </c>
      <c r="O287" s="23">
        <v>60</v>
      </c>
      <c r="P287" s="23">
        <v>1</v>
      </c>
      <c r="Q287" s="23">
        <v>5</v>
      </c>
      <c r="R287" s="23" t="s">
        <v>155</v>
      </c>
      <c r="S287" s="23">
        <v>65</v>
      </c>
      <c r="T287" s="24">
        <v>4.3</v>
      </c>
      <c r="U287" s="24">
        <v>0.7</v>
      </c>
      <c r="V287" s="24">
        <v>4.5</v>
      </c>
      <c r="W287" s="24" t="s">
        <v>155</v>
      </c>
      <c r="X287" s="24">
        <v>9.5</v>
      </c>
      <c r="Y287" s="25">
        <v>4.3</v>
      </c>
      <c r="Z287" s="25">
        <v>0.7</v>
      </c>
      <c r="AA287" s="25">
        <v>4.5</v>
      </c>
      <c r="AB287" s="25" t="s">
        <v>155</v>
      </c>
      <c r="AC287" s="25">
        <v>9.5</v>
      </c>
      <c r="AD287" s="26" t="s">
        <v>155</v>
      </c>
      <c r="AE287" s="26" t="s">
        <v>155</v>
      </c>
      <c r="AF287" s="26" t="s">
        <v>155</v>
      </c>
      <c r="AG287" s="26" t="s">
        <v>155</v>
      </c>
      <c r="AH287" s="26" t="s">
        <v>155</v>
      </c>
      <c r="AI287" s="27" t="s">
        <v>155</v>
      </c>
      <c r="AJ287" s="27" t="s">
        <v>155</v>
      </c>
      <c r="AK287" s="27" t="s">
        <v>155</v>
      </c>
      <c r="AL287" s="27" t="s">
        <v>155</v>
      </c>
      <c r="AM287" s="27" t="s">
        <v>155</v>
      </c>
      <c r="AN287" s="28" t="s">
        <v>155</v>
      </c>
    </row>
    <row r="288" spans="1:40" ht="15.75" customHeight="1" x14ac:dyDescent="0.2">
      <c r="A288" s="18">
        <v>2018</v>
      </c>
      <c r="B288" s="19">
        <v>11811</v>
      </c>
      <c r="C288" s="20" t="s">
        <v>459</v>
      </c>
      <c r="D288" s="20" t="s">
        <v>90</v>
      </c>
      <c r="E288" s="20" t="s">
        <v>458</v>
      </c>
      <c r="F288" s="21">
        <f t="shared" si="16"/>
        <v>11739.13043478261</v>
      </c>
      <c r="G288" s="21">
        <f t="shared" si="17"/>
        <v>56666.666666666672</v>
      </c>
      <c r="H288" s="21" t="str">
        <f t="shared" si="18"/>
        <v/>
      </c>
      <c r="I288" s="21" t="str">
        <f t="shared" si="19"/>
        <v/>
      </c>
      <c r="J288" s="22">
        <v>754</v>
      </c>
      <c r="K288" s="22">
        <v>1</v>
      </c>
      <c r="L288" s="22" t="s">
        <v>155</v>
      </c>
      <c r="M288" s="22" t="s">
        <v>155</v>
      </c>
      <c r="N288" s="22">
        <v>755</v>
      </c>
      <c r="O288" s="23">
        <v>3</v>
      </c>
      <c r="P288" s="23">
        <v>1</v>
      </c>
      <c r="Q288" s="23" t="s">
        <v>155</v>
      </c>
      <c r="R288" s="23" t="s">
        <v>155</v>
      </c>
      <c r="S288" s="23">
        <v>4</v>
      </c>
      <c r="T288" s="24">
        <v>2.2999999999999998</v>
      </c>
      <c r="U288" s="24">
        <v>0.3</v>
      </c>
      <c r="V288" s="24" t="s">
        <v>155</v>
      </c>
      <c r="W288" s="24" t="s">
        <v>155</v>
      </c>
      <c r="X288" s="24">
        <v>2.5</v>
      </c>
      <c r="Y288" s="25">
        <v>0.8</v>
      </c>
      <c r="Z288" s="25">
        <v>0.3</v>
      </c>
      <c r="AA288" s="25" t="s">
        <v>155</v>
      </c>
      <c r="AB288" s="25" t="s">
        <v>155</v>
      </c>
      <c r="AC288" s="25">
        <v>1</v>
      </c>
      <c r="AD288" s="26">
        <v>18</v>
      </c>
      <c r="AE288" s="26">
        <v>15</v>
      </c>
      <c r="AF288" s="26" t="s">
        <v>155</v>
      </c>
      <c r="AG288" s="26" t="s">
        <v>155</v>
      </c>
      <c r="AH288" s="26">
        <v>33</v>
      </c>
      <c r="AI288" s="27">
        <v>9</v>
      </c>
      <c r="AJ288" s="27">
        <v>2</v>
      </c>
      <c r="AK288" s="27" t="s">
        <v>155</v>
      </c>
      <c r="AL288" s="27" t="s">
        <v>155</v>
      </c>
      <c r="AM288" s="27">
        <v>11</v>
      </c>
      <c r="AN288" s="28" t="s">
        <v>155</v>
      </c>
    </row>
    <row r="289" spans="1:40" ht="15.75" customHeight="1" x14ac:dyDescent="0.2">
      <c r="A289" s="18">
        <v>2018</v>
      </c>
      <c r="B289" s="19">
        <v>11171</v>
      </c>
      <c r="C289" s="20" t="s">
        <v>460</v>
      </c>
      <c r="D289" s="20" t="s">
        <v>90</v>
      </c>
      <c r="E289" s="20" t="s">
        <v>458</v>
      </c>
      <c r="F289" s="21">
        <f t="shared" si="16"/>
        <v>49818.181818181816</v>
      </c>
      <c r="G289" s="21">
        <f t="shared" si="17"/>
        <v>29428.571428571428</v>
      </c>
      <c r="H289" s="21" t="str">
        <f t="shared" si="18"/>
        <v/>
      </c>
      <c r="I289" s="21" t="str">
        <f t="shared" si="19"/>
        <v/>
      </c>
      <c r="J289" s="22">
        <v>14184</v>
      </c>
      <c r="K289" s="22">
        <v>2672</v>
      </c>
      <c r="L289" s="22" t="s">
        <v>155</v>
      </c>
      <c r="M289" s="22" t="s">
        <v>155</v>
      </c>
      <c r="N289" s="22">
        <v>16856</v>
      </c>
      <c r="O289" s="23" t="s">
        <v>155</v>
      </c>
      <c r="P289" s="23" t="s">
        <v>155</v>
      </c>
      <c r="Q289" s="23" t="s">
        <v>155</v>
      </c>
      <c r="R289" s="23" t="s">
        <v>155</v>
      </c>
      <c r="S289" s="23" t="s">
        <v>155</v>
      </c>
      <c r="T289" s="24">
        <v>22</v>
      </c>
      <c r="U289" s="24">
        <v>7</v>
      </c>
      <c r="V289" s="24" t="s">
        <v>155</v>
      </c>
      <c r="W289" s="24" t="s">
        <v>155</v>
      </c>
      <c r="X289" s="24">
        <v>29</v>
      </c>
      <c r="Y289" s="25">
        <v>17.3</v>
      </c>
      <c r="Z289" s="25">
        <v>5.5</v>
      </c>
      <c r="AA289" s="25" t="s">
        <v>155</v>
      </c>
      <c r="AB289" s="25" t="s">
        <v>155</v>
      </c>
      <c r="AC289" s="25">
        <v>22.8</v>
      </c>
      <c r="AD289" s="26" t="s">
        <v>155</v>
      </c>
      <c r="AE289" s="26" t="s">
        <v>155</v>
      </c>
      <c r="AF289" s="26" t="s">
        <v>155</v>
      </c>
      <c r="AG289" s="26" t="s">
        <v>155</v>
      </c>
      <c r="AH289" s="26" t="s">
        <v>155</v>
      </c>
      <c r="AI289" s="27">
        <v>1096</v>
      </c>
      <c r="AJ289" s="27">
        <v>206</v>
      </c>
      <c r="AK289" s="27" t="s">
        <v>155</v>
      </c>
      <c r="AL289" s="27" t="s">
        <v>155</v>
      </c>
      <c r="AM289" s="27">
        <v>1302</v>
      </c>
      <c r="AN289" s="28" t="s">
        <v>155</v>
      </c>
    </row>
    <row r="290" spans="1:40" ht="15.75" customHeight="1" x14ac:dyDescent="0.2">
      <c r="A290" s="18">
        <v>2018</v>
      </c>
      <c r="B290" s="19">
        <v>13573</v>
      </c>
      <c r="C290" s="20" t="s">
        <v>461</v>
      </c>
      <c r="D290" s="20" t="s">
        <v>90</v>
      </c>
      <c r="E290" s="20" t="s">
        <v>458</v>
      </c>
      <c r="F290" s="21">
        <f t="shared" si="16"/>
        <v>100512.82051282052</v>
      </c>
      <c r="G290" s="21">
        <f t="shared" si="17"/>
        <v>14950.738916256158</v>
      </c>
      <c r="H290" s="21">
        <f t="shared" si="18"/>
        <v>22000.810044552451</v>
      </c>
      <c r="I290" s="21" t="str">
        <f t="shared" si="19"/>
        <v/>
      </c>
      <c r="J290" s="22">
        <v>3550</v>
      </c>
      <c r="K290" s="22">
        <v>212</v>
      </c>
      <c r="L290" s="22">
        <v>94</v>
      </c>
      <c r="M290" s="22" t="s">
        <v>155</v>
      </c>
      <c r="N290" s="22">
        <v>3856</v>
      </c>
      <c r="O290" s="23">
        <v>88</v>
      </c>
      <c r="P290" s="23">
        <v>1123</v>
      </c>
      <c r="Q290" s="23">
        <v>6828</v>
      </c>
      <c r="R290" s="23" t="s">
        <v>155</v>
      </c>
      <c r="S290" s="23">
        <v>8039</v>
      </c>
      <c r="T290" s="24">
        <v>3.9</v>
      </c>
      <c r="U290" s="24">
        <v>40.6</v>
      </c>
      <c r="V290" s="24">
        <v>246.9</v>
      </c>
      <c r="W290" s="24" t="s">
        <v>155</v>
      </c>
      <c r="X290" s="24">
        <v>291.39999999999998</v>
      </c>
      <c r="Y290" s="25">
        <v>2.5</v>
      </c>
      <c r="Z290" s="25">
        <v>35.1</v>
      </c>
      <c r="AA290" s="25">
        <v>213.4</v>
      </c>
      <c r="AB290" s="25" t="s">
        <v>155</v>
      </c>
      <c r="AC290" s="25">
        <v>250.9</v>
      </c>
      <c r="AD290" s="26">
        <v>105</v>
      </c>
      <c r="AE290" s="26">
        <v>464</v>
      </c>
      <c r="AF290" s="26">
        <v>4153</v>
      </c>
      <c r="AG290" s="26" t="s">
        <v>155</v>
      </c>
      <c r="AH290" s="26">
        <v>4722</v>
      </c>
      <c r="AI290" s="27">
        <v>287</v>
      </c>
      <c r="AJ290" s="27">
        <v>143</v>
      </c>
      <c r="AK290" s="27">
        <v>1279</v>
      </c>
      <c r="AL290" s="27" t="s">
        <v>155</v>
      </c>
      <c r="AM290" s="27">
        <v>1710</v>
      </c>
      <c r="AN290" s="28" t="s">
        <v>155</v>
      </c>
    </row>
    <row r="291" spans="1:40" ht="15.75" customHeight="1" x14ac:dyDescent="0.2">
      <c r="A291" s="18">
        <v>2018</v>
      </c>
      <c r="B291" s="19">
        <v>14154</v>
      </c>
      <c r="C291" s="20" t="s">
        <v>462</v>
      </c>
      <c r="D291" s="20" t="s">
        <v>90</v>
      </c>
      <c r="E291" s="20" t="s">
        <v>458</v>
      </c>
      <c r="F291" s="21">
        <f t="shared" si="16"/>
        <v>127741.93548387097</v>
      </c>
      <c r="G291" s="21">
        <f t="shared" si="17"/>
        <v>29574.468085106382</v>
      </c>
      <c r="H291" s="21">
        <f t="shared" si="18"/>
        <v>24871.794871794875</v>
      </c>
      <c r="I291" s="21" t="str">
        <f t="shared" si="19"/>
        <v/>
      </c>
      <c r="J291" s="22">
        <v>3106</v>
      </c>
      <c r="K291" s="22">
        <v>39</v>
      </c>
      <c r="L291" s="22">
        <v>16</v>
      </c>
      <c r="M291" s="22">
        <v>0</v>
      </c>
      <c r="N291" s="22">
        <v>3161</v>
      </c>
      <c r="O291" s="23">
        <v>37</v>
      </c>
      <c r="P291" s="23">
        <v>46</v>
      </c>
      <c r="Q291" s="23">
        <v>30</v>
      </c>
      <c r="R291" s="23">
        <v>0</v>
      </c>
      <c r="S291" s="23">
        <v>113</v>
      </c>
      <c r="T291" s="24">
        <v>3.1</v>
      </c>
      <c r="U291" s="24">
        <v>14.1</v>
      </c>
      <c r="V291" s="24">
        <v>11.7</v>
      </c>
      <c r="W291" s="24">
        <v>0</v>
      </c>
      <c r="X291" s="24">
        <v>29</v>
      </c>
      <c r="Y291" s="25">
        <v>2.2999999999999998</v>
      </c>
      <c r="Z291" s="25">
        <v>11.4</v>
      </c>
      <c r="AA291" s="25">
        <v>8.5</v>
      </c>
      <c r="AB291" s="25">
        <v>0</v>
      </c>
      <c r="AC291" s="25">
        <v>22.2</v>
      </c>
      <c r="AD291" s="26">
        <v>148</v>
      </c>
      <c r="AE291" s="26">
        <v>350</v>
      </c>
      <c r="AF291" s="26">
        <v>264</v>
      </c>
      <c r="AG291" s="26">
        <v>0</v>
      </c>
      <c r="AH291" s="26">
        <v>762</v>
      </c>
      <c r="AI291" s="27">
        <v>248</v>
      </c>
      <c r="AJ291" s="27">
        <v>67</v>
      </c>
      <c r="AK291" s="27">
        <v>27</v>
      </c>
      <c r="AL291" s="27">
        <v>0</v>
      </c>
      <c r="AM291" s="27">
        <v>342</v>
      </c>
      <c r="AN291" s="28" t="s">
        <v>155</v>
      </c>
    </row>
    <row r="292" spans="1:40" ht="15.75" customHeight="1" x14ac:dyDescent="0.2">
      <c r="A292" s="18">
        <v>2018</v>
      </c>
      <c r="B292" s="19">
        <v>16183</v>
      </c>
      <c r="C292" s="20" t="s">
        <v>463</v>
      </c>
      <c r="D292" s="20" t="s">
        <v>90</v>
      </c>
      <c r="E292" s="20" t="s">
        <v>458</v>
      </c>
      <c r="F292" s="21">
        <f t="shared" si="16"/>
        <v>178783.78378378379</v>
      </c>
      <c r="G292" s="21">
        <f t="shared" si="17"/>
        <v>27638.888888888887</v>
      </c>
      <c r="H292" s="21">
        <f t="shared" si="18"/>
        <v>29104.4776119403</v>
      </c>
      <c r="I292" s="21" t="str">
        <f t="shared" si="19"/>
        <v/>
      </c>
      <c r="J292" s="22">
        <v>5622</v>
      </c>
      <c r="K292" s="22">
        <v>38</v>
      </c>
      <c r="L292" s="22">
        <v>7</v>
      </c>
      <c r="M292" s="22" t="s">
        <v>155</v>
      </c>
      <c r="N292" s="22">
        <v>5667</v>
      </c>
      <c r="O292" s="23">
        <v>235</v>
      </c>
      <c r="P292" s="23">
        <v>70</v>
      </c>
      <c r="Q292" s="23">
        <v>156</v>
      </c>
      <c r="R292" s="23" t="s">
        <v>155</v>
      </c>
      <c r="S292" s="23">
        <v>461</v>
      </c>
      <c r="T292" s="24">
        <v>7.4</v>
      </c>
      <c r="U292" s="24">
        <v>7.2</v>
      </c>
      <c r="V292" s="24">
        <v>6.7</v>
      </c>
      <c r="W292" s="24" t="s">
        <v>155</v>
      </c>
      <c r="X292" s="24">
        <v>21.3</v>
      </c>
      <c r="Y292" s="25">
        <v>1</v>
      </c>
      <c r="Z292" s="25">
        <v>10</v>
      </c>
      <c r="AA292" s="25">
        <v>16.100000000000001</v>
      </c>
      <c r="AB292" s="25" t="s">
        <v>155</v>
      </c>
      <c r="AC292" s="25">
        <v>27.1</v>
      </c>
      <c r="AD292" s="26">
        <v>411</v>
      </c>
      <c r="AE292" s="26">
        <v>163</v>
      </c>
      <c r="AF292" s="26">
        <v>159</v>
      </c>
      <c r="AG292" s="26" t="s">
        <v>155</v>
      </c>
      <c r="AH292" s="26">
        <v>733</v>
      </c>
      <c r="AI292" s="27">
        <v>912</v>
      </c>
      <c r="AJ292" s="27">
        <v>36</v>
      </c>
      <c r="AK292" s="27">
        <v>36</v>
      </c>
      <c r="AL292" s="27" t="s">
        <v>155</v>
      </c>
      <c r="AM292" s="27">
        <v>984</v>
      </c>
      <c r="AN292" s="28" t="s">
        <v>155</v>
      </c>
    </row>
    <row r="293" spans="1:40" ht="15.75" customHeight="1" x14ac:dyDescent="0.2">
      <c r="A293" s="18">
        <v>2018</v>
      </c>
      <c r="B293" s="19">
        <v>13511</v>
      </c>
      <c r="C293" s="20" t="s">
        <v>464</v>
      </c>
      <c r="D293" s="20" t="s">
        <v>90</v>
      </c>
      <c r="E293" s="20" t="s">
        <v>458</v>
      </c>
      <c r="F293" s="21">
        <f t="shared" si="16"/>
        <v>242264.15094339623</v>
      </c>
      <c r="G293" s="21">
        <f t="shared" si="17"/>
        <v>12215.189873417721</v>
      </c>
      <c r="H293" s="21">
        <f t="shared" si="18"/>
        <v>15028.490028490029</v>
      </c>
      <c r="I293" s="21" t="str">
        <f t="shared" si="19"/>
        <v/>
      </c>
      <c r="J293" s="22">
        <v>5266</v>
      </c>
      <c r="K293" s="22">
        <v>118</v>
      </c>
      <c r="L293" s="22">
        <v>47</v>
      </c>
      <c r="M293" s="22" t="s">
        <v>155</v>
      </c>
      <c r="N293" s="22">
        <v>5431</v>
      </c>
      <c r="O293" s="23">
        <v>127</v>
      </c>
      <c r="P293" s="23">
        <v>239</v>
      </c>
      <c r="Q293" s="23">
        <v>313</v>
      </c>
      <c r="R293" s="23" t="s">
        <v>155</v>
      </c>
      <c r="S293" s="23">
        <v>679</v>
      </c>
      <c r="T293" s="24">
        <v>5.3</v>
      </c>
      <c r="U293" s="24">
        <v>15.8</v>
      </c>
      <c r="V293" s="24">
        <v>70.2</v>
      </c>
      <c r="W293" s="24" t="s">
        <v>155</v>
      </c>
      <c r="X293" s="24">
        <v>91.3</v>
      </c>
      <c r="Y293" s="25">
        <v>6.3</v>
      </c>
      <c r="Z293" s="25">
        <v>39.5</v>
      </c>
      <c r="AA293" s="25">
        <v>23.6</v>
      </c>
      <c r="AB293" s="25" t="s">
        <v>155</v>
      </c>
      <c r="AC293" s="25">
        <v>69.400000000000006</v>
      </c>
      <c r="AD293" s="26">
        <v>386</v>
      </c>
      <c r="AE293" s="26">
        <v>171</v>
      </c>
      <c r="AF293" s="26">
        <v>1005</v>
      </c>
      <c r="AG293" s="26" t="s">
        <v>155</v>
      </c>
      <c r="AH293" s="26">
        <v>1562</v>
      </c>
      <c r="AI293" s="27">
        <v>898</v>
      </c>
      <c r="AJ293" s="27">
        <v>22</v>
      </c>
      <c r="AK293" s="27">
        <v>50</v>
      </c>
      <c r="AL293" s="27" t="s">
        <v>155</v>
      </c>
      <c r="AM293" s="27">
        <v>971</v>
      </c>
      <c r="AN293" s="28" t="s">
        <v>155</v>
      </c>
    </row>
    <row r="294" spans="1:40" ht="15.75" customHeight="1" x14ac:dyDescent="0.2">
      <c r="A294" s="18">
        <v>2018</v>
      </c>
      <c r="B294" s="19">
        <v>4226</v>
      </c>
      <c r="C294" s="20" t="s">
        <v>465</v>
      </c>
      <c r="D294" s="20" t="s">
        <v>90</v>
      </c>
      <c r="E294" s="20" t="s">
        <v>458</v>
      </c>
      <c r="F294" s="21">
        <f t="shared" si="16"/>
        <v>319000</v>
      </c>
      <c r="G294" s="21">
        <f t="shared" si="17"/>
        <v>162744.10774410775</v>
      </c>
      <c r="H294" s="21" t="str">
        <f t="shared" si="18"/>
        <v/>
      </c>
      <c r="I294" s="21" t="str">
        <f t="shared" si="19"/>
        <v/>
      </c>
      <c r="J294" s="22">
        <v>45000</v>
      </c>
      <c r="K294" s="22">
        <v>1541</v>
      </c>
      <c r="L294" s="22" t="s">
        <v>155</v>
      </c>
      <c r="M294" s="22" t="s">
        <v>155</v>
      </c>
      <c r="N294" s="22">
        <v>46541</v>
      </c>
      <c r="O294" s="23">
        <v>247</v>
      </c>
      <c r="P294" s="23">
        <v>4693</v>
      </c>
      <c r="Q294" s="23" t="s">
        <v>155</v>
      </c>
      <c r="R294" s="23" t="s">
        <v>155</v>
      </c>
      <c r="S294" s="23">
        <v>4940</v>
      </c>
      <c r="T294" s="24">
        <v>31</v>
      </c>
      <c r="U294" s="24">
        <v>297</v>
      </c>
      <c r="V294" s="24" t="s">
        <v>155</v>
      </c>
      <c r="W294" s="24" t="s">
        <v>155</v>
      </c>
      <c r="X294" s="24">
        <v>328</v>
      </c>
      <c r="Y294" s="25">
        <v>17</v>
      </c>
      <c r="Z294" s="25">
        <v>270</v>
      </c>
      <c r="AA294" s="25" t="s">
        <v>155</v>
      </c>
      <c r="AB294" s="25" t="s">
        <v>155</v>
      </c>
      <c r="AC294" s="25">
        <v>287</v>
      </c>
      <c r="AD294" s="26">
        <v>723</v>
      </c>
      <c r="AE294" s="26">
        <v>47670</v>
      </c>
      <c r="AF294" s="26" t="s">
        <v>155</v>
      </c>
      <c r="AG294" s="26" t="s">
        <v>155</v>
      </c>
      <c r="AH294" s="26">
        <v>48393</v>
      </c>
      <c r="AI294" s="27">
        <v>9166</v>
      </c>
      <c r="AJ294" s="27">
        <v>665</v>
      </c>
      <c r="AK294" s="27" t="s">
        <v>155</v>
      </c>
      <c r="AL294" s="27" t="s">
        <v>155</v>
      </c>
      <c r="AM294" s="27">
        <v>9831</v>
      </c>
      <c r="AN294" s="28" t="s">
        <v>155</v>
      </c>
    </row>
    <row r="295" spans="1:40" ht="15.75" customHeight="1" x14ac:dyDescent="0.2">
      <c r="A295" s="18">
        <v>2018</v>
      </c>
      <c r="B295" s="19">
        <v>5880</v>
      </c>
      <c r="C295" s="20" t="s">
        <v>466</v>
      </c>
      <c r="D295" s="20" t="s">
        <v>90</v>
      </c>
      <c r="E295" s="20" t="s">
        <v>458</v>
      </c>
      <c r="F295" s="21" t="str">
        <f t="shared" si="16"/>
        <v/>
      </c>
      <c r="G295" s="21">
        <f t="shared" si="17"/>
        <v>0</v>
      </c>
      <c r="H295" s="21" t="str">
        <f t="shared" si="18"/>
        <v/>
      </c>
      <c r="I295" s="21" t="str">
        <f t="shared" si="19"/>
        <v/>
      </c>
      <c r="J295" s="22">
        <v>0</v>
      </c>
      <c r="K295" s="22">
        <v>3</v>
      </c>
      <c r="L295" s="22">
        <v>0</v>
      </c>
      <c r="M295" s="22">
        <v>0</v>
      </c>
      <c r="N295" s="22">
        <v>3</v>
      </c>
      <c r="O295" s="23" t="s">
        <v>155</v>
      </c>
      <c r="P295" s="23" t="s">
        <v>155</v>
      </c>
      <c r="Q295" s="23" t="s">
        <v>155</v>
      </c>
      <c r="R295" s="23" t="s">
        <v>155</v>
      </c>
      <c r="S295" s="23" t="s">
        <v>155</v>
      </c>
      <c r="T295" s="24" t="s">
        <v>155</v>
      </c>
      <c r="U295" s="24">
        <v>11.5</v>
      </c>
      <c r="V295" s="24" t="s">
        <v>155</v>
      </c>
      <c r="W295" s="24" t="s">
        <v>155</v>
      </c>
      <c r="X295" s="24">
        <v>11.5</v>
      </c>
      <c r="Y295" s="25" t="s">
        <v>155</v>
      </c>
      <c r="Z295" s="25">
        <v>11.5</v>
      </c>
      <c r="AA295" s="25" t="s">
        <v>155</v>
      </c>
      <c r="AB295" s="25" t="s">
        <v>155</v>
      </c>
      <c r="AC295" s="25">
        <v>11.5</v>
      </c>
      <c r="AD295" s="26" t="s">
        <v>155</v>
      </c>
      <c r="AE295" s="26" t="s">
        <v>155</v>
      </c>
      <c r="AF295" s="26" t="s">
        <v>155</v>
      </c>
      <c r="AG295" s="26" t="s">
        <v>155</v>
      </c>
      <c r="AH295" s="26" t="s">
        <v>155</v>
      </c>
      <c r="AI295" s="27" t="s">
        <v>155</v>
      </c>
      <c r="AJ295" s="27" t="s">
        <v>155</v>
      </c>
      <c r="AK295" s="27" t="s">
        <v>155</v>
      </c>
      <c r="AL295" s="27" t="s">
        <v>155</v>
      </c>
      <c r="AM295" s="27" t="s">
        <v>155</v>
      </c>
      <c r="AN295" s="28" t="s">
        <v>155</v>
      </c>
    </row>
    <row r="296" spans="1:40" ht="15.75" customHeight="1" x14ac:dyDescent="0.2">
      <c r="A296" s="18">
        <v>2018</v>
      </c>
      <c r="B296" s="19">
        <v>19951</v>
      </c>
      <c r="C296" s="20" t="s">
        <v>467</v>
      </c>
      <c r="D296" s="20" t="s">
        <v>96</v>
      </c>
      <c r="E296" s="20" t="s">
        <v>216</v>
      </c>
      <c r="F296" s="21">
        <f t="shared" si="16"/>
        <v>0</v>
      </c>
      <c r="G296" s="21" t="str">
        <f t="shared" si="17"/>
        <v/>
      </c>
      <c r="H296" s="21" t="str">
        <f t="shared" si="18"/>
        <v/>
      </c>
      <c r="I296" s="21" t="str">
        <f t="shared" si="19"/>
        <v/>
      </c>
      <c r="J296" s="22">
        <v>375</v>
      </c>
      <c r="K296" s="22">
        <v>2</v>
      </c>
      <c r="L296" s="22" t="s">
        <v>155</v>
      </c>
      <c r="M296" s="22" t="s">
        <v>155</v>
      </c>
      <c r="N296" s="22">
        <v>377</v>
      </c>
      <c r="O296" s="23">
        <v>2</v>
      </c>
      <c r="P296" s="23" t="s">
        <v>155</v>
      </c>
      <c r="Q296" s="23" t="s">
        <v>155</v>
      </c>
      <c r="R296" s="23" t="s">
        <v>155</v>
      </c>
      <c r="S296" s="23">
        <v>2</v>
      </c>
      <c r="T296" s="24">
        <v>0.4</v>
      </c>
      <c r="U296" s="24" t="s">
        <v>155</v>
      </c>
      <c r="V296" s="24" t="s">
        <v>155</v>
      </c>
      <c r="W296" s="24" t="s">
        <v>155</v>
      </c>
      <c r="X296" s="24">
        <v>0.4</v>
      </c>
      <c r="Y296" s="25" t="s">
        <v>155</v>
      </c>
      <c r="Z296" s="25" t="s">
        <v>155</v>
      </c>
      <c r="AA296" s="25" t="s">
        <v>155</v>
      </c>
      <c r="AB296" s="25" t="s">
        <v>155</v>
      </c>
      <c r="AC296" s="25" t="s">
        <v>155</v>
      </c>
      <c r="AD296" s="26" t="s">
        <v>155</v>
      </c>
      <c r="AE296" s="26" t="s">
        <v>155</v>
      </c>
      <c r="AF296" s="26" t="s">
        <v>155</v>
      </c>
      <c r="AG296" s="26" t="s">
        <v>155</v>
      </c>
      <c r="AH296" s="26" t="s">
        <v>155</v>
      </c>
      <c r="AI296" s="27" t="s">
        <v>155</v>
      </c>
      <c r="AJ296" s="27" t="s">
        <v>155</v>
      </c>
      <c r="AK296" s="27" t="s">
        <v>155</v>
      </c>
      <c r="AL296" s="27" t="s">
        <v>155</v>
      </c>
      <c r="AM296" s="27" t="s">
        <v>155</v>
      </c>
      <c r="AN296" s="28" t="s">
        <v>155</v>
      </c>
    </row>
    <row r="297" spans="1:40" ht="15.75" customHeight="1" x14ac:dyDescent="0.2">
      <c r="A297" s="18">
        <v>2018</v>
      </c>
      <c r="B297" s="19">
        <v>7004</v>
      </c>
      <c r="C297" s="20" t="s">
        <v>468</v>
      </c>
      <c r="D297" s="20" t="s">
        <v>96</v>
      </c>
      <c r="E297" s="20" t="s">
        <v>216</v>
      </c>
      <c r="F297" s="21">
        <f t="shared" si="16"/>
        <v>12771.084337349397</v>
      </c>
      <c r="G297" s="21">
        <f t="shared" si="17"/>
        <v>0</v>
      </c>
      <c r="H297" s="21" t="str">
        <f t="shared" si="18"/>
        <v/>
      </c>
      <c r="I297" s="21" t="str">
        <f t="shared" si="19"/>
        <v/>
      </c>
      <c r="J297" s="22">
        <v>121346</v>
      </c>
      <c r="K297" s="22">
        <v>40</v>
      </c>
      <c r="L297" s="22" t="s">
        <v>155</v>
      </c>
      <c r="M297" s="22" t="s">
        <v>155</v>
      </c>
      <c r="N297" s="22">
        <v>121386</v>
      </c>
      <c r="O297" s="23">
        <v>3311</v>
      </c>
      <c r="P297" s="23">
        <v>518</v>
      </c>
      <c r="Q297" s="23" t="s">
        <v>155</v>
      </c>
      <c r="R297" s="23" t="s">
        <v>155</v>
      </c>
      <c r="S297" s="23">
        <v>3829</v>
      </c>
      <c r="T297" s="24">
        <v>58.1</v>
      </c>
      <c r="U297" s="24">
        <v>6</v>
      </c>
      <c r="V297" s="24" t="s">
        <v>155</v>
      </c>
      <c r="W297" s="24" t="s">
        <v>155</v>
      </c>
      <c r="X297" s="24">
        <v>64.099999999999994</v>
      </c>
      <c r="Y297" s="25">
        <v>34.4</v>
      </c>
      <c r="Z297" s="25">
        <v>6</v>
      </c>
      <c r="AA297" s="25" t="s">
        <v>155</v>
      </c>
      <c r="AB297" s="25" t="s">
        <v>155</v>
      </c>
      <c r="AC297" s="25">
        <v>40.4</v>
      </c>
      <c r="AD297" s="26">
        <v>167</v>
      </c>
      <c r="AE297" s="26">
        <v>0</v>
      </c>
      <c r="AF297" s="26" t="s">
        <v>155</v>
      </c>
      <c r="AG297" s="26" t="s">
        <v>155</v>
      </c>
      <c r="AH297" s="26">
        <v>167</v>
      </c>
      <c r="AI297" s="27">
        <v>575</v>
      </c>
      <c r="AJ297" s="27">
        <v>0</v>
      </c>
      <c r="AK297" s="27" t="s">
        <v>155</v>
      </c>
      <c r="AL297" s="27" t="s">
        <v>155</v>
      </c>
      <c r="AM297" s="27">
        <v>575</v>
      </c>
      <c r="AN297" s="28" t="s">
        <v>155</v>
      </c>
    </row>
    <row r="298" spans="1:40" ht="15.75" customHeight="1" x14ac:dyDescent="0.2">
      <c r="A298" s="18">
        <v>2018</v>
      </c>
      <c r="B298" s="19">
        <v>3542</v>
      </c>
      <c r="C298" s="20" t="s">
        <v>469</v>
      </c>
      <c r="D298" s="20" t="s">
        <v>96</v>
      </c>
      <c r="E298" s="20" t="s">
        <v>216</v>
      </c>
      <c r="F298" s="21">
        <f t="shared" si="16"/>
        <v>16840.336134453781</v>
      </c>
      <c r="G298" s="21">
        <f t="shared" si="17"/>
        <v>534750</v>
      </c>
      <c r="H298" s="21">
        <f t="shared" si="18"/>
        <v>0</v>
      </c>
      <c r="I298" s="21" t="str">
        <f t="shared" si="19"/>
        <v/>
      </c>
      <c r="J298" s="22">
        <v>44777</v>
      </c>
      <c r="K298" s="22">
        <v>1</v>
      </c>
      <c r="L298" s="22">
        <v>4</v>
      </c>
      <c r="M298" s="22" t="s">
        <v>155</v>
      </c>
      <c r="N298" s="22">
        <v>44782</v>
      </c>
      <c r="O298" s="23" t="s">
        <v>155</v>
      </c>
      <c r="P298" s="23" t="s">
        <v>155</v>
      </c>
      <c r="Q298" s="23" t="s">
        <v>155</v>
      </c>
      <c r="R298" s="23" t="s">
        <v>155</v>
      </c>
      <c r="S298" s="23" t="s">
        <v>155</v>
      </c>
      <c r="T298" s="24">
        <v>59.5</v>
      </c>
      <c r="U298" s="24">
        <v>4</v>
      </c>
      <c r="V298" s="24">
        <v>44</v>
      </c>
      <c r="W298" s="24" t="s">
        <v>155</v>
      </c>
      <c r="X298" s="24">
        <v>107.5</v>
      </c>
      <c r="Y298" s="25" t="s">
        <v>155</v>
      </c>
      <c r="Z298" s="25" t="s">
        <v>155</v>
      </c>
      <c r="AA298" s="25" t="s">
        <v>155</v>
      </c>
      <c r="AB298" s="25" t="s">
        <v>155</v>
      </c>
      <c r="AC298" s="25" t="s">
        <v>155</v>
      </c>
      <c r="AD298" s="26">
        <v>626</v>
      </c>
      <c r="AE298" s="26">
        <v>2139</v>
      </c>
      <c r="AF298" s="26" t="s">
        <v>155</v>
      </c>
      <c r="AG298" s="26" t="s">
        <v>155</v>
      </c>
      <c r="AH298" s="26">
        <v>2765</v>
      </c>
      <c r="AI298" s="27">
        <v>376</v>
      </c>
      <c r="AJ298" s="27" t="s">
        <v>155</v>
      </c>
      <c r="AK298" s="27" t="s">
        <v>155</v>
      </c>
      <c r="AL298" s="27" t="s">
        <v>155</v>
      </c>
      <c r="AM298" s="27">
        <v>376</v>
      </c>
      <c r="AN298" s="28" t="s">
        <v>155</v>
      </c>
    </row>
    <row r="299" spans="1:40" ht="15.75" customHeight="1" x14ac:dyDescent="0.2">
      <c r="A299" s="18">
        <v>2018</v>
      </c>
      <c r="B299" s="19">
        <v>20477</v>
      </c>
      <c r="C299" s="20" t="s">
        <v>470</v>
      </c>
      <c r="D299" s="20" t="s">
        <v>96</v>
      </c>
      <c r="E299" s="20" t="s">
        <v>216</v>
      </c>
      <c r="F299" s="21">
        <f t="shared" si="16"/>
        <v>235000</v>
      </c>
      <c r="G299" s="21" t="str">
        <f t="shared" si="17"/>
        <v/>
      </c>
      <c r="H299" s="21" t="str">
        <f t="shared" si="18"/>
        <v/>
      </c>
      <c r="I299" s="21" t="str">
        <f t="shared" si="19"/>
        <v/>
      </c>
      <c r="J299" s="22">
        <v>321</v>
      </c>
      <c r="K299" s="22" t="s">
        <v>155</v>
      </c>
      <c r="L299" s="22" t="s">
        <v>155</v>
      </c>
      <c r="M299" s="22" t="s">
        <v>155</v>
      </c>
      <c r="N299" s="22">
        <v>321</v>
      </c>
      <c r="O299" s="23">
        <v>6</v>
      </c>
      <c r="P299" s="23" t="s">
        <v>155</v>
      </c>
      <c r="Q299" s="23" t="s">
        <v>155</v>
      </c>
      <c r="R299" s="23" t="s">
        <v>155</v>
      </c>
      <c r="S299" s="23">
        <v>6</v>
      </c>
      <c r="T299" s="24">
        <v>0.2</v>
      </c>
      <c r="U299" s="24" t="s">
        <v>155</v>
      </c>
      <c r="V299" s="24" t="s">
        <v>155</v>
      </c>
      <c r="W299" s="24" t="s">
        <v>155</v>
      </c>
      <c r="X299" s="24">
        <v>0.2</v>
      </c>
      <c r="Y299" s="25">
        <v>0.2</v>
      </c>
      <c r="Z299" s="25" t="s">
        <v>155</v>
      </c>
      <c r="AA299" s="25" t="s">
        <v>155</v>
      </c>
      <c r="AB299" s="25" t="s">
        <v>155</v>
      </c>
      <c r="AC299" s="25">
        <v>0.2</v>
      </c>
      <c r="AD299" s="26">
        <v>26</v>
      </c>
      <c r="AE299" s="26" t="s">
        <v>155</v>
      </c>
      <c r="AF299" s="26" t="s">
        <v>155</v>
      </c>
      <c r="AG299" s="26" t="s">
        <v>155</v>
      </c>
      <c r="AH299" s="26">
        <v>26</v>
      </c>
      <c r="AI299" s="27">
        <v>21</v>
      </c>
      <c r="AJ299" s="27" t="s">
        <v>155</v>
      </c>
      <c r="AK299" s="27" t="s">
        <v>155</v>
      </c>
      <c r="AL299" s="27" t="s">
        <v>155</v>
      </c>
      <c r="AM299" s="27">
        <v>21</v>
      </c>
      <c r="AN299" s="28" t="s">
        <v>155</v>
      </c>
    </row>
    <row r="300" spans="1:40" ht="15.75" customHeight="1" x14ac:dyDescent="0.2">
      <c r="A300" s="18">
        <v>2018</v>
      </c>
      <c r="B300" s="19">
        <v>3755</v>
      </c>
      <c r="C300" s="20" t="s">
        <v>471</v>
      </c>
      <c r="D300" s="20" t="s">
        <v>96</v>
      </c>
      <c r="E300" s="20" t="s">
        <v>216</v>
      </c>
      <c r="F300" s="21" t="str">
        <f t="shared" si="16"/>
        <v/>
      </c>
      <c r="G300" s="21" t="str">
        <f t="shared" si="17"/>
        <v/>
      </c>
      <c r="H300" s="21" t="str">
        <f t="shared" si="18"/>
        <v/>
      </c>
      <c r="I300" s="21" t="str">
        <f t="shared" si="19"/>
        <v/>
      </c>
      <c r="J300" s="22">
        <v>0</v>
      </c>
      <c r="K300" s="22">
        <v>0</v>
      </c>
      <c r="L300" s="22">
        <v>4</v>
      </c>
      <c r="M300" s="22">
        <v>0</v>
      </c>
      <c r="N300" s="22">
        <v>4</v>
      </c>
      <c r="O300" s="23">
        <v>0</v>
      </c>
      <c r="P300" s="23">
        <v>0</v>
      </c>
      <c r="Q300" s="23">
        <v>190</v>
      </c>
      <c r="R300" s="23">
        <v>0</v>
      </c>
      <c r="S300" s="23">
        <v>190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6">
        <v>0</v>
      </c>
      <c r="AE300" s="26">
        <v>0</v>
      </c>
      <c r="AF300" s="26">
        <v>10325</v>
      </c>
      <c r="AG300" s="26">
        <v>0</v>
      </c>
      <c r="AH300" s="26">
        <v>10325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8" t="s">
        <v>155</v>
      </c>
    </row>
    <row r="301" spans="1:40" ht="15.75" customHeight="1" x14ac:dyDescent="0.2">
      <c r="A301" s="18">
        <v>2018</v>
      </c>
      <c r="B301" s="19">
        <v>4065</v>
      </c>
      <c r="C301" s="20" t="s">
        <v>472</v>
      </c>
      <c r="D301" s="20" t="s">
        <v>96</v>
      </c>
      <c r="E301" s="20" t="s">
        <v>216</v>
      </c>
      <c r="F301" s="21" t="str">
        <f t="shared" si="16"/>
        <v/>
      </c>
      <c r="G301" s="21">
        <f t="shared" si="17"/>
        <v>0</v>
      </c>
      <c r="H301" s="21">
        <f t="shared" si="18"/>
        <v>0</v>
      </c>
      <c r="I301" s="21" t="str">
        <f t="shared" si="19"/>
        <v/>
      </c>
      <c r="J301" s="22">
        <v>0</v>
      </c>
      <c r="K301" s="22">
        <v>3</v>
      </c>
      <c r="L301" s="22">
        <v>18</v>
      </c>
      <c r="M301" s="22">
        <v>0</v>
      </c>
      <c r="N301" s="22">
        <v>21</v>
      </c>
      <c r="O301" s="23" t="s">
        <v>155</v>
      </c>
      <c r="P301" s="23" t="s">
        <v>155</v>
      </c>
      <c r="Q301" s="23" t="s">
        <v>155</v>
      </c>
      <c r="R301" s="23" t="s">
        <v>155</v>
      </c>
      <c r="S301" s="23" t="s">
        <v>155</v>
      </c>
      <c r="T301" s="24">
        <v>0</v>
      </c>
      <c r="U301" s="24">
        <v>0.5</v>
      </c>
      <c r="V301" s="24">
        <v>15.1</v>
      </c>
      <c r="W301" s="24" t="s">
        <v>155</v>
      </c>
      <c r="X301" s="24">
        <v>15.6</v>
      </c>
      <c r="Y301" s="25" t="s">
        <v>155</v>
      </c>
      <c r="Z301" s="25" t="s">
        <v>155</v>
      </c>
      <c r="AA301" s="25" t="s">
        <v>155</v>
      </c>
      <c r="AB301" s="25" t="s">
        <v>155</v>
      </c>
      <c r="AC301" s="25" t="s">
        <v>155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8" t="s">
        <v>155</v>
      </c>
    </row>
    <row r="302" spans="1:40" ht="15.75" customHeight="1" x14ac:dyDescent="0.2">
      <c r="A302" s="18">
        <v>2018</v>
      </c>
      <c r="B302" s="19">
        <v>5336</v>
      </c>
      <c r="C302" s="20" t="s">
        <v>473</v>
      </c>
      <c r="D302" s="20" t="s">
        <v>96</v>
      </c>
      <c r="E302" s="20" t="s">
        <v>216</v>
      </c>
      <c r="F302" s="21" t="str">
        <f t="shared" si="16"/>
        <v/>
      </c>
      <c r="G302" s="21" t="str">
        <f t="shared" si="17"/>
        <v/>
      </c>
      <c r="H302" s="21">
        <f t="shared" si="18"/>
        <v>9117.6470588235297</v>
      </c>
      <c r="I302" s="21" t="str">
        <f t="shared" si="19"/>
        <v/>
      </c>
      <c r="J302" s="22" t="s">
        <v>155</v>
      </c>
      <c r="K302" s="22" t="s">
        <v>155</v>
      </c>
      <c r="L302" s="22">
        <v>5</v>
      </c>
      <c r="M302" s="22" t="s">
        <v>155</v>
      </c>
      <c r="N302" s="22">
        <v>5</v>
      </c>
      <c r="O302" s="23" t="s">
        <v>155</v>
      </c>
      <c r="P302" s="23" t="s">
        <v>155</v>
      </c>
      <c r="Q302" s="23">
        <v>3</v>
      </c>
      <c r="R302" s="23" t="s">
        <v>155</v>
      </c>
      <c r="S302" s="23">
        <v>3</v>
      </c>
      <c r="T302" s="24" t="s">
        <v>155</v>
      </c>
      <c r="U302" s="24" t="s">
        <v>155</v>
      </c>
      <c r="V302" s="24">
        <v>3.4</v>
      </c>
      <c r="W302" s="24" t="s">
        <v>155</v>
      </c>
      <c r="X302" s="24">
        <v>3.4</v>
      </c>
      <c r="Y302" s="25" t="s">
        <v>155</v>
      </c>
      <c r="Z302" s="25" t="s">
        <v>155</v>
      </c>
      <c r="AA302" s="25">
        <v>3.4</v>
      </c>
      <c r="AB302" s="25" t="s">
        <v>155</v>
      </c>
      <c r="AC302" s="25">
        <v>3.4</v>
      </c>
      <c r="AD302" s="26" t="s">
        <v>155</v>
      </c>
      <c r="AE302" s="26" t="s">
        <v>155</v>
      </c>
      <c r="AF302" s="26">
        <v>31</v>
      </c>
      <c r="AG302" s="26" t="s">
        <v>155</v>
      </c>
      <c r="AH302" s="26">
        <v>31</v>
      </c>
      <c r="AI302" s="27" t="s">
        <v>155</v>
      </c>
      <c r="AJ302" s="27" t="s">
        <v>155</v>
      </c>
      <c r="AK302" s="27" t="s">
        <v>155</v>
      </c>
      <c r="AL302" s="27" t="s">
        <v>155</v>
      </c>
      <c r="AM302" s="27" t="s">
        <v>155</v>
      </c>
      <c r="AN302" s="28" t="s">
        <v>155</v>
      </c>
    </row>
    <row r="303" spans="1:40" ht="15.75" customHeight="1" x14ac:dyDescent="0.2">
      <c r="A303" s="18">
        <v>2018</v>
      </c>
      <c r="B303" s="19">
        <v>7977</v>
      </c>
      <c r="C303" s="20" t="s">
        <v>474</v>
      </c>
      <c r="D303" s="20" t="s">
        <v>96</v>
      </c>
      <c r="E303" s="20" t="s">
        <v>216</v>
      </c>
      <c r="F303" s="21" t="str">
        <f t="shared" si="16"/>
        <v/>
      </c>
      <c r="G303" s="21">
        <f t="shared" si="17"/>
        <v>0</v>
      </c>
      <c r="H303" s="21" t="str">
        <f t="shared" si="18"/>
        <v/>
      </c>
      <c r="I303" s="21" t="str">
        <f t="shared" si="19"/>
        <v/>
      </c>
      <c r="J303" s="22" t="s">
        <v>155</v>
      </c>
      <c r="K303" s="22">
        <v>4</v>
      </c>
      <c r="L303" s="22" t="s">
        <v>155</v>
      </c>
      <c r="M303" s="22" t="s">
        <v>155</v>
      </c>
      <c r="N303" s="22">
        <v>4</v>
      </c>
      <c r="O303" s="23" t="s">
        <v>155</v>
      </c>
      <c r="P303" s="23">
        <v>16</v>
      </c>
      <c r="Q303" s="23" t="s">
        <v>155</v>
      </c>
      <c r="R303" s="23" t="s">
        <v>155</v>
      </c>
      <c r="S303" s="23">
        <v>16</v>
      </c>
      <c r="T303" s="24" t="s">
        <v>155</v>
      </c>
      <c r="U303" s="24">
        <v>16.3</v>
      </c>
      <c r="V303" s="24" t="s">
        <v>155</v>
      </c>
      <c r="W303" s="24" t="s">
        <v>155</v>
      </c>
      <c r="X303" s="24">
        <v>16.3</v>
      </c>
      <c r="Y303" s="25" t="s">
        <v>155</v>
      </c>
      <c r="Z303" s="25">
        <v>16.3</v>
      </c>
      <c r="AA303" s="25" t="s">
        <v>155</v>
      </c>
      <c r="AB303" s="25" t="s">
        <v>155</v>
      </c>
      <c r="AC303" s="25">
        <v>16.3</v>
      </c>
      <c r="AD303" s="26" t="s">
        <v>155</v>
      </c>
      <c r="AE303" s="26" t="s">
        <v>155</v>
      </c>
      <c r="AF303" s="26" t="s">
        <v>155</v>
      </c>
      <c r="AG303" s="26" t="s">
        <v>155</v>
      </c>
      <c r="AH303" s="26" t="s">
        <v>155</v>
      </c>
      <c r="AI303" s="27" t="s">
        <v>155</v>
      </c>
      <c r="AJ303" s="27" t="s">
        <v>155</v>
      </c>
      <c r="AK303" s="27" t="s">
        <v>155</v>
      </c>
      <c r="AL303" s="27" t="s">
        <v>155</v>
      </c>
      <c r="AM303" s="27" t="s">
        <v>155</v>
      </c>
      <c r="AN303" s="28" t="s">
        <v>155</v>
      </c>
    </row>
    <row r="304" spans="1:40" ht="15.75" customHeight="1" x14ac:dyDescent="0.2">
      <c r="A304" s="18">
        <v>2018</v>
      </c>
      <c r="B304" s="19">
        <v>12660</v>
      </c>
      <c r="C304" s="20" t="s">
        <v>475</v>
      </c>
      <c r="D304" s="20" t="s">
        <v>96</v>
      </c>
      <c r="E304" s="20" t="s">
        <v>216</v>
      </c>
      <c r="F304" s="21" t="str">
        <f t="shared" si="16"/>
        <v/>
      </c>
      <c r="G304" s="21" t="str">
        <f t="shared" si="17"/>
        <v/>
      </c>
      <c r="H304" s="21">
        <f t="shared" si="18"/>
        <v>1794.8717948717949</v>
      </c>
      <c r="I304" s="21" t="str">
        <f t="shared" si="19"/>
        <v/>
      </c>
      <c r="J304" s="22">
        <v>0</v>
      </c>
      <c r="K304" s="22">
        <v>0</v>
      </c>
      <c r="L304" s="22">
        <v>1</v>
      </c>
      <c r="M304" s="22" t="s">
        <v>155</v>
      </c>
      <c r="N304" s="22">
        <v>1</v>
      </c>
      <c r="O304" s="23" t="s">
        <v>155</v>
      </c>
      <c r="P304" s="23" t="s">
        <v>155</v>
      </c>
      <c r="Q304" s="23" t="s">
        <v>155</v>
      </c>
      <c r="R304" s="23" t="s">
        <v>155</v>
      </c>
      <c r="S304" s="23" t="s">
        <v>155</v>
      </c>
      <c r="T304" s="24" t="s">
        <v>155</v>
      </c>
      <c r="U304" s="24" t="s">
        <v>155</v>
      </c>
      <c r="V304" s="24">
        <v>3.9</v>
      </c>
      <c r="W304" s="24" t="s">
        <v>155</v>
      </c>
      <c r="X304" s="24">
        <v>3.9</v>
      </c>
      <c r="Y304" s="25" t="s">
        <v>155</v>
      </c>
      <c r="Z304" s="25" t="s">
        <v>155</v>
      </c>
      <c r="AA304" s="25">
        <v>3.9</v>
      </c>
      <c r="AB304" s="25" t="s">
        <v>155</v>
      </c>
      <c r="AC304" s="25">
        <v>3.9</v>
      </c>
      <c r="AD304" s="26" t="s">
        <v>155</v>
      </c>
      <c r="AE304" s="26" t="s">
        <v>155</v>
      </c>
      <c r="AF304" s="26">
        <v>7</v>
      </c>
      <c r="AG304" s="26" t="s">
        <v>155</v>
      </c>
      <c r="AH304" s="26">
        <v>7</v>
      </c>
      <c r="AI304" s="27" t="s">
        <v>155</v>
      </c>
      <c r="AJ304" s="27" t="s">
        <v>155</v>
      </c>
      <c r="AK304" s="27">
        <v>0</v>
      </c>
      <c r="AL304" s="27" t="s">
        <v>155</v>
      </c>
      <c r="AM304" s="27">
        <v>0</v>
      </c>
      <c r="AN304" s="28" t="s">
        <v>155</v>
      </c>
    </row>
    <row r="305" spans="1:40" ht="15.75" customHeight="1" x14ac:dyDescent="0.2">
      <c r="A305" s="18">
        <v>2018</v>
      </c>
      <c r="B305" s="19">
        <v>13998</v>
      </c>
      <c r="C305" s="20" t="s">
        <v>476</v>
      </c>
      <c r="D305" s="20" t="s">
        <v>96</v>
      </c>
      <c r="E305" s="20" t="s">
        <v>216</v>
      </c>
      <c r="F305" s="21" t="str">
        <f t="shared" si="16"/>
        <v/>
      </c>
      <c r="G305" s="21" t="str">
        <f t="shared" si="17"/>
        <v/>
      </c>
      <c r="H305" s="21">
        <f t="shared" si="18"/>
        <v>50360.443622920517</v>
      </c>
      <c r="I305" s="21" t="str">
        <f t="shared" si="19"/>
        <v/>
      </c>
      <c r="J305" s="22">
        <v>0</v>
      </c>
      <c r="K305" s="22">
        <v>0</v>
      </c>
      <c r="L305" s="22">
        <v>16</v>
      </c>
      <c r="M305" s="22">
        <v>0</v>
      </c>
      <c r="N305" s="22">
        <v>16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4">
        <v>0</v>
      </c>
      <c r="U305" s="24">
        <v>0</v>
      </c>
      <c r="V305" s="24">
        <v>216.4</v>
      </c>
      <c r="W305" s="24">
        <v>0</v>
      </c>
      <c r="X305" s="24">
        <v>216.4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6">
        <v>0</v>
      </c>
      <c r="AE305" s="26">
        <v>0</v>
      </c>
      <c r="AF305" s="26">
        <v>10898</v>
      </c>
      <c r="AG305" s="26">
        <v>0</v>
      </c>
      <c r="AH305" s="26">
        <v>10898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8" t="s">
        <v>155</v>
      </c>
    </row>
    <row r="306" spans="1:40" ht="15.75" customHeight="1" x14ac:dyDescent="0.2">
      <c r="A306" s="18">
        <v>2018</v>
      </c>
      <c r="B306" s="19">
        <v>18997</v>
      </c>
      <c r="C306" s="20" t="s">
        <v>477</v>
      </c>
      <c r="D306" s="20" t="s">
        <v>96</v>
      </c>
      <c r="E306" s="20" t="s">
        <v>216</v>
      </c>
      <c r="F306" s="21" t="str">
        <f t="shared" si="16"/>
        <v/>
      </c>
      <c r="G306" s="21" t="str">
        <f t="shared" si="17"/>
        <v/>
      </c>
      <c r="H306" s="21">
        <f t="shared" si="18"/>
        <v>56889.233954451352</v>
      </c>
      <c r="I306" s="21" t="str">
        <f t="shared" si="19"/>
        <v/>
      </c>
      <c r="J306" s="22">
        <v>0</v>
      </c>
      <c r="K306" s="22">
        <v>0</v>
      </c>
      <c r="L306" s="22">
        <v>4</v>
      </c>
      <c r="M306" s="22">
        <v>0</v>
      </c>
      <c r="N306" s="22">
        <v>4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4">
        <v>0</v>
      </c>
      <c r="U306" s="24">
        <v>0</v>
      </c>
      <c r="V306" s="24">
        <v>193.2</v>
      </c>
      <c r="W306" s="24">
        <v>0</v>
      </c>
      <c r="X306" s="24">
        <v>193.2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6">
        <v>0</v>
      </c>
      <c r="AE306" s="26">
        <v>0</v>
      </c>
      <c r="AF306" s="26">
        <v>10991</v>
      </c>
      <c r="AG306" s="26">
        <v>0</v>
      </c>
      <c r="AH306" s="26">
        <v>10991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8" t="s">
        <v>155</v>
      </c>
    </row>
    <row r="307" spans="1:40" ht="15.75" customHeight="1" x14ac:dyDescent="0.2">
      <c r="A307" s="18">
        <v>2018</v>
      </c>
      <c r="B307" s="19">
        <v>14063</v>
      </c>
      <c r="C307" s="20" t="s">
        <v>175</v>
      </c>
      <c r="D307" s="20" t="s">
        <v>98</v>
      </c>
      <c r="E307" s="20" t="s">
        <v>171</v>
      </c>
      <c r="F307" s="21">
        <f t="shared" si="16"/>
        <v>23333.333333333332</v>
      </c>
      <c r="G307" s="21">
        <f t="shared" si="17"/>
        <v>40413.005272407732</v>
      </c>
      <c r="H307" s="21" t="str">
        <f t="shared" si="18"/>
        <v/>
      </c>
      <c r="I307" s="21" t="str">
        <f t="shared" si="19"/>
        <v/>
      </c>
      <c r="J307" s="22">
        <v>97997</v>
      </c>
      <c r="K307" s="22">
        <v>12074</v>
      </c>
      <c r="L307" s="22">
        <v>0</v>
      </c>
      <c r="M307" s="22">
        <v>0</v>
      </c>
      <c r="N307" s="22">
        <v>110071</v>
      </c>
      <c r="O307" s="23">
        <v>13768</v>
      </c>
      <c r="P307" s="23">
        <v>13330</v>
      </c>
      <c r="Q307" s="23">
        <v>0</v>
      </c>
      <c r="R307" s="23">
        <v>0</v>
      </c>
      <c r="S307" s="23">
        <v>27098</v>
      </c>
      <c r="T307" s="24">
        <v>120</v>
      </c>
      <c r="U307" s="24">
        <v>113.8</v>
      </c>
      <c r="V307" s="24">
        <v>0</v>
      </c>
      <c r="W307" s="24">
        <v>0</v>
      </c>
      <c r="X307" s="24">
        <v>233.8</v>
      </c>
      <c r="Y307" s="25">
        <v>120</v>
      </c>
      <c r="Z307" s="25">
        <v>9.1</v>
      </c>
      <c r="AA307" s="25">
        <v>0</v>
      </c>
      <c r="AB307" s="25">
        <v>0</v>
      </c>
      <c r="AC307" s="25">
        <v>129.1</v>
      </c>
      <c r="AD307" s="26">
        <v>1715</v>
      </c>
      <c r="AE307" s="26">
        <v>4466</v>
      </c>
      <c r="AF307" s="26">
        <v>0</v>
      </c>
      <c r="AG307" s="26">
        <v>0</v>
      </c>
      <c r="AH307" s="26">
        <v>6180</v>
      </c>
      <c r="AI307" s="27">
        <v>1085</v>
      </c>
      <c r="AJ307" s="27">
        <v>133</v>
      </c>
      <c r="AK307" s="27">
        <v>0</v>
      </c>
      <c r="AL307" s="27">
        <v>0</v>
      </c>
      <c r="AM307" s="27">
        <v>1218</v>
      </c>
      <c r="AN307" s="28">
        <v>0</v>
      </c>
    </row>
    <row r="308" spans="1:40" ht="15.75" customHeight="1" x14ac:dyDescent="0.2">
      <c r="A308" s="18">
        <v>2018</v>
      </c>
      <c r="B308" s="19">
        <v>60482</v>
      </c>
      <c r="C308" s="20" t="s">
        <v>478</v>
      </c>
      <c r="D308" s="20" t="s">
        <v>98</v>
      </c>
      <c r="E308" s="20" t="s">
        <v>171</v>
      </c>
      <c r="F308" s="21">
        <f t="shared" si="16"/>
        <v>56000</v>
      </c>
      <c r="G308" s="21" t="str">
        <f t="shared" si="17"/>
        <v/>
      </c>
      <c r="H308" s="21">
        <f t="shared" si="18"/>
        <v>22222.222222222223</v>
      </c>
      <c r="I308" s="21" t="str">
        <f t="shared" si="19"/>
        <v/>
      </c>
      <c r="J308" s="22">
        <v>434</v>
      </c>
      <c r="K308" s="22">
        <v>0</v>
      </c>
      <c r="L308" s="22">
        <v>23</v>
      </c>
      <c r="M308" s="22">
        <v>0</v>
      </c>
      <c r="N308" s="22">
        <v>457</v>
      </c>
      <c r="O308" s="23">
        <v>4</v>
      </c>
      <c r="P308" s="23" t="s">
        <v>155</v>
      </c>
      <c r="Q308" s="23">
        <v>6</v>
      </c>
      <c r="R308" s="23" t="s">
        <v>155</v>
      </c>
      <c r="S308" s="23">
        <v>10</v>
      </c>
      <c r="T308" s="24">
        <v>12.5</v>
      </c>
      <c r="U308" s="24">
        <v>0</v>
      </c>
      <c r="V308" s="24">
        <v>22.5</v>
      </c>
      <c r="W308" s="24">
        <v>0</v>
      </c>
      <c r="X308" s="24">
        <v>35</v>
      </c>
      <c r="Y308" s="25">
        <v>3.8</v>
      </c>
      <c r="Z308" s="25">
        <v>0</v>
      </c>
      <c r="AA308" s="25">
        <v>5.8</v>
      </c>
      <c r="AB308" s="25">
        <v>0</v>
      </c>
      <c r="AC308" s="25">
        <v>9.6</v>
      </c>
      <c r="AD308" s="26" t="s">
        <v>155</v>
      </c>
      <c r="AE308" s="26" t="s">
        <v>155</v>
      </c>
      <c r="AF308" s="26" t="s">
        <v>155</v>
      </c>
      <c r="AG308" s="26" t="s">
        <v>155</v>
      </c>
      <c r="AH308" s="26" t="s">
        <v>155</v>
      </c>
      <c r="AI308" s="27">
        <v>700</v>
      </c>
      <c r="AJ308" s="27">
        <v>0</v>
      </c>
      <c r="AK308" s="27">
        <v>500</v>
      </c>
      <c r="AL308" s="27">
        <v>0</v>
      </c>
      <c r="AM308" s="27">
        <v>1200</v>
      </c>
      <c r="AN308" s="28" t="s">
        <v>155</v>
      </c>
    </row>
    <row r="309" spans="1:40" ht="15.75" customHeight="1" x14ac:dyDescent="0.2">
      <c r="A309" s="18">
        <v>2018</v>
      </c>
      <c r="B309" s="19">
        <v>7349</v>
      </c>
      <c r="C309" s="20" t="s">
        <v>479</v>
      </c>
      <c r="D309" s="20" t="s">
        <v>98</v>
      </c>
      <c r="E309" s="20" t="s">
        <v>171</v>
      </c>
      <c r="F309" s="21" t="str">
        <f t="shared" si="16"/>
        <v/>
      </c>
      <c r="G309" s="21">
        <f t="shared" si="17"/>
        <v>35500</v>
      </c>
      <c r="H309" s="21" t="str">
        <f t="shared" si="18"/>
        <v/>
      </c>
      <c r="I309" s="21" t="str">
        <f t="shared" si="19"/>
        <v/>
      </c>
      <c r="J309" s="22" t="s">
        <v>155</v>
      </c>
      <c r="K309" s="22">
        <v>1</v>
      </c>
      <c r="L309" s="22" t="s">
        <v>155</v>
      </c>
      <c r="M309" s="22" t="s">
        <v>155</v>
      </c>
      <c r="N309" s="22">
        <v>1</v>
      </c>
      <c r="O309" s="23" t="s">
        <v>155</v>
      </c>
      <c r="P309" s="23">
        <v>0</v>
      </c>
      <c r="Q309" s="23" t="s">
        <v>155</v>
      </c>
      <c r="R309" s="23" t="s">
        <v>155</v>
      </c>
      <c r="S309" s="23">
        <v>0</v>
      </c>
      <c r="T309" s="24" t="s">
        <v>155</v>
      </c>
      <c r="U309" s="24">
        <v>2</v>
      </c>
      <c r="V309" s="24" t="s">
        <v>155</v>
      </c>
      <c r="W309" s="24" t="s">
        <v>155</v>
      </c>
      <c r="X309" s="24">
        <v>2</v>
      </c>
      <c r="Y309" s="25" t="s">
        <v>155</v>
      </c>
      <c r="Z309" s="25">
        <v>0</v>
      </c>
      <c r="AA309" s="25" t="s">
        <v>155</v>
      </c>
      <c r="AB309" s="25" t="s">
        <v>155</v>
      </c>
      <c r="AC309" s="25">
        <v>0</v>
      </c>
      <c r="AD309" s="26" t="s">
        <v>155</v>
      </c>
      <c r="AE309" s="26">
        <v>71</v>
      </c>
      <c r="AF309" s="26" t="s">
        <v>155</v>
      </c>
      <c r="AG309" s="26" t="s">
        <v>155</v>
      </c>
      <c r="AH309" s="26">
        <v>71</v>
      </c>
      <c r="AI309" s="27" t="s">
        <v>155</v>
      </c>
      <c r="AJ309" s="27" t="s">
        <v>155</v>
      </c>
      <c r="AK309" s="27" t="s">
        <v>155</v>
      </c>
      <c r="AL309" s="27" t="s">
        <v>155</v>
      </c>
      <c r="AM309" s="27" t="s">
        <v>155</v>
      </c>
      <c r="AN309" s="28" t="s">
        <v>155</v>
      </c>
    </row>
    <row r="310" spans="1:40" ht="15.75" customHeight="1" x14ac:dyDescent="0.2">
      <c r="A310" s="18">
        <v>2018</v>
      </c>
      <c r="B310" s="19">
        <v>7490</v>
      </c>
      <c r="C310" s="20" t="s">
        <v>480</v>
      </c>
      <c r="D310" s="20" t="s">
        <v>98</v>
      </c>
      <c r="E310" s="20" t="s">
        <v>171</v>
      </c>
      <c r="F310" s="21" t="str">
        <f t="shared" si="16"/>
        <v/>
      </c>
      <c r="G310" s="21" t="str">
        <f t="shared" si="17"/>
        <v/>
      </c>
      <c r="H310" s="21">
        <f t="shared" si="18"/>
        <v>0</v>
      </c>
      <c r="I310" s="21" t="str">
        <f t="shared" si="19"/>
        <v/>
      </c>
      <c r="J310" s="22" t="s">
        <v>155</v>
      </c>
      <c r="K310" s="22" t="s">
        <v>155</v>
      </c>
      <c r="L310" s="22">
        <v>1</v>
      </c>
      <c r="M310" s="22" t="s">
        <v>155</v>
      </c>
      <c r="N310" s="22">
        <v>1</v>
      </c>
      <c r="O310" s="23" t="s">
        <v>155</v>
      </c>
      <c r="P310" s="23" t="s">
        <v>155</v>
      </c>
      <c r="Q310" s="23">
        <v>0</v>
      </c>
      <c r="R310" s="23" t="s">
        <v>155</v>
      </c>
      <c r="S310" s="23">
        <v>0</v>
      </c>
      <c r="T310" s="24" t="s">
        <v>155</v>
      </c>
      <c r="U310" s="24" t="s">
        <v>155</v>
      </c>
      <c r="V310" s="24">
        <v>18.5</v>
      </c>
      <c r="W310" s="24" t="s">
        <v>155</v>
      </c>
      <c r="X310" s="24">
        <v>18.5</v>
      </c>
      <c r="Y310" s="25" t="s">
        <v>155</v>
      </c>
      <c r="Z310" s="25" t="s">
        <v>155</v>
      </c>
      <c r="AA310" s="25">
        <v>14.7</v>
      </c>
      <c r="AB310" s="25" t="s">
        <v>155</v>
      </c>
      <c r="AC310" s="25">
        <v>14.7</v>
      </c>
      <c r="AD310" s="26" t="s">
        <v>155</v>
      </c>
      <c r="AE310" s="26" t="s">
        <v>155</v>
      </c>
      <c r="AF310" s="26" t="s">
        <v>155</v>
      </c>
      <c r="AG310" s="26" t="s">
        <v>155</v>
      </c>
      <c r="AH310" s="26" t="s">
        <v>155</v>
      </c>
      <c r="AI310" s="27" t="s">
        <v>155</v>
      </c>
      <c r="AJ310" s="27" t="s">
        <v>155</v>
      </c>
      <c r="AK310" s="27" t="s">
        <v>155</v>
      </c>
      <c r="AL310" s="27" t="s">
        <v>155</v>
      </c>
      <c r="AM310" s="27" t="s">
        <v>155</v>
      </c>
      <c r="AN310" s="28" t="s">
        <v>155</v>
      </c>
    </row>
    <row r="311" spans="1:40" ht="15.75" customHeight="1" x14ac:dyDescent="0.2">
      <c r="A311" s="18">
        <v>2018</v>
      </c>
      <c r="B311" s="19">
        <v>13838</v>
      </c>
      <c r="C311" s="20" t="s">
        <v>481</v>
      </c>
      <c r="D311" s="20" t="s">
        <v>98</v>
      </c>
      <c r="E311" s="20" t="s">
        <v>171</v>
      </c>
      <c r="F311" s="21" t="str">
        <f t="shared" si="16"/>
        <v/>
      </c>
      <c r="G311" s="21">
        <f t="shared" si="17"/>
        <v>217.39130434782609</v>
      </c>
      <c r="H311" s="21">
        <f t="shared" si="18"/>
        <v>116.27906976744187</v>
      </c>
      <c r="I311" s="21" t="str">
        <f t="shared" si="19"/>
        <v/>
      </c>
      <c r="J311" s="22">
        <v>0</v>
      </c>
      <c r="K311" s="22">
        <v>83</v>
      </c>
      <c r="L311" s="22">
        <v>111</v>
      </c>
      <c r="M311" s="22">
        <v>0</v>
      </c>
      <c r="N311" s="22">
        <v>194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4">
        <v>0</v>
      </c>
      <c r="U311" s="24">
        <v>4.5999999999999996</v>
      </c>
      <c r="V311" s="24">
        <v>8.6</v>
      </c>
      <c r="W311" s="24">
        <v>0</v>
      </c>
      <c r="X311" s="24">
        <v>13.2</v>
      </c>
      <c r="Y311" s="25">
        <v>0</v>
      </c>
      <c r="Z311" s="25">
        <v>4.5999999999999996</v>
      </c>
      <c r="AA311" s="25">
        <v>8.6</v>
      </c>
      <c r="AB311" s="25">
        <v>0</v>
      </c>
      <c r="AC311" s="25">
        <v>13.2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7" t="s">
        <v>155</v>
      </c>
      <c r="AJ311" s="27">
        <v>1</v>
      </c>
      <c r="AK311" s="27">
        <v>1</v>
      </c>
      <c r="AL311" s="27">
        <v>0</v>
      </c>
      <c r="AM311" s="27">
        <v>1</v>
      </c>
      <c r="AN311" s="28" t="s">
        <v>155</v>
      </c>
    </row>
    <row r="312" spans="1:40" ht="15.75" customHeight="1" x14ac:dyDescent="0.2">
      <c r="A312" s="18">
        <v>2018</v>
      </c>
      <c r="B312" s="19">
        <v>15474</v>
      </c>
      <c r="C312" s="20" t="s">
        <v>482</v>
      </c>
      <c r="D312" s="20" t="s">
        <v>98</v>
      </c>
      <c r="E312" s="20" t="s">
        <v>171</v>
      </c>
      <c r="F312" s="21" t="str">
        <f t="shared" si="16"/>
        <v/>
      </c>
      <c r="G312" s="21">
        <f t="shared" si="17"/>
        <v>46610.738255033553</v>
      </c>
      <c r="H312" s="21" t="str">
        <f t="shared" si="18"/>
        <v/>
      </c>
      <c r="I312" s="21" t="str">
        <f t="shared" si="19"/>
        <v/>
      </c>
      <c r="J312" s="22">
        <v>0</v>
      </c>
      <c r="K312" s="22">
        <v>220</v>
      </c>
      <c r="L312" s="22">
        <v>0</v>
      </c>
      <c r="M312" s="22">
        <v>0</v>
      </c>
      <c r="N312" s="22">
        <v>220</v>
      </c>
      <c r="O312" s="23">
        <v>0</v>
      </c>
      <c r="P312" s="23">
        <v>1152</v>
      </c>
      <c r="Q312" s="23">
        <v>0</v>
      </c>
      <c r="R312" s="23">
        <v>0</v>
      </c>
      <c r="S312" s="23">
        <v>1152</v>
      </c>
      <c r="T312" s="24">
        <v>0</v>
      </c>
      <c r="U312" s="24">
        <v>59.6</v>
      </c>
      <c r="V312" s="24">
        <v>0</v>
      </c>
      <c r="W312" s="24">
        <v>0</v>
      </c>
      <c r="X312" s="24">
        <v>59.6</v>
      </c>
      <c r="Y312" s="25">
        <v>0</v>
      </c>
      <c r="Z312" s="25">
        <v>54.4</v>
      </c>
      <c r="AA312" s="25">
        <v>0</v>
      </c>
      <c r="AB312" s="25">
        <v>0</v>
      </c>
      <c r="AC312" s="25">
        <v>54.4</v>
      </c>
      <c r="AD312" s="26">
        <v>0</v>
      </c>
      <c r="AE312" s="26">
        <v>2378</v>
      </c>
      <c r="AF312" s="26">
        <v>0</v>
      </c>
      <c r="AG312" s="26">
        <v>0</v>
      </c>
      <c r="AH312" s="26">
        <v>2378</v>
      </c>
      <c r="AI312" s="27">
        <v>0</v>
      </c>
      <c r="AJ312" s="27">
        <v>400</v>
      </c>
      <c r="AK312" s="27">
        <v>0</v>
      </c>
      <c r="AL312" s="27">
        <v>0</v>
      </c>
      <c r="AM312" s="27">
        <v>400</v>
      </c>
      <c r="AN312" s="28">
        <v>0</v>
      </c>
    </row>
    <row r="313" spans="1:40" ht="15.75" customHeight="1" x14ac:dyDescent="0.2">
      <c r="A313" s="18">
        <v>2018</v>
      </c>
      <c r="B313" s="19">
        <v>15746</v>
      </c>
      <c r="C313" s="20" t="s">
        <v>483</v>
      </c>
      <c r="D313" s="20" t="s">
        <v>98</v>
      </c>
      <c r="E313" s="20" t="s">
        <v>171</v>
      </c>
      <c r="F313" s="21" t="str">
        <f t="shared" si="16"/>
        <v/>
      </c>
      <c r="G313" s="21" t="str">
        <f t="shared" si="17"/>
        <v/>
      </c>
      <c r="H313" s="21">
        <f t="shared" si="18"/>
        <v>70200</v>
      </c>
      <c r="I313" s="21" t="str">
        <f t="shared" si="19"/>
        <v/>
      </c>
      <c r="J313" s="22" t="s">
        <v>155</v>
      </c>
      <c r="K313" s="22" t="s">
        <v>155</v>
      </c>
      <c r="L313" s="22">
        <v>1</v>
      </c>
      <c r="M313" s="22" t="s">
        <v>155</v>
      </c>
      <c r="N313" s="22">
        <v>1</v>
      </c>
      <c r="O313" s="23" t="s">
        <v>155</v>
      </c>
      <c r="P313" s="23" t="s">
        <v>155</v>
      </c>
      <c r="Q313" s="23">
        <v>30</v>
      </c>
      <c r="R313" s="23" t="s">
        <v>155</v>
      </c>
      <c r="S313" s="23">
        <v>30</v>
      </c>
      <c r="T313" s="24" t="s">
        <v>155</v>
      </c>
      <c r="U313" s="24" t="s">
        <v>155</v>
      </c>
      <c r="V313" s="24">
        <v>5</v>
      </c>
      <c r="W313" s="24" t="s">
        <v>155</v>
      </c>
      <c r="X313" s="24">
        <v>5</v>
      </c>
      <c r="Y313" s="25" t="s">
        <v>155</v>
      </c>
      <c r="Z313" s="25" t="s">
        <v>155</v>
      </c>
      <c r="AA313" s="25">
        <v>5</v>
      </c>
      <c r="AB313" s="25" t="s">
        <v>155</v>
      </c>
      <c r="AC313" s="25">
        <v>5</v>
      </c>
      <c r="AD313" s="26" t="s">
        <v>155</v>
      </c>
      <c r="AE313" s="26" t="s">
        <v>155</v>
      </c>
      <c r="AF313" s="26">
        <v>351</v>
      </c>
      <c r="AG313" s="26" t="s">
        <v>155</v>
      </c>
      <c r="AH313" s="26">
        <v>351</v>
      </c>
      <c r="AI313" s="27" t="s">
        <v>155</v>
      </c>
      <c r="AJ313" s="27" t="s">
        <v>155</v>
      </c>
      <c r="AK313" s="27" t="s">
        <v>155</v>
      </c>
      <c r="AL313" s="27" t="s">
        <v>155</v>
      </c>
      <c r="AM313" s="27" t="s">
        <v>155</v>
      </c>
      <c r="AN313" s="28" t="s">
        <v>155</v>
      </c>
    </row>
    <row r="314" spans="1:40" ht="15.75" customHeight="1" x14ac:dyDescent="0.2">
      <c r="A314" s="18">
        <v>2018</v>
      </c>
      <c r="B314" s="19">
        <v>18125</v>
      </c>
      <c r="C314" s="20" t="s">
        <v>484</v>
      </c>
      <c r="D314" s="20" t="s">
        <v>98</v>
      </c>
      <c r="E314" s="20" t="s">
        <v>171</v>
      </c>
      <c r="F314" s="21" t="str">
        <f t="shared" si="16"/>
        <v/>
      </c>
      <c r="G314" s="21">
        <f t="shared" si="17"/>
        <v>18500</v>
      </c>
      <c r="H314" s="21" t="str">
        <f t="shared" si="18"/>
        <v/>
      </c>
      <c r="I314" s="21" t="str">
        <f t="shared" si="19"/>
        <v/>
      </c>
      <c r="J314" s="22" t="s">
        <v>155</v>
      </c>
      <c r="K314" s="22">
        <v>1</v>
      </c>
      <c r="L314" s="22" t="s">
        <v>155</v>
      </c>
      <c r="M314" s="22" t="s">
        <v>155</v>
      </c>
      <c r="N314" s="22">
        <v>1</v>
      </c>
      <c r="O314" s="23" t="s">
        <v>155</v>
      </c>
      <c r="P314" s="23">
        <v>779</v>
      </c>
      <c r="Q314" s="23" t="s">
        <v>155</v>
      </c>
      <c r="R314" s="23" t="s">
        <v>155</v>
      </c>
      <c r="S314" s="23">
        <v>779</v>
      </c>
      <c r="T314" s="24" t="s">
        <v>155</v>
      </c>
      <c r="U314" s="24">
        <v>2</v>
      </c>
      <c r="V314" s="24" t="s">
        <v>155</v>
      </c>
      <c r="W314" s="24" t="s">
        <v>155</v>
      </c>
      <c r="X314" s="24">
        <v>2</v>
      </c>
      <c r="Y314" s="25" t="s">
        <v>155</v>
      </c>
      <c r="Z314" s="25">
        <v>1</v>
      </c>
      <c r="AA314" s="25" t="s">
        <v>155</v>
      </c>
      <c r="AB314" s="25" t="s">
        <v>155</v>
      </c>
      <c r="AC314" s="25">
        <v>1</v>
      </c>
      <c r="AD314" s="26" t="s">
        <v>155</v>
      </c>
      <c r="AE314" s="26">
        <v>37</v>
      </c>
      <c r="AF314" s="26" t="s">
        <v>155</v>
      </c>
      <c r="AG314" s="26" t="s">
        <v>155</v>
      </c>
      <c r="AH314" s="26">
        <v>37</v>
      </c>
      <c r="AI314" s="27" t="s">
        <v>155</v>
      </c>
      <c r="AJ314" s="27" t="s">
        <v>155</v>
      </c>
      <c r="AK314" s="27" t="s">
        <v>155</v>
      </c>
      <c r="AL314" s="27" t="s">
        <v>155</v>
      </c>
      <c r="AM314" s="27" t="s">
        <v>155</v>
      </c>
      <c r="AN314" s="28" t="s">
        <v>155</v>
      </c>
    </row>
    <row r="315" spans="1:40" ht="15.75" customHeight="1" x14ac:dyDescent="0.2">
      <c r="A315" s="18">
        <v>2018</v>
      </c>
      <c r="B315" s="19">
        <v>19160</v>
      </c>
      <c r="C315" s="20" t="s">
        <v>485</v>
      </c>
      <c r="D315" s="20" t="s">
        <v>98</v>
      </c>
      <c r="E315" s="20" t="s">
        <v>171</v>
      </c>
      <c r="F315" s="21" t="str">
        <f t="shared" si="16"/>
        <v/>
      </c>
      <c r="G315" s="21" t="str">
        <f t="shared" si="17"/>
        <v/>
      </c>
      <c r="H315" s="21">
        <f t="shared" si="18"/>
        <v>24553333.333333336</v>
      </c>
      <c r="I315" s="21" t="str">
        <f t="shared" si="19"/>
        <v/>
      </c>
      <c r="J315" s="22" t="s">
        <v>155</v>
      </c>
      <c r="K315" s="22" t="s">
        <v>155</v>
      </c>
      <c r="L315" s="22">
        <v>17</v>
      </c>
      <c r="M315" s="22" t="s">
        <v>155</v>
      </c>
      <c r="N315" s="22">
        <v>17</v>
      </c>
      <c r="O315" s="23" t="s">
        <v>155</v>
      </c>
      <c r="P315" s="23" t="s">
        <v>155</v>
      </c>
      <c r="Q315" s="23">
        <v>325</v>
      </c>
      <c r="R315" s="23" t="s">
        <v>155</v>
      </c>
      <c r="S315" s="23">
        <v>325</v>
      </c>
      <c r="T315" s="24" t="s">
        <v>155</v>
      </c>
      <c r="U315" s="24" t="s">
        <v>155</v>
      </c>
      <c r="V315" s="24">
        <v>0.3</v>
      </c>
      <c r="W315" s="24" t="s">
        <v>155</v>
      </c>
      <c r="X315" s="24">
        <v>0.3</v>
      </c>
      <c r="Y315" s="25" t="s">
        <v>155</v>
      </c>
      <c r="Z315" s="25" t="s">
        <v>155</v>
      </c>
      <c r="AA315" s="25">
        <v>0.3</v>
      </c>
      <c r="AB315" s="25" t="s">
        <v>155</v>
      </c>
      <c r="AC315" s="25">
        <v>0.3</v>
      </c>
      <c r="AD315" s="26" t="s">
        <v>155</v>
      </c>
      <c r="AE315" s="26" t="s">
        <v>155</v>
      </c>
      <c r="AF315" s="26">
        <v>5866</v>
      </c>
      <c r="AG315" s="26" t="s">
        <v>155</v>
      </c>
      <c r="AH315" s="26">
        <v>5866</v>
      </c>
      <c r="AI315" s="27" t="s">
        <v>155</v>
      </c>
      <c r="AJ315" s="27" t="s">
        <v>155</v>
      </c>
      <c r="AK315" s="27">
        <v>1500</v>
      </c>
      <c r="AL315" s="27" t="s">
        <v>155</v>
      </c>
      <c r="AM315" s="27">
        <v>1500</v>
      </c>
      <c r="AN315" s="28" t="s">
        <v>155</v>
      </c>
    </row>
    <row r="316" spans="1:40" ht="15.75" customHeight="1" x14ac:dyDescent="0.2">
      <c r="A316" s="18">
        <v>2018</v>
      </c>
      <c r="B316" s="19">
        <v>12439</v>
      </c>
      <c r="C316" s="20" t="s">
        <v>486</v>
      </c>
      <c r="D316" s="20" t="s">
        <v>100</v>
      </c>
      <c r="E316" s="20" t="s">
        <v>280</v>
      </c>
      <c r="F316" s="21">
        <f t="shared" si="16"/>
        <v>8947.3684210526317</v>
      </c>
      <c r="G316" s="21" t="str">
        <f t="shared" si="17"/>
        <v/>
      </c>
      <c r="H316" s="21" t="str">
        <f t="shared" si="18"/>
        <v/>
      </c>
      <c r="I316" s="21" t="str">
        <f t="shared" si="19"/>
        <v/>
      </c>
      <c r="J316" s="22">
        <v>225</v>
      </c>
      <c r="K316" s="22" t="s">
        <v>155</v>
      </c>
      <c r="L316" s="22" t="s">
        <v>155</v>
      </c>
      <c r="M316" s="22" t="s">
        <v>155</v>
      </c>
      <c r="N316" s="22">
        <v>225</v>
      </c>
      <c r="O316" s="23" t="s">
        <v>155</v>
      </c>
      <c r="P316" s="23" t="s">
        <v>155</v>
      </c>
      <c r="Q316" s="23" t="s">
        <v>155</v>
      </c>
      <c r="R316" s="23" t="s">
        <v>155</v>
      </c>
      <c r="S316" s="23" t="s">
        <v>155</v>
      </c>
      <c r="T316" s="24">
        <v>3.8</v>
      </c>
      <c r="U316" s="24" t="s">
        <v>155</v>
      </c>
      <c r="V316" s="24" t="s">
        <v>155</v>
      </c>
      <c r="W316" s="24" t="s">
        <v>155</v>
      </c>
      <c r="X316" s="24">
        <v>3.8</v>
      </c>
      <c r="Y316" s="25">
        <v>2.2000000000000002</v>
      </c>
      <c r="Z316" s="25" t="s">
        <v>155</v>
      </c>
      <c r="AA316" s="25" t="s">
        <v>155</v>
      </c>
      <c r="AB316" s="25" t="s">
        <v>155</v>
      </c>
      <c r="AC316" s="25">
        <v>2.2000000000000002</v>
      </c>
      <c r="AD316" s="26">
        <v>9</v>
      </c>
      <c r="AE316" s="26" t="s">
        <v>155</v>
      </c>
      <c r="AF316" s="26" t="s">
        <v>155</v>
      </c>
      <c r="AG316" s="26" t="s">
        <v>155</v>
      </c>
      <c r="AH316" s="26">
        <v>9</v>
      </c>
      <c r="AI316" s="27">
        <v>25</v>
      </c>
      <c r="AJ316" s="27" t="s">
        <v>155</v>
      </c>
      <c r="AK316" s="27" t="s">
        <v>155</v>
      </c>
      <c r="AL316" s="27" t="s">
        <v>155</v>
      </c>
      <c r="AM316" s="27">
        <v>25</v>
      </c>
      <c r="AN316" s="28" t="s">
        <v>155</v>
      </c>
    </row>
    <row r="317" spans="1:40" ht="15.75" customHeight="1" x14ac:dyDescent="0.2">
      <c r="A317" s="18">
        <v>2018</v>
      </c>
      <c r="B317" s="19">
        <v>12615</v>
      </c>
      <c r="C317" s="20" t="s">
        <v>487</v>
      </c>
      <c r="D317" s="20" t="s">
        <v>100</v>
      </c>
      <c r="E317" s="20" t="s">
        <v>280</v>
      </c>
      <c r="F317" s="21">
        <f t="shared" si="16"/>
        <v>9750</v>
      </c>
      <c r="G317" s="21" t="str">
        <f t="shared" si="17"/>
        <v/>
      </c>
      <c r="H317" s="21" t="str">
        <f t="shared" si="18"/>
        <v/>
      </c>
      <c r="I317" s="21" t="str">
        <f t="shared" si="19"/>
        <v/>
      </c>
      <c r="J317" s="22">
        <v>700</v>
      </c>
      <c r="K317" s="22">
        <v>62</v>
      </c>
      <c r="L317" s="22">
        <v>80</v>
      </c>
      <c r="M317" s="22" t="s">
        <v>155</v>
      </c>
      <c r="N317" s="22">
        <v>842</v>
      </c>
      <c r="O317" s="23">
        <v>147</v>
      </c>
      <c r="P317" s="23">
        <v>12</v>
      </c>
      <c r="Q317" s="23">
        <v>18</v>
      </c>
      <c r="R317" s="23" t="s">
        <v>155</v>
      </c>
      <c r="S317" s="23">
        <v>177</v>
      </c>
      <c r="T317" s="24">
        <v>4</v>
      </c>
      <c r="U317" s="24" t="s">
        <v>155</v>
      </c>
      <c r="V317" s="24" t="s">
        <v>155</v>
      </c>
      <c r="W317" s="24" t="s">
        <v>155</v>
      </c>
      <c r="X317" s="24">
        <v>4</v>
      </c>
      <c r="Y317" s="25">
        <v>3</v>
      </c>
      <c r="Z317" s="25" t="s">
        <v>155</v>
      </c>
      <c r="AA317" s="25" t="s">
        <v>155</v>
      </c>
      <c r="AB317" s="25" t="s">
        <v>155</v>
      </c>
      <c r="AC317" s="25">
        <v>3</v>
      </c>
      <c r="AD317" s="26">
        <v>39</v>
      </c>
      <c r="AE317" s="26">
        <v>3</v>
      </c>
      <c r="AF317" s="26">
        <v>5</v>
      </c>
      <c r="AG317" s="26" t="s">
        <v>155</v>
      </c>
      <c r="AH317" s="26">
        <v>47</v>
      </c>
      <c r="AI317" s="27" t="s">
        <v>155</v>
      </c>
      <c r="AJ317" s="27" t="s">
        <v>155</v>
      </c>
      <c r="AK317" s="27" t="s">
        <v>155</v>
      </c>
      <c r="AL317" s="27" t="s">
        <v>155</v>
      </c>
      <c r="AM317" s="27" t="s">
        <v>155</v>
      </c>
      <c r="AN317" s="28" t="s">
        <v>155</v>
      </c>
    </row>
    <row r="318" spans="1:40" ht="15.75" customHeight="1" x14ac:dyDescent="0.2">
      <c r="A318" s="18">
        <v>2018</v>
      </c>
      <c r="B318" s="19">
        <v>9191</v>
      </c>
      <c r="C318" s="20" t="s">
        <v>277</v>
      </c>
      <c r="D318" s="20" t="s">
        <v>100</v>
      </c>
      <c r="E318" s="20" t="s">
        <v>278</v>
      </c>
      <c r="F318" s="21">
        <f t="shared" si="16"/>
        <v>90000</v>
      </c>
      <c r="G318" s="21">
        <f t="shared" si="17"/>
        <v>26666.666666666668</v>
      </c>
      <c r="H318" s="21">
        <f t="shared" si="18"/>
        <v>20449.438202247191</v>
      </c>
      <c r="I318" s="21" t="str">
        <f t="shared" si="19"/>
        <v/>
      </c>
      <c r="J318" s="22">
        <v>337</v>
      </c>
      <c r="K318" s="22">
        <v>9</v>
      </c>
      <c r="L318" s="22">
        <v>50</v>
      </c>
      <c r="M318" s="22">
        <v>0</v>
      </c>
      <c r="N318" s="22">
        <v>396</v>
      </c>
      <c r="O318" s="23" t="s">
        <v>155</v>
      </c>
      <c r="P318" s="23" t="s">
        <v>155</v>
      </c>
      <c r="Q318" s="23" t="s">
        <v>155</v>
      </c>
      <c r="R318" s="23" t="s">
        <v>155</v>
      </c>
      <c r="S318" s="23" t="s">
        <v>155</v>
      </c>
      <c r="T318" s="24">
        <v>0.4</v>
      </c>
      <c r="U318" s="24">
        <v>2.4</v>
      </c>
      <c r="V318" s="24">
        <v>8.9</v>
      </c>
      <c r="W318" s="24">
        <v>0</v>
      </c>
      <c r="X318" s="24">
        <v>11.6</v>
      </c>
      <c r="Y318" s="25" t="s">
        <v>155</v>
      </c>
      <c r="Z318" s="25" t="s">
        <v>155</v>
      </c>
      <c r="AA318" s="25" t="s">
        <v>155</v>
      </c>
      <c r="AB318" s="25" t="s">
        <v>155</v>
      </c>
      <c r="AC318" s="25" t="s">
        <v>155</v>
      </c>
      <c r="AD318" s="26">
        <v>5</v>
      </c>
      <c r="AE318" s="26">
        <v>61</v>
      </c>
      <c r="AF318" s="26">
        <v>169</v>
      </c>
      <c r="AG318" s="26">
        <v>0</v>
      </c>
      <c r="AH318" s="26">
        <v>235</v>
      </c>
      <c r="AI318" s="27">
        <v>31</v>
      </c>
      <c r="AJ318" s="27">
        <v>3</v>
      </c>
      <c r="AK318" s="27">
        <v>13</v>
      </c>
      <c r="AL318" s="27">
        <v>0</v>
      </c>
      <c r="AM318" s="27">
        <v>47</v>
      </c>
      <c r="AN318" s="28" t="s">
        <v>155</v>
      </c>
    </row>
    <row r="319" spans="1:40" ht="15.75" customHeight="1" x14ac:dyDescent="0.2">
      <c r="A319" s="18">
        <v>2018</v>
      </c>
      <c r="B319" s="19">
        <v>15248</v>
      </c>
      <c r="C319" s="20" t="s">
        <v>488</v>
      </c>
      <c r="D319" s="20" t="s">
        <v>100</v>
      </c>
      <c r="E319" s="20" t="s">
        <v>489</v>
      </c>
      <c r="F319" s="21">
        <f t="shared" si="16"/>
        <v>111951.21951219514</v>
      </c>
      <c r="G319" s="21">
        <f t="shared" si="17"/>
        <v>259937.5</v>
      </c>
      <c r="H319" s="21" t="str">
        <f t="shared" si="18"/>
        <v/>
      </c>
      <c r="I319" s="21" t="str">
        <f t="shared" si="19"/>
        <v/>
      </c>
      <c r="J319" s="22">
        <v>15365</v>
      </c>
      <c r="K319" s="22">
        <v>1850</v>
      </c>
      <c r="L319" s="22" t="s">
        <v>155</v>
      </c>
      <c r="M319" s="22" t="s">
        <v>155</v>
      </c>
      <c r="N319" s="22">
        <v>17215</v>
      </c>
      <c r="O319" s="23" t="s">
        <v>155</v>
      </c>
      <c r="P319" s="23" t="s">
        <v>155</v>
      </c>
      <c r="Q319" s="23" t="s">
        <v>155</v>
      </c>
      <c r="R319" s="23" t="s">
        <v>155</v>
      </c>
      <c r="S319" s="23" t="s">
        <v>155</v>
      </c>
      <c r="T319" s="24">
        <v>8.1999999999999993</v>
      </c>
      <c r="U319" s="24">
        <v>16</v>
      </c>
      <c r="V319" s="24" t="s">
        <v>155</v>
      </c>
      <c r="W319" s="24" t="s">
        <v>155</v>
      </c>
      <c r="X319" s="24">
        <v>24.2</v>
      </c>
      <c r="Y319" s="25">
        <v>8.1999999999999993</v>
      </c>
      <c r="Z319" s="25">
        <v>14.4</v>
      </c>
      <c r="AA319" s="25" t="s">
        <v>155</v>
      </c>
      <c r="AB319" s="25" t="s">
        <v>155</v>
      </c>
      <c r="AC319" s="25">
        <v>22.6</v>
      </c>
      <c r="AD319" s="26">
        <v>351</v>
      </c>
      <c r="AE319" s="26">
        <v>553</v>
      </c>
      <c r="AF319" s="26" t="s">
        <v>155</v>
      </c>
      <c r="AG319" s="26" t="s">
        <v>155</v>
      </c>
      <c r="AH319" s="26">
        <v>904</v>
      </c>
      <c r="AI319" s="27">
        <v>567</v>
      </c>
      <c r="AJ319" s="27">
        <v>3606</v>
      </c>
      <c r="AK319" s="27" t="s">
        <v>155</v>
      </c>
      <c r="AL319" s="27" t="s">
        <v>155</v>
      </c>
      <c r="AM319" s="27">
        <v>4174</v>
      </c>
      <c r="AN319" s="28" t="s">
        <v>155</v>
      </c>
    </row>
    <row r="320" spans="1:40" ht="15.75" customHeight="1" x14ac:dyDescent="0.2">
      <c r="A320" s="18">
        <v>2018</v>
      </c>
      <c r="B320" s="19">
        <v>14354</v>
      </c>
      <c r="C320" s="20" t="s">
        <v>281</v>
      </c>
      <c r="D320" s="20" t="s">
        <v>100</v>
      </c>
      <c r="E320" s="20" t="s">
        <v>490</v>
      </c>
      <c r="F320" s="21" t="str">
        <f t="shared" si="16"/>
        <v/>
      </c>
      <c r="G320" s="21" t="str">
        <f t="shared" si="17"/>
        <v/>
      </c>
      <c r="H320" s="21">
        <f t="shared" si="18"/>
        <v>301666.66666666669</v>
      </c>
      <c r="I320" s="21" t="str">
        <f t="shared" si="19"/>
        <v/>
      </c>
      <c r="J320" s="22">
        <v>0</v>
      </c>
      <c r="K320" s="22">
        <v>0</v>
      </c>
      <c r="L320" s="22">
        <v>3</v>
      </c>
      <c r="M320" s="22">
        <v>0</v>
      </c>
      <c r="N320" s="22">
        <v>3</v>
      </c>
      <c r="O320" s="23" t="s">
        <v>155</v>
      </c>
      <c r="P320" s="23" t="s">
        <v>155</v>
      </c>
      <c r="Q320" s="23" t="s">
        <v>155</v>
      </c>
      <c r="R320" s="23" t="s">
        <v>155</v>
      </c>
      <c r="S320" s="23" t="s">
        <v>155</v>
      </c>
      <c r="T320" s="24">
        <v>0</v>
      </c>
      <c r="U320" s="24">
        <v>0</v>
      </c>
      <c r="V320" s="24">
        <v>0.6</v>
      </c>
      <c r="W320" s="24">
        <v>0</v>
      </c>
      <c r="X320" s="24">
        <v>0.6</v>
      </c>
      <c r="Y320" s="25">
        <v>0</v>
      </c>
      <c r="Z320" s="25">
        <v>0</v>
      </c>
      <c r="AA320" s="25">
        <v>0.5</v>
      </c>
      <c r="AB320" s="25">
        <v>0</v>
      </c>
      <c r="AC320" s="25">
        <v>0.5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7">
        <v>0</v>
      </c>
      <c r="AJ320" s="27">
        <v>0</v>
      </c>
      <c r="AK320" s="27">
        <v>181</v>
      </c>
      <c r="AL320" s="27">
        <v>0</v>
      </c>
      <c r="AM320" s="27">
        <v>181</v>
      </c>
      <c r="AN320" s="28">
        <v>0</v>
      </c>
    </row>
    <row r="321" spans="1:40" ht="15.75" customHeight="1" x14ac:dyDescent="0.2">
      <c r="A321" s="18">
        <v>2018</v>
      </c>
      <c r="B321" s="19">
        <v>20387</v>
      </c>
      <c r="C321" s="20" t="s">
        <v>491</v>
      </c>
      <c r="D321" s="20" t="s">
        <v>102</v>
      </c>
      <c r="E321" s="20" t="s">
        <v>216</v>
      </c>
      <c r="F321" s="21">
        <f t="shared" si="16"/>
        <v>47037.037037037036</v>
      </c>
      <c r="G321" s="21">
        <f t="shared" si="17"/>
        <v>7142.8571428571431</v>
      </c>
      <c r="H321" s="21">
        <f t="shared" si="18"/>
        <v>6975.6097560975613</v>
      </c>
      <c r="I321" s="21" t="str">
        <f t="shared" si="19"/>
        <v/>
      </c>
      <c r="J321" s="22">
        <v>73000</v>
      </c>
      <c r="K321" s="22">
        <v>15</v>
      </c>
      <c r="L321" s="22">
        <v>30</v>
      </c>
      <c r="M321" s="22">
        <v>0</v>
      </c>
      <c r="N321" s="22">
        <v>73045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4">
        <v>2.7</v>
      </c>
      <c r="U321" s="24">
        <v>2.8</v>
      </c>
      <c r="V321" s="24">
        <v>123</v>
      </c>
      <c r="W321" s="24">
        <v>0</v>
      </c>
      <c r="X321" s="24">
        <v>128.5</v>
      </c>
      <c r="Y321" s="25">
        <v>2.7</v>
      </c>
      <c r="Z321" s="25">
        <v>2.8</v>
      </c>
      <c r="AA321" s="25">
        <v>123</v>
      </c>
      <c r="AB321" s="25">
        <v>0</v>
      </c>
      <c r="AC321" s="25">
        <v>128.5</v>
      </c>
      <c r="AD321" s="26">
        <v>0</v>
      </c>
      <c r="AE321" s="26">
        <v>2</v>
      </c>
      <c r="AF321" s="26">
        <v>574</v>
      </c>
      <c r="AG321" s="26">
        <v>0</v>
      </c>
      <c r="AH321" s="26">
        <v>576</v>
      </c>
      <c r="AI321" s="27">
        <v>127</v>
      </c>
      <c r="AJ321" s="27">
        <v>18</v>
      </c>
      <c r="AK321" s="27">
        <v>284</v>
      </c>
      <c r="AL321" s="27">
        <v>0</v>
      </c>
      <c r="AM321" s="27">
        <v>428</v>
      </c>
      <c r="AN321" s="28" t="s">
        <v>155</v>
      </c>
    </row>
    <row r="322" spans="1:40" ht="15.75" customHeight="1" x14ac:dyDescent="0.2">
      <c r="A322" s="18">
        <v>2018</v>
      </c>
      <c r="B322" s="19">
        <v>14716</v>
      </c>
      <c r="C322" s="20" t="s">
        <v>492</v>
      </c>
      <c r="D322" s="20" t="s">
        <v>102</v>
      </c>
      <c r="E322" s="20" t="s">
        <v>216</v>
      </c>
      <c r="F322" s="21">
        <f t="shared" si="16"/>
        <v>48000</v>
      </c>
      <c r="G322" s="21" t="str">
        <f t="shared" si="17"/>
        <v/>
      </c>
      <c r="H322" s="21">
        <f t="shared" si="18"/>
        <v>6091.1270983213426</v>
      </c>
      <c r="I322" s="21" t="str">
        <f t="shared" si="19"/>
        <v/>
      </c>
      <c r="J322" s="22">
        <v>50000</v>
      </c>
      <c r="K322" s="22">
        <v>0</v>
      </c>
      <c r="L322" s="22">
        <v>9</v>
      </c>
      <c r="M322" s="22">
        <v>0</v>
      </c>
      <c r="N322" s="22">
        <v>50009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4">
        <v>2.5</v>
      </c>
      <c r="U322" s="24">
        <v>0</v>
      </c>
      <c r="V322" s="24">
        <v>41.7</v>
      </c>
      <c r="W322" s="24">
        <v>0</v>
      </c>
      <c r="X322" s="24">
        <v>44.2</v>
      </c>
      <c r="Y322" s="25">
        <v>1.9</v>
      </c>
      <c r="Z322" s="25">
        <v>0</v>
      </c>
      <c r="AA322" s="25">
        <v>41.7</v>
      </c>
      <c r="AB322" s="25">
        <v>0</v>
      </c>
      <c r="AC322" s="25">
        <v>43.6</v>
      </c>
      <c r="AD322" s="26">
        <v>0</v>
      </c>
      <c r="AE322" s="26">
        <v>0</v>
      </c>
      <c r="AF322" s="26">
        <v>231</v>
      </c>
      <c r="AG322" s="26">
        <v>0</v>
      </c>
      <c r="AH322" s="26">
        <v>231</v>
      </c>
      <c r="AI322" s="27">
        <v>120</v>
      </c>
      <c r="AJ322" s="27">
        <v>0</v>
      </c>
      <c r="AK322" s="27">
        <v>23</v>
      </c>
      <c r="AL322" s="27">
        <v>0</v>
      </c>
      <c r="AM322" s="27">
        <v>143</v>
      </c>
      <c r="AN322" s="28" t="s">
        <v>155</v>
      </c>
    </row>
    <row r="323" spans="1:40" ht="15.75" customHeight="1" x14ac:dyDescent="0.2">
      <c r="A323" s="18">
        <v>2018</v>
      </c>
      <c r="B323" s="19">
        <v>332</v>
      </c>
      <c r="C323" s="20" t="s">
        <v>493</v>
      </c>
      <c r="D323" s="20" t="s">
        <v>102</v>
      </c>
      <c r="E323" s="20" t="s">
        <v>216</v>
      </c>
      <c r="F323" s="21">
        <f t="shared" si="16"/>
        <v>48361.702127659577</v>
      </c>
      <c r="G323" s="21" t="str">
        <f t="shared" si="17"/>
        <v/>
      </c>
      <c r="H323" s="21" t="str">
        <f t="shared" si="18"/>
        <v/>
      </c>
      <c r="I323" s="21" t="str">
        <f t="shared" si="19"/>
        <v/>
      </c>
      <c r="J323" s="22">
        <v>46695</v>
      </c>
      <c r="K323" s="22" t="s">
        <v>155</v>
      </c>
      <c r="L323" s="22" t="s">
        <v>155</v>
      </c>
      <c r="M323" s="22" t="s">
        <v>155</v>
      </c>
      <c r="N323" s="22">
        <v>46695</v>
      </c>
      <c r="O323" s="23" t="s">
        <v>155</v>
      </c>
      <c r="P323" s="23" t="s">
        <v>155</v>
      </c>
      <c r="Q323" s="23" t="s">
        <v>155</v>
      </c>
      <c r="R323" s="23" t="s">
        <v>155</v>
      </c>
      <c r="S323" s="23" t="s">
        <v>155</v>
      </c>
      <c r="T323" s="24">
        <v>47</v>
      </c>
      <c r="U323" s="24" t="s">
        <v>155</v>
      </c>
      <c r="V323" s="24" t="s">
        <v>155</v>
      </c>
      <c r="W323" s="24" t="s">
        <v>155</v>
      </c>
      <c r="X323" s="24">
        <v>47</v>
      </c>
      <c r="Y323" s="25">
        <v>47</v>
      </c>
      <c r="Z323" s="25" t="s">
        <v>155</v>
      </c>
      <c r="AA323" s="25" t="s">
        <v>155</v>
      </c>
      <c r="AB323" s="25" t="s">
        <v>155</v>
      </c>
      <c r="AC323" s="25">
        <v>47</v>
      </c>
      <c r="AD323" s="26" t="s">
        <v>155</v>
      </c>
      <c r="AE323" s="26" t="s">
        <v>155</v>
      </c>
      <c r="AF323" s="26" t="s">
        <v>155</v>
      </c>
      <c r="AG323" s="26" t="s">
        <v>155</v>
      </c>
      <c r="AH323" s="26" t="s">
        <v>155</v>
      </c>
      <c r="AI323" s="27">
        <v>2273</v>
      </c>
      <c r="AJ323" s="27" t="s">
        <v>155</v>
      </c>
      <c r="AK323" s="27" t="s">
        <v>155</v>
      </c>
      <c r="AL323" s="27" t="s">
        <v>155</v>
      </c>
      <c r="AM323" s="27">
        <v>2273</v>
      </c>
      <c r="AN323" s="28">
        <v>21</v>
      </c>
    </row>
    <row r="324" spans="1:40" ht="15.75" customHeight="1" x14ac:dyDescent="0.2">
      <c r="A324" s="18">
        <v>2018</v>
      </c>
      <c r="B324" s="19">
        <v>14940</v>
      </c>
      <c r="C324" s="20" t="s">
        <v>494</v>
      </c>
      <c r="D324" s="20" t="s">
        <v>102</v>
      </c>
      <c r="E324" s="20" t="s">
        <v>216</v>
      </c>
      <c r="F324" s="21">
        <f t="shared" si="16"/>
        <v>59375</v>
      </c>
      <c r="G324" s="21">
        <f t="shared" si="17"/>
        <v>52500</v>
      </c>
      <c r="H324" s="21">
        <f t="shared" si="18"/>
        <v>27500</v>
      </c>
      <c r="I324" s="21" t="str">
        <f t="shared" si="19"/>
        <v/>
      </c>
      <c r="J324" s="22">
        <v>59350</v>
      </c>
      <c r="K324" s="22">
        <v>1520</v>
      </c>
      <c r="L324" s="22">
        <v>210</v>
      </c>
      <c r="M324" s="22" t="s">
        <v>155</v>
      </c>
      <c r="N324" s="22">
        <v>61080</v>
      </c>
      <c r="O324" s="23">
        <v>159789</v>
      </c>
      <c r="P324" s="23">
        <v>3270</v>
      </c>
      <c r="Q324" s="23">
        <v>140</v>
      </c>
      <c r="R324" s="23" t="s">
        <v>155</v>
      </c>
      <c r="S324" s="23">
        <v>163199</v>
      </c>
      <c r="T324" s="24">
        <v>40</v>
      </c>
      <c r="U324" s="24">
        <v>2</v>
      </c>
      <c r="V324" s="24">
        <v>160</v>
      </c>
      <c r="W324" s="24" t="s">
        <v>155</v>
      </c>
      <c r="X324" s="24">
        <v>202</v>
      </c>
      <c r="Y324" s="25">
        <v>30</v>
      </c>
      <c r="Z324" s="25">
        <v>2</v>
      </c>
      <c r="AA324" s="25">
        <v>145</v>
      </c>
      <c r="AB324" s="25" t="s">
        <v>155</v>
      </c>
      <c r="AC324" s="25">
        <v>177</v>
      </c>
      <c r="AD324" s="26">
        <v>2374</v>
      </c>
      <c r="AE324" s="26">
        <v>60</v>
      </c>
      <c r="AF324" s="26" t="s">
        <v>155</v>
      </c>
      <c r="AG324" s="26" t="s">
        <v>155</v>
      </c>
      <c r="AH324" s="26">
        <v>2434</v>
      </c>
      <c r="AI324" s="27">
        <v>1</v>
      </c>
      <c r="AJ324" s="27">
        <v>45</v>
      </c>
      <c r="AK324" s="27">
        <v>4400</v>
      </c>
      <c r="AL324" s="27" t="s">
        <v>155</v>
      </c>
      <c r="AM324" s="27">
        <v>4446</v>
      </c>
      <c r="AN324" s="28" t="s">
        <v>155</v>
      </c>
    </row>
    <row r="325" spans="1:40" ht="15.75" customHeight="1" x14ac:dyDescent="0.2">
      <c r="A325" s="18">
        <v>2018</v>
      </c>
      <c r="B325" s="19">
        <v>12390</v>
      </c>
      <c r="C325" s="20" t="s">
        <v>495</v>
      </c>
      <c r="D325" s="20" t="s">
        <v>102</v>
      </c>
      <c r="E325" s="20" t="s">
        <v>216</v>
      </c>
      <c r="F325" s="21">
        <f t="shared" si="16"/>
        <v>61000</v>
      </c>
      <c r="G325" s="21">
        <f t="shared" si="17"/>
        <v>38636.363636363632</v>
      </c>
      <c r="H325" s="21">
        <f t="shared" si="18"/>
        <v>10636.132315521629</v>
      </c>
      <c r="I325" s="21" t="str">
        <f t="shared" si="19"/>
        <v/>
      </c>
      <c r="J325" s="22">
        <v>150000</v>
      </c>
      <c r="K325" s="22">
        <v>24</v>
      </c>
      <c r="L325" s="22">
        <v>103</v>
      </c>
      <c r="M325" s="22">
        <v>0</v>
      </c>
      <c r="N325" s="22">
        <v>150127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4">
        <v>6</v>
      </c>
      <c r="U325" s="24">
        <v>2.2000000000000002</v>
      </c>
      <c r="V325" s="24">
        <v>78.599999999999994</v>
      </c>
      <c r="W325" s="24">
        <v>0</v>
      </c>
      <c r="X325" s="24">
        <v>86.8</v>
      </c>
      <c r="Y325" s="25">
        <v>5.7</v>
      </c>
      <c r="Z325" s="25">
        <v>1.2</v>
      </c>
      <c r="AA325" s="25">
        <v>46.7</v>
      </c>
      <c r="AB325" s="25">
        <v>0</v>
      </c>
      <c r="AC325" s="25">
        <v>53.6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7">
        <v>366</v>
      </c>
      <c r="AJ325" s="27">
        <v>85</v>
      </c>
      <c r="AK325" s="27">
        <v>836</v>
      </c>
      <c r="AL325" s="27">
        <v>0</v>
      </c>
      <c r="AM325" s="27">
        <v>1288</v>
      </c>
      <c r="AN325" s="28" t="s">
        <v>155</v>
      </c>
    </row>
    <row r="326" spans="1:40" ht="15.75" customHeight="1" x14ac:dyDescent="0.2">
      <c r="A326" s="18">
        <v>2018</v>
      </c>
      <c r="B326" s="19">
        <v>3329</v>
      </c>
      <c r="C326" s="20" t="s">
        <v>496</v>
      </c>
      <c r="D326" s="20" t="s">
        <v>102</v>
      </c>
      <c r="E326" s="20" t="s">
        <v>216</v>
      </c>
      <c r="F326" s="21" t="str">
        <f t="shared" si="16"/>
        <v/>
      </c>
      <c r="G326" s="21" t="str">
        <f t="shared" si="17"/>
        <v/>
      </c>
      <c r="H326" s="21">
        <f t="shared" si="18"/>
        <v>13076.923076923076</v>
      </c>
      <c r="I326" s="21" t="str">
        <f t="shared" si="19"/>
        <v/>
      </c>
      <c r="J326" s="22" t="s">
        <v>155</v>
      </c>
      <c r="K326" s="22" t="s">
        <v>155</v>
      </c>
      <c r="L326" s="22">
        <v>5</v>
      </c>
      <c r="M326" s="22" t="s">
        <v>155</v>
      </c>
      <c r="N326" s="22">
        <v>5</v>
      </c>
      <c r="O326" s="23" t="s">
        <v>155</v>
      </c>
      <c r="P326" s="23" t="s">
        <v>155</v>
      </c>
      <c r="Q326" s="23" t="s">
        <v>155</v>
      </c>
      <c r="R326" s="23" t="s">
        <v>155</v>
      </c>
      <c r="S326" s="23" t="s">
        <v>155</v>
      </c>
      <c r="T326" s="24" t="s">
        <v>155</v>
      </c>
      <c r="U326" s="24" t="s">
        <v>155</v>
      </c>
      <c r="V326" s="24">
        <v>2.6</v>
      </c>
      <c r="W326" s="24" t="s">
        <v>155</v>
      </c>
      <c r="X326" s="24">
        <v>2.6</v>
      </c>
      <c r="Y326" s="25" t="s">
        <v>155</v>
      </c>
      <c r="Z326" s="25" t="s">
        <v>155</v>
      </c>
      <c r="AA326" s="25">
        <v>2.6</v>
      </c>
      <c r="AB326" s="25" t="s">
        <v>155</v>
      </c>
      <c r="AC326" s="25">
        <v>2.6</v>
      </c>
      <c r="AD326" s="26" t="s">
        <v>155</v>
      </c>
      <c r="AE326" s="26" t="s">
        <v>155</v>
      </c>
      <c r="AF326" s="26">
        <v>33</v>
      </c>
      <c r="AG326" s="26" t="s">
        <v>155</v>
      </c>
      <c r="AH326" s="26">
        <v>33</v>
      </c>
      <c r="AI326" s="27" t="s">
        <v>155</v>
      </c>
      <c r="AJ326" s="27" t="s">
        <v>155</v>
      </c>
      <c r="AK326" s="27">
        <v>1</v>
      </c>
      <c r="AL326" s="27" t="s">
        <v>155</v>
      </c>
      <c r="AM326" s="27">
        <v>1</v>
      </c>
      <c r="AN326" s="28" t="s">
        <v>155</v>
      </c>
    </row>
    <row r="327" spans="1:40" ht="15.75" customHeight="1" x14ac:dyDescent="0.2">
      <c r="A327" s="18">
        <v>2018</v>
      </c>
      <c r="B327" s="19">
        <v>5487</v>
      </c>
      <c r="C327" s="20" t="s">
        <v>497</v>
      </c>
      <c r="D327" s="20" t="s">
        <v>102</v>
      </c>
      <c r="E327" s="20" t="s">
        <v>216</v>
      </c>
      <c r="F327" s="21" t="str">
        <f t="shared" ref="F327:F390" si="20">IFERROR(SUM(AD327,AI327)*10^3/T327,"")</f>
        <v/>
      </c>
      <c r="G327" s="21">
        <f t="shared" si="17"/>
        <v>38962.962962962964</v>
      </c>
      <c r="H327" s="21">
        <f t="shared" si="18"/>
        <v>36900.369003690037</v>
      </c>
      <c r="I327" s="21" t="str">
        <f t="shared" si="19"/>
        <v/>
      </c>
      <c r="J327" s="22" t="s">
        <v>155</v>
      </c>
      <c r="K327" s="22">
        <v>110</v>
      </c>
      <c r="L327" s="22">
        <v>8</v>
      </c>
      <c r="M327" s="22" t="s">
        <v>155</v>
      </c>
      <c r="N327" s="22">
        <v>118</v>
      </c>
      <c r="O327" s="23" t="s">
        <v>155</v>
      </c>
      <c r="P327" s="23">
        <v>583</v>
      </c>
      <c r="Q327" s="23">
        <v>649</v>
      </c>
      <c r="R327" s="23" t="s">
        <v>155</v>
      </c>
      <c r="S327" s="23">
        <v>1232</v>
      </c>
      <c r="T327" s="24" t="s">
        <v>155</v>
      </c>
      <c r="U327" s="24">
        <v>27</v>
      </c>
      <c r="V327" s="24">
        <v>27.1</v>
      </c>
      <c r="W327" s="24" t="s">
        <v>155</v>
      </c>
      <c r="X327" s="24">
        <v>54.1</v>
      </c>
      <c r="Y327" s="25" t="s">
        <v>155</v>
      </c>
      <c r="Z327" s="25">
        <v>24.3</v>
      </c>
      <c r="AA327" s="25">
        <v>27.1</v>
      </c>
      <c r="AB327" s="25" t="s">
        <v>155</v>
      </c>
      <c r="AC327" s="25">
        <v>51.4</v>
      </c>
      <c r="AD327" s="26" t="s">
        <v>155</v>
      </c>
      <c r="AE327" s="26">
        <v>536</v>
      </c>
      <c r="AF327" s="26">
        <v>424</v>
      </c>
      <c r="AG327" s="26" t="s">
        <v>155</v>
      </c>
      <c r="AH327" s="26">
        <v>960</v>
      </c>
      <c r="AI327" s="27" t="s">
        <v>155</v>
      </c>
      <c r="AJ327" s="27">
        <v>516</v>
      </c>
      <c r="AK327" s="27">
        <v>576</v>
      </c>
      <c r="AL327" s="27" t="s">
        <v>155</v>
      </c>
      <c r="AM327" s="27">
        <v>1092</v>
      </c>
      <c r="AN327" s="28">
        <v>0</v>
      </c>
    </row>
    <row r="328" spans="1:40" ht="15.75" customHeight="1" x14ac:dyDescent="0.2">
      <c r="A328" s="18">
        <v>2018</v>
      </c>
      <c r="B328" s="19">
        <v>14715</v>
      </c>
      <c r="C328" s="20" t="s">
        <v>498</v>
      </c>
      <c r="D328" s="20" t="s">
        <v>102</v>
      </c>
      <c r="E328" s="20" t="s">
        <v>216</v>
      </c>
      <c r="F328" s="21" t="str">
        <f t="shared" si="20"/>
        <v/>
      </c>
      <c r="G328" s="21">
        <f t="shared" si="17"/>
        <v>13387.096774193547</v>
      </c>
      <c r="H328" s="21">
        <f t="shared" si="18"/>
        <v>21888.053467000835</v>
      </c>
      <c r="I328" s="21" t="str">
        <f t="shared" si="19"/>
        <v/>
      </c>
      <c r="J328" s="22" t="s">
        <v>155</v>
      </c>
      <c r="K328" s="22">
        <v>40</v>
      </c>
      <c r="L328" s="22">
        <v>20</v>
      </c>
      <c r="M328" s="22" t="s">
        <v>155</v>
      </c>
      <c r="N328" s="22">
        <v>60</v>
      </c>
      <c r="O328" s="23" t="s">
        <v>155</v>
      </c>
      <c r="P328" s="23" t="s">
        <v>155</v>
      </c>
      <c r="Q328" s="23" t="s">
        <v>155</v>
      </c>
      <c r="R328" s="23" t="s">
        <v>155</v>
      </c>
      <c r="S328" s="23" t="s">
        <v>155</v>
      </c>
      <c r="T328" s="24" t="s">
        <v>155</v>
      </c>
      <c r="U328" s="24">
        <v>6.2</v>
      </c>
      <c r="V328" s="24">
        <v>119.7</v>
      </c>
      <c r="W328" s="24" t="s">
        <v>155</v>
      </c>
      <c r="X328" s="24">
        <v>125.9</v>
      </c>
      <c r="Y328" s="25" t="s">
        <v>155</v>
      </c>
      <c r="Z328" s="25">
        <v>6.2</v>
      </c>
      <c r="AA328" s="25">
        <v>105.3</v>
      </c>
      <c r="AB328" s="25" t="s">
        <v>155</v>
      </c>
      <c r="AC328" s="25">
        <v>111.5</v>
      </c>
      <c r="AD328" s="26" t="s">
        <v>155</v>
      </c>
      <c r="AE328" s="26">
        <v>75</v>
      </c>
      <c r="AF328" s="26">
        <v>1804</v>
      </c>
      <c r="AG328" s="26" t="s">
        <v>155</v>
      </c>
      <c r="AH328" s="26">
        <v>1879</v>
      </c>
      <c r="AI328" s="27" t="s">
        <v>155</v>
      </c>
      <c r="AJ328" s="27">
        <v>8</v>
      </c>
      <c r="AK328" s="27">
        <v>816</v>
      </c>
      <c r="AL328" s="27" t="s">
        <v>155</v>
      </c>
      <c r="AM328" s="27">
        <v>824</v>
      </c>
      <c r="AN328" s="28" t="s">
        <v>155</v>
      </c>
    </row>
    <row r="329" spans="1:40" ht="15.75" customHeight="1" x14ac:dyDescent="0.2">
      <c r="A329" s="18">
        <v>2018</v>
      </c>
      <c r="B329" s="19">
        <v>10768</v>
      </c>
      <c r="C329" s="20" t="s">
        <v>499</v>
      </c>
      <c r="D329" s="20" t="s">
        <v>106</v>
      </c>
      <c r="E329" s="20" t="s">
        <v>400</v>
      </c>
      <c r="F329" s="21">
        <f t="shared" si="20"/>
        <v>0</v>
      </c>
      <c r="G329" s="21" t="str">
        <f t="shared" si="17"/>
        <v/>
      </c>
      <c r="H329" s="21">
        <f t="shared" si="18"/>
        <v>0</v>
      </c>
      <c r="I329" s="21" t="str">
        <f t="shared" si="19"/>
        <v/>
      </c>
      <c r="J329" s="22">
        <v>5210</v>
      </c>
      <c r="K329" s="22" t="s">
        <v>155</v>
      </c>
      <c r="L329" s="22">
        <v>2</v>
      </c>
      <c r="M329" s="22" t="s">
        <v>155</v>
      </c>
      <c r="N329" s="22">
        <v>5212</v>
      </c>
      <c r="O329" s="23">
        <v>12</v>
      </c>
      <c r="P329" s="23" t="s">
        <v>155</v>
      </c>
      <c r="Q329" s="23">
        <v>4</v>
      </c>
      <c r="R329" s="23" t="s">
        <v>155</v>
      </c>
      <c r="S329" s="23">
        <v>16</v>
      </c>
      <c r="T329" s="24">
        <v>6.7</v>
      </c>
      <c r="U329" s="24" t="s">
        <v>155</v>
      </c>
      <c r="V329" s="24">
        <v>3</v>
      </c>
      <c r="W329" s="24" t="s">
        <v>155</v>
      </c>
      <c r="X329" s="24">
        <v>9.6999999999999993</v>
      </c>
      <c r="Y329" s="25">
        <v>6.5</v>
      </c>
      <c r="Z329" s="25" t="s">
        <v>155</v>
      </c>
      <c r="AA329" s="25">
        <v>2</v>
      </c>
      <c r="AB329" s="25" t="s">
        <v>155</v>
      </c>
      <c r="AC329" s="25">
        <v>8.5</v>
      </c>
      <c r="AD329" s="26" t="s">
        <v>155</v>
      </c>
      <c r="AE329" s="26" t="s">
        <v>155</v>
      </c>
      <c r="AF329" s="26" t="s">
        <v>155</v>
      </c>
      <c r="AG329" s="26" t="s">
        <v>155</v>
      </c>
      <c r="AH329" s="26" t="s">
        <v>155</v>
      </c>
      <c r="AI329" s="27" t="s">
        <v>155</v>
      </c>
      <c r="AJ329" s="27" t="s">
        <v>155</v>
      </c>
      <c r="AK329" s="27" t="s">
        <v>155</v>
      </c>
      <c r="AL329" s="27" t="s">
        <v>155</v>
      </c>
      <c r="AM329" s="27" t="s">
        <v>155</v>
      </c>
      <c r="AN329" s="28" t="s">
        <v>155</v>
      </c>
    </row>
    <row r="330" spans="1:40" ht="15.75" customHeight="1" x14ac:dyDescent="0.2">
      <c r="A330" s="18">
        <v>2018</v>
      </c>
      <c r="B330" s="19">
        <v>14175</v>
      </c>
      <c r="C330" s="20" t="s">
        <v>485</v>
      </c>
      <c r="D330" s="20" t="s">
        <v>106</v>
      </c>
      <c r="E330" s="20" t="s">
        <v>106</v>
      </c>
      <c r="F330" s="21">
        <f t="shared" si="20"/>
        <v>0</v>
      </c>
      <c r="G330" s="21" t="str">
        <f t="shared" ref="G330:G393" si="21">IFERROR(SUM(AE330,AJ330)*10^3/U330,"")</f>
        <v/>
      </c>
      <c r="H330" s="21" t="str">
        <f t="shared" ref="H330:H393" si="22">IFERROR(SUM(AF330,AK330)*10^3/V330,"")</f>
        <v/>
      </c>
      <c r="I330" s="21" t="str">
        <f t="shared" ref="I330:I393" si="23">IFERROR(SUM(AG330,AL330)*10^3/W330,"")</f>
        <v/>
      </c>
      <c r="J330" s="22">
        <v>17253</v>
      </c>
      <c r="K330" s="22" t="s">
        <v>155</v>
      </c>
      <c r="L330" s="22">
        <v>530</v>
      </c>
      <c r="M330" s="22" t="s">
        <v>155</v>
      </c>
      <c r="N330" s="22">
        <v>17783</v>
      </c>
      <c r="O330" s="23">
        <v>1013</v>
      </c>
      <c r="P330" s="23" t="s">
        <v>155</v>
      </c>
      <c r="Q330" s="23">
        <v>320</v>
      </c>
      <c r="R330" s="23" t="s">
        <v>155</v>
      </c>
      <c r="S330" s="23">
        <v>1333</v>
      </c>
      <c r="T330" s="24">
        <v>3</v>
      </c>
      <c r="U330" s="24" t="s">
        <v>155</v>
      </c>
      <c r="V330" s="24" t="s">
        <v>155</v>
      </c>
      <c r="W330" s="24" t="s">
        <v>155</v>
      </c>
      <c r="X330" s="24">
        <v>3</v>
      </c>
      <c r="Y330" s="25" t="s">
        <v>155</v>
      </c>
      <c r="Z330" s="25" t="s">
        <v>155</v>
      </c>
      <c r="AA330" s="25" t="s">
        <v>155</v>
      </c>
      <c r="AB330" s="25" t="s">
        <v>155</v>
      </c>
      <c r="AC330" s="25" t="s">
        <v>155</v>
      </c>
      <c r="AD330" s="26" t="s">
        <v>155</v>
      </c>
      <c r="AE330" s="26" t="s">
        <v>155</v>
      </c>
      <c r="AF330" s="26" t="s">
        <v>155</v>
      </c>
      <c r="AG330" s="26" t="s">
        <v>155</v>
      </c>
      <c r="AH330" s="26" t="s">
        <v>155</v>
      </c>
      <c r="AI330" s="27" t="s">
        <v>155</v>
      </c>
      <c r="AJ330" s="27" t="s">
        <v>155</v>
      </c>
      <c r="AK330" s="27" t="s">
        <v>155</v>
      </c>
      <c r="AL330" s="27" t="s">
        <v>155</v>
      </c>
      <c r="AM330" s="27" t="s">
        <v>155</v>
      </c>
      <c r="AN330" s="28" t="s">
        <v>155</v>
      </c>
    </row>
    <row r="331" spans="1:40" ht="15.75" customHeight="1" x14ac:dyDescent="0.2">
      <c r="A331" s="18">
        <v>2018</v>
      </c>
      <c r="B331" s="19">
        <v>1613</v>
      </c>
      <c r="C331" s="20" t="s">
        <v>500</v>
      </c>
      <c r="D331" s="20" t="s">
        <v>106</v>
      </c>
      <c r="E331" s="20" t="s">
        <v>106</v>
      </c>
      <c r="F331" s="21">
        <f t="shared" si="20"/>
        <v>2108.4337349397592</v>
      </c>
      <c r="G331" s="21" t="str">
        <f t="shared" si="21"/>
        <v/>
      </c>
      <c r="H331" s="21" t="str">
        <f t="shared" si="22"/>
        <v/>
      </c>
      <c r="I331" s="21" t="str">
        <f t="shared" si="23"/>
        <v/>
      </c>
      <c r="J331" s="22">
        <v>18500</v>
      </c>
      <c r="K331" s="22" t="s">
        <v>155</v>
      </c>
      <c r="L331" s="22" t="s">
        <v>155</v>
      </c>
      <c r="M331" s="22" t="s">
        <v>155</v>
      </c>
      <c r="N331" s="22">
        <v>18500</v>
      </c>
      <c r="O331" s="23">
        <v>0</v>
      </c>
      <c r="P331" s="23" t="s">
        <v>155</v>
      </c>
      <c r="Q331" s="23" t="s">
        <v>155</v>
      </c>
      <c r="R331" s="23" t="s">
        <v>155</v>
      </c>
      <c r="S331" s="23">
        <v>0</v>
      </c>
      <c r="T331" s="24">
        <v>83</v>
      </c>
      <c r="U331" s="24" t="s">
        <v>155</v>
      </c>
      <c r="V331" s="24" t="s">
        <v>155</v>
      </c>
      <c r="W331" s="24" t="s">
        <v>155</v>
      </c>
      <c r="X331" s="24">
        <v>83</v>
      </c>
      <c r="Y331" s="25">
        <v>7.4</v>
      </c>
      <c r="Z331" s="25" t="s">
        <v>155</v>
      </c>
      <c r="AA331" s="25" t="s">
        <v>155</v>
      </c>
      <c r="AB331" s="25" t="s">
        <v>155</v>
      </c>
      <c r="AC331" s="25">
        <v>7.4</v>
      </c>
      <c r="AD331" s="26">
        <v>55</v>
      </c>
      <c r="AE331" s="26" t="s">
        <v>155</v>
      </c>
      <c r="AF331" s="26" t="s">
        <v>155</v>
      </c>
      <c r="AG331" s="26" t="s">
        <v>155</v>
      </c>
      <c r="AH331" s="26">
        <v>55</v>
      </c>
      <c r="AI331" s="27">
        <v>120</v>
      </c>
      <c r="AJ331" s="27" t="s">
        <v>155</v>
      </c>
      <c r="AK331" s="27" t="s">
        <v>155</v>
      </c>
      <c r="AL331" s="27" t="s">
        <v>155</v>
      </c>
      <c r="AM331" s="27">
        <v>120</v>
      </c>
      <c r="AN331" s="28" t="s">
        <v>155</v>
      </c>
    </row>
    <row r="332" spans="1:40" ht="15.75" customHeight="1" x14ac:dyDescent="0.2">
      <c r="A332" s="18">
        <v>2018</v>
      </c>
      <c r="B332" s="19">
        <v>3844</v>
      </c>
      <c r="C332" s="20" t="s">
        <v>501</v>
      </c>
      <c r="D332" s="20" t="s">
        <v>106</v>
      </c>
      <c r="E332" s="20" t="s">
        <v>106</v>
      </c>
      <c r="F332" s="21">
        <f t="shared" si="20"/>
        <v>8571.4285714285725</v>
      </c>
      <c r="G332" s="21" t="str">
        <f t="shared" si="21"/>
        <v/>
      </c>
      <c r="H332" s="21" t="str">
        <f t="shared" si="22"/>
        <v/>
      </c>
      <c r="I332" s="21" t="str">
        <f t="shared" si="23"/>
        <v/>
      </c>
      <c r="J332" s="22">
        <v>815</v>
      </c>
      <c r="K332" s="22">
        <v>0</v>
      </c>
      <c r="L332" s="22">
        <v>0</v>
      </c>
      <c r="M332" s="22">
        <v>0</v>
      </c>
      <c r="N332" s="22">
        <v>815</v>
      </c>
      <c r="O332" s="23">
        <v>8</v>
      </c>
      <c r="P332" s="23">
        <v>0</v>
      </c>
      <c r="Q332" s="23">
        <v>0</v>
      </c>
      <c r="R332" s="23">
        <v>0</v>
      </c>
      <c r="S332" s="23">
        <v>8</v>
      </c>
      <c r="T332" s="24">
        <v>0.7</v>
      </c>
      <c r="U332" s="24">
        <v>0</v>
      </c>
      <c r="V332" s="24">
        <v>0</v>
      </c>
      <c r="W332" s="24">
        <v>0</v>
      </c>
      <c r="X332" s="24">
        <v>0.7</v>
      </c>
      <c r="Y332" s="25">
        <v>0.7</v>
      </c>
      <c r="Z332" s="25">
        <v>0</v>
      </c>
      <c r="AA332" s="25">
        <v>0</v>
      </c>
      <c r="AB332" s="25">
        <v>0</v>
      </c>
      <c r="AC332" s="25">
        <v>0.7</v>
      </c>
      <c r="AD332" s="26">
        <v>6</v>
      </c>
      <c r="AE332" s="26" t="s">
        <v>155</v>
      </c>
      <c r="AF332" s="26" t="s">
        <v>155</v>
      </c>
      <c r="AG332" s="26" t="s">
        <v>155</v>
      </c>
      <c r="AH332" s="26">
        <v>6</v>
      </c>
      <c r="AI332" s="27" t="s">
        <v>155</v>
      </c>
      <c r="AJ332" s="27" t="s">
        <v>155</v>
      </c>
      <c r="AK332" s="27" t="s">
        <v>155</v>
      </c>
      <c r="AL332" s="27" t="s">
        <v>155</v>
      </c>
      <c r="AM332" s="27" t="s">
        <v>155</v>
      </c>
      <c r="AN332" s="28" t="s">
        <v>155</v>
      </c>
    </row>
    <row r="333" spans="1:40" ht="15.75" customHeight="1" x14ac:dyDescent="0.2">
      <c r="A333" s="18">
        <v>2018</v>
      </c>
      <c r="B333" s="19">
        <v>14398</v>
      </c>
      <c r="C333" s="20" t="s">
        <v>502</v>
      </c>
      <c r="D333" s="20" t="s">
        <v>106</v>
      </c>
      <c r="E333" s="20" t="s">
        <v>106</v>
      </c>
      <c r="F333" s="21">
        <f t="shared" si="20"/>
        <v>28534.482758620692</v>
      </c>
      <c r="G333" s="21">
        <f t="shared" si="21"/>
        <v>2571.4285714285716</v>
      </c>
      <c r="H333" s="21">
        <f t="shared" si="22"/>
        <v>689.65517241379314</v>
      </c>
      <c r="I333" s="21" t="str">
        <f t="shared" si="23"/>
        <v/>
      </c>
      <c r="J333" s="22">
        <v>38159</v>
      </c>
      <c r="K333" s="22">
        <v>58</v>
      </c>
      <c r="L333" s="22">
        <v>6</v>
      </c>
      <c r="M333" s="22">
        <v>0</v>
      </c>
      <c r="N333" s="22">
        <v>38223</v>
      </c>
      <c r="O333" s="23">
        <v>173</v>
      </c>
      <c r="P333" s="23">
        <v>0</v>
      </c>
      <c r="Q333" s="23">
        <v>0</v>
      </c>
      <c r="R333" s="23">
        <v>0</v>
      </c>
      <c r="S333" s="23">
        <v>173</v>
      </c>
      <c r="T333" s="24">
        <v>34.799999999999997</v>
      </c>
      <c r="U333" s="24">
        <v>7</v>
      </c>
      <c r="V333" s="24">
        <v>2.9</v>
      </c>
      <c r="W333" s="24">
        <v>0</v>
      </c>
      <c r="X333" s="24">
        <v>44.7</v>
      </c>
      <c r="Y333" s="25">
        <v>24.4</v>
      </c>
      <c r="Z333" s="25">
        <v>6</v>
      </c>
      <c r="AA333" s="25">
        <v>2.4</v>
      </c>
      <c r="AB333" s="25">
        <v>0</v>
      </c>
      <c r="AC333" s="25">
        <v>32.799999999999997</v>
      </c>
      <c r="AD333" s="26">
        <v>126</v>
      </c>
      <c r="AE333" s="26">
        <v>0</v>
      </c>
      <c r="AF333" s="26">
        <v>0</v>
      </c>
      <c r="AG333" s="26">
        <v>0</v>
      </c>
      <c r="AH333" s="26">
        <v>126</v>
      </c>
      <c r="AI333" s="27">
        <v>867</v>
      </c>
      <c r="AJ333" s="27">
        <v>18</v>
      </c>
      <c r="AK333" s="27">
        <v>2</v>
      </c>
      <c r="AL333" s="27">
        <v>0</v>
      </c>
      <c r="AM333" s="27">
        <v>887</v>
      </c>
      <c r="AN333" s="28">
        <v>640</v>
      </c>
    </row>
    <row r="334" spans="1:40" ht="15.75" customHeight="1" x14ac:dyDescent="0.2">
      <c r="A334" s="18">
        <v>2018</v>
      </c>
      <c r="B334" s="19">
        <v>16606</v>
      </c>
      <c r="C334" s="20" t="s">
        <v>503</v>
      </c>
      <c r="D334" s="20" t="s">
        <v>106</v>
      </c>
      <c r="E334" s="20" t="s">
        <v>106</v>
      </c>
      <c r="F334" s="21">
        <f t="shared" si="20"/>
        <v>33333.333333333336</v>
      </c>
      <c r="G334" s="21" t="str">
        <f t="shared" si="21"/>
        <v/>
      </c>
      <c r="H334" s="21" t="str">
        <f t="shared" si="22"/>
        <v/>
      </c>
      <c r="I334" s="21" t="str">
        <f t="shared" si="23"/>
        <v/>
      </c>
      <c r="J334" s="22">
        <v>46</v>
      </c>
      <c r="K334" s="22" t="s">
        <v>155</v>
      </c>
      <c r="L334" s="22" t="s">
        <v>155</v>
      </c>
      <c r="M334" s="22" t="s">
        <v>155</v>
      </c>
      <c r="N334" s="22">
        <v>46</v>
      </c>
      <c r="O334" s="23">
        <v>165</v>
      </c>
      <c r="P334" s="23" t="s">
        <v>155</v>
      </c>
      <c r="Q334" s="23" t="s">
        <v>155</v>
      </c>
      <c r="R334" s="23" t="s">
        <v>155</v>
      </c>
      <c r="S334" s="23">
        <v>165</v>
      </c>
      <c r="T334" s="24">
        <v>0.3</v>
      </c>
      <c r="U334" s="24" t="s">
        <v>155</v>
      </c>
      <c r="V334" s="24" t="s">
        <v>155</v>
      </c>
      <c r="W334" s="24" t="s">
        <v>155</v>
      </c>
      <c r="X334" s="24">
        <v>0.3</v>
      </c>
      <c r="Y334" s="25">
        <v>0.3</v>
      </c>
      <c r="Z334" s="25" t="s">
        <v>155</v>
      </c>
      <c r="AA334" s="25" t="s">
        <v>155</v>
      </c>
      <c r="AB334" s="25" t="s">
        <v>155</v>
      </c>
      <c r="AC334" s="25">
        <v>0.3</v>
      </c>
      <c r="AD334" s="26">
        <v>3</v>
      </c>
      <c r="AE334" s="26" t="s">
        <v>155</v>
      </c>
      <c r="AF334" s="26" t="s">
        <v>155</v>
      </c>
      <c r="AG334" s="26" t="s">
        <v>155</v>
      </c>
      <c r="AH334" s="26">
        <v>3</v>
      </c>
      <c r="AI334" s="27">
        <v>7</v>
      </c>
      <c r="AJ334" s="27" t="s">
        <v>155</v>
      </c>
      <c r="AK334" s="27" t="s">
        <v>155</v>
      </c>
      <c r="AL334" s="27" t="s">
        <v>155</v>
      </c>
      <c r="AM334" s="27">
        <v>7</v>
      </c>
      <c r="AN334" s="28" t="s">
        <v>155</v>
      </c>
    </row>
    <row r="335" spans="1:40" ht="15.75" customHeight="1" x14ac:dyDescent="0.2">
      <c r="A335" s="18">
        <v>2018</v>
      </c>
      <c r="B335" s="19">
        <v>21002</v>
      </c>
      <c r="C335" s="20" t="s">
        <v>504</v>
      </c>
      <c r="D335" s="20" t="s">
        <v>106</v>
      </c>
      <c r="E335" s="20" t="s">
        <v>400</v>
      </c>
      <c r="F335" s="21">
        <f t="shared" si="20"/>
        <v>71000</v>
      </c>
      <c r="G335" s="21" t="str">
        <f t="shared" si="21"/>
        <v/>
      </c>
      <c r="H335" s="21" t="str">
        <f t="shared" si="22"/>
        <v/>
      </c>
      <c r="I335" s="21" t="str">
        <f t="shared" si="23"/>
        <v/>
      </c>
      <c r="J335" s="22">
        <v>5474</v>
      </c>
      <c r="K335" s="22" t="s">
        <v>155</v>
      </c>
      <c r="L335" s="22" t="s">
        <v>155</v>
      </c>
      <c r="M335" s="22" t="s">
        <v>155</v>
      </c>
      <c r="N335" s="22">
        <v>5474</v>
      </c>
      <c r="O335" s="23" t="s">
        <v>155</v>
      </c>
      <c r="P335" s="23" t="s">
        <v>155</v>
      </c>
      <c r="Q335" s="23" t="s">
        <v>155</v>
      </c>
      <c r="R335" s="23" t="s">
        <v>155</v>
      </c>
      <c r="S335" s="23" t="s">
        <v>155</v>
      </c>
      <c r="T335" s="24">
        <v>23</v>
      </c>
      <c r="U335" s="24" t="s">
        <v>155</v>
      </c>
      <c r="V335" s="24" t="s">
        <v>155</v>
      </c>
      <c r="W335" s="24" t="s">
        <v>155</v>
      </c>
      <c r="X335" s="24">
        <v>23</v>
      </c>
      <c r="Y335" s="25">
        <v>5.8</v>
      </c>
      <c r="Z335" s="25" t="s">
        <v>155</v>
      </c>
      <c r="AA335" s="25" t="s">
        <v>155</v>
      </c>
      <c r="AB335" s="25" t="s">
        <v>155</v>
      </c>
      <c r="AC335" s="25">
        <v>5.8</v>
      </c>
      <c r="AD335" s="26">
        <v>140</v>
      </c>
      <c r="AE335" s="26" t="s">
        <v>155</v>
      </c>
      <c r="AF335" s="26" t="s">
        <v>155</v>
      </c>
      <c r="AG335" s="26" t="s">
        <v>155</v>
      </c>
      <c r="AH335" s="26">
        <v>140</v>
      </c>
      <c r="AI335" s="27">
        <v>1493</v>
      </c>
      <c r="AJ335" s="27" t="s">
        <v>155</v>
      </c>
      <c r="AK335" s="27" t="s">
        <v>155</v>
      </c>
      <c r="AL335" s="27" t="s">
        <v>155</v>
      </c>
      <c r="AM335" s="27">
        <v>1493</v>
      </c>
      <c r="AN335" s="28" t="s">
        <v>155</v>
      </c>
    </row>
    <row r="336" spans="1:40" ht="15.75" customHeight="1" x14ac:dyDescent="0.2">
      <c r="A336" s="18">
        <v>2018</v>
      </c>
      <c r="B336" s="19">
        <v>3804</v>
      </c>
      <c r="C336" s="20" t="s">
        <v>505</v>
      </c>
      <c r="D336" s="20" t="s">
        <v>106</v>
      </c>
      <c r="E336" s="20" t="s">
        <v>400</v>
      </c>
      <c r="F336" s="21">
        <f t="shared" si="20"/>
        <v>120000</v>
      </c>
      <c r="G336" s="21" t="str">
        <f t="shared" si="21"/>
        <v/>
      </c>
      <c r="H336" s="21" t="str">
        <f t="shared" si="22"/>
        <v/>
      </c>
      <c r="I336" s="21" t="str">
        <f t="shared" si="23"/>
        <v/>
      </c>
      <c r="J336" s="22">
        <v>424</v>
      </c>
      <c r="K336" s="22" t="s">
        <v>155</v>
      </c>
      <c r="L336" s="22" t="s">
        <v>155</v>
      </c>
      <c r="M336" s="22" t="s">
        <v>155</v>
      </c>
      <c r="N336" s="22">
        <v>424</v>
      </c>
      <c r="O336" s="23">
        <v>0</v>
      </c>
      <c r="P336" s="23" t="s">
        <v>155</v>
      </c>
      <c r="Q336" s="23" t="s">
        <v>155</v>
      </c>
      <c r="R336" s="23" t="s">
        <v>155</v>
      </c>
      <c r="S336" s="23">
        <v>0</v>
      </c>
      <c r="T336" s="24">
        <v>0.3</v>
      </c>
      <c r="U336" s="24" t="s">
        <v>155</v>
      </c>
      <c r="V336" s="24" t="s">
        <v>155</v>
      </c>
      <c r="W336" s="24" t="s">
        <v>155</v>
      </c>
      <c r="X336" s="24">
        <v>0.3</v>
      </c>
      <c r="Y336" s="25">
        <v>0</v>
      </c>
      <c r="Z336" s="25" t="s">
        <v>155</v>
      </c>
      <c r="AA336" s="25" t="s">
        <v>155</v>
      </c>
      <c r="AB336" s="25" t="s">
        <v>155</v>
      </c>
      <c r="AC336" s="25">
        <v>0</v>
      </c>
      <c r="AD336" s="26">
        <v>0</v>
      </c>
      <c r="AE336" s="26" t="s">
        <v>155</v>
      </c>
      <c r="AF336" s="26" t="s">
        <v>155</v>
      </c>
      <c r="AG336" s="26" t="s">
        <v>155</v>
      </c>
      <c r="AH336" s="26">
        <v>0</v>
      </c>
      <c r="AI336" s="27">
        <v>36</v>
      </c>
      <c r="AJ336" s="27" t="s">
        <v>155</v>
      </c>
      <c r="AK336" s="27" t="s">
        <v>155</v>
      </c>
      <c r="AL336" s="27" t="s">
        <v>155</v>
      </c>
      <c r="AM336" s="27">
        <v>36</v>
      </c>
      <c r="AN336" s="28">
        <v>0</v>
      </c>
    </row>
    <row r="337" spans="1:40" ht="15.75" customHeight="1" x14ac:dyDescent="0.2">
      <c r="A337" s="18">
        <v>2018</v>
      </c>
      <c r="B337" s="19">
        <v>8786</v>
      </c>
      <c r="C337" s="20" t="s">
        <v>506</v>
      </c>
      <c r="D337" s="20" t="s">
        <v>106</v>
      </c>
      <c r="E337" s="20" t="s">
        <v>106</v>
      </c>
      <c r="F337" s="21">
        <f t="shared" si="20"/>
        <v>125000</v>
      </c>
      <c r="G337" s="21" t="str">
        <f t="shared" si="21"/>
        <v/>
      </c>
      <c r="H337" s="21" t="str">
        <f t="shared" si="22"/>
        <v/>
      </c>
      <c r="I337" s="21" t="str">
        <f t="shared" si="23"/>
        <v/>
      </c>
      <c r="J337" s="22">
        <v>5844</v>
      </c>
      <c r="K337" s="22" t="s">
        <v>155</v>
      </c>
      <c r="L337" s="22" t="s">
        <v>155</v>
      </c>
      <c r="M337" s="22" t="s">
        <v>155</v>
      </c>
      <c r="N337" s="22">
        <v>5844</v>
      </c>
      <c r="O337" s="23">
        <v>47</v>
      </c>
      <c r="P337" s="23" t="s">
        <v>155</v>
      </c>
      <c r="Q337" s="23" t="s">
        <v>155</v>
      </c>
      <c r="R337" s="23" t="s">
        <v>155</v>
      </c>
      <c r="S337" s="23">
        <v>47</v>
      </c>
      <c r="T337" s="24">
        <v>0.2</v>
      </c>
      <c r="U337" s="24" t="s">
        <v>155</v>
      </c>
      <c r="V337" s="24" t="s">
        <v>155</v>
      </c>
      <c r="W337" s="24" t="s">
        <v>155</v>
      </c>
      <c r="X337" s="24">
        <v>0.2</v>
      </c>
      <c r="Y337" s="25">
        <v>0.2</v>
      </c>
      <c r="Z337" s="25" t="s">
        <v>155</v>
      </c>
      <c r="AA337" s="25" t="s">
        <v>155</v>
      </c>
      <c r="AB337" s="25" t="s">
        <v>155</v>
      </c>
      <c r="AC337" s="25">
        <v>0.2</v>
      </c>
      <c r="AD337" s="26">
        <v>25</v>
      </c>
      <c r="AE337" s="26" t="s">
        <v>155</v>
      </c>
      <c r="AF337" s="26" t="s">
        <v>155</v>
      </c>
      <c r="AG337" s="26" t="s">
        <v>155</v>
      </c>
      <c r="AH337" s="26">
        <v>25</v>
      </c>
      <c r="AI337" s="27" t="s">
        <v>155</v>
      </c>
      <c r="AJ337" s="27" t="s">
        <v>155</v>
      </c>
      <c r="AK337" s="27" t="s">
        <v>155</v>
      </c>
      <c r="AL337" s="27" t="s">
        <v>155</v>
      </c>
      <c r="AM337" s="27" t="s">
        <v>155</v>
      </c>
      <c r="AN337" s="28" t="s">
        <v>155</v>
      </c>
    </row>
    <row r="338" spans="1:40" ht="15.75" customHeight="1" x14ac:dyDescent="0.2">
      <c r="A338" s="18">
        <v>2018</v>
      </c>
      <c r="B338" s="19">
        <v>6709</v>
      </c>
      <c r="C338" s="20" t="s">
        <v>507</v>
      </c>
      <c r="D338" s="20" t="s">
        <v>106</v>
      </c>
      <c r="E338" s="20" t="s">
        <v>400</v>
      </c>
      <c r="F338" s="21">
        <f t="shared" si="20"/>
        <v>216666.66666666669</v>
      </c>
      <c r="G338" s="21" t="str">
        <f t="shared" si="21"/>
        <v/>
      </c>
      <c r="H338" s="21" t="str">
        <f t="shared" si="22"/>
        <v/>
      </c>
      <c r="I338" s="21" t="str">
        <f t="shared" si="23"/>
        <v/>
      </c>
      <c r="J338" s="22">
        <v>453</v>
      </c>
      <c r="K338" s="22" t="s">
        <v>155</v>
      </c>
      <c r="L338" s="22" t="s">
        <v>155</v>
      </c>
      <c r="M338" s="22" t="s">
        <v>155</v>
      </c>
      <c r="N338" s="22">
        <v>453</v>
      </c>
      <c r="O338" s="23">
        <v>0</v>
      </c>
      <c r="P338" s="23" t="s">
        <v>155</v>
      </c>
      <c r="Q338" s="23" t="s">
        <v>155</v>
      </c>
      <c r="R338" s="23" t="s">
        <v>155</v>
      </c>
      <c r="S338" s="23">
        <v>0</v>
      </c>
      <c r="T338" s="24">
        <v>0.3</v>
      </c>
      <c r="U338" s="24" t="s">
        <v>155</v>
      </c>
      <c r="V338" s="24" t="s">
        <v>155</v>
      </c>
      <c r="W338" s="24" t="s">
        <v>155</v>
      </c>
      <c r="X338" s="24">
        <v>0.3</v>
      </c>
      <c r="Y338" s="25">
        <v>0.1</v>
      </c>
      <c r="Z338" s="25" t="s">
        <v>155</v>
      </c>
      <c r="AA338" s="25" t="s">
        <v>155</v>
      </c>
      <c r="AB338" s="25" t="s">
        <v>155</v>
      </c>
      <c r="AC338" s="25">
        <v>0.1</v>
      </c>
      <c r="AD338" s="26">
        <v>26</v>
      </c>
      <c r="AE338" s="26" t="s">
        <v>155</v>
      </c>
      <c r="AF338" s="26" t="s">
        <v>155</v>
      </c>
      <c r="AG338" s="26" t="s">
        <v>155</v>
      </c>
      <c r="AH338" s="26">
        <v>26</v>
      </c>
      <c r="AI338" s="27">
        <v>39</v>
      </c>
      <c r="AJ338" s="27" t="s">
        <v>155</v>
      </c>
      <c r="AK338" s="27" t="s">
        <v>155</v>
      </c>
      <c r="AL338" s="27" t="s">
        <v>155</v>
      </c>
      <c r="AM338" s="27">
        <v>39</v>
      </c>
      <c r="AN338" s="28">
        <v>0</v>
      </c>
    </row>
    <row r="339" spans="1:40" ht="15.75" customHeight="1" x14ac:dyDescent="0.2">
      <c r="A339" s="18">
        <v>2018</v>
      </c>
      <c r="B339" s="19">
        <v>3046</v>
      </c>
      <c r="C339" s="20" t="s">
        <v>411</v>
      </c>
      <c r="D339" s="20" t="s">
        <v>106</v>
      </c>
      <c r="E339" s="20" t="s">
        <v>407</v>
      </c>
      <c r="F339" s="21" t="str">
        <f t="shared" si="20"/>
        <v/>
      </c>
      <c r="G339" s="21">
        <f t="shared" si="21"/>
        <v>2609.182530795073</v>
      </c>
      <c r="H339" s="21" t="str">
        <f t="shared" si="22"/>
        <v/>
      </c>
      <c r="I339" s="21" t="str">
        <f t="shared" si="23"/>
        <v/>
      </c>
      <c r="J339" s="22">
        <v>0</v>
      </c>
      <c r="K339" s="22">
        <v>43</v>
      </c>
      <c r="L339" s="22" t="s">
        <v>155</v>
      </c>
      <c r="M339" s="22" t="s">
        <v>155</v>
      </c>
      <c r="N339" s="22">
        <v>43</v>
      </c>
      <c r="O339" s="23">
        <v>0</v>
      </c>
      <c r="P339" s="23">
        <v>0</v>
      </c>
      <c r="Q339" s="23" t="s">
        <v>155</v>
      </c>
      <c r="R339" s="23" t="s">
        <v>155</v>
      </c>
      <c r="S339" s="23">
        <v>0</v>
      </c>
      <c r="T339" s="24">
        <v>0</v>
      </c>
      <c r="U339" s="24">
        <v>89.3</v>
      </c>
      <c r="V339" s="24" t="s">
        <v>155</v>
      </c>
      <c r="W339" s="24" t="s">
        <v>155</v>
      </c>
      <c r="X339" s="24">
        <v>89.3</v>
      </c>
      <c r="Y339" s="25">
        <v>0</v>
      </c>
      <c r="Z339" s="25">
        <v>79.8</v>
      </c>
      <c r="AA339" s="25" t="s">
        <v>155</v>
      </c>
      <c r="AB339" s="25" t="s">
        <v>155</v>
      </c>
      <c r="AC339" s="25">
        <v>79.8</v>
      </c>
      <c r="AD339" s="26">
        <v>713</v>
      </c>
      <c r="AE339" s="26">
        <v>207</v>
      </c>
      <c r="AF339" s="26" t="s">
        <v>155</v>
      </c>
      <c r="AG339" s="26" t="s">
        <v>155</v>
      </c>
      <c r="AH339" s="26">
        <v>920</v>
      </c>
      <c r="AI339" s="27">
        <v>1300</v>
      </c>
      <c r="AJ339" s="27">
        <v>26</v>
      </c>
      <c r="AK339" s="27" t="s">
        <v>155</v>
      </c>
      <c r="AL339" s="27" t="s">
        <v>155</v>
      </c>
      <c r="AM339" s="27">
        <v>1327</v>
      </c>
      <c r="AN339" s="28" t="s">
        <v>155</v>
      </c>
    </row>
    <row r="340" spans="1:40" ht="15.75" customHeight="1" x14ac:dyDescent="0.2">
      <c r="A340" s="18">
        <v>2018</v>
      </c>
      <c r="B340" s="19">
        <v>5416</v>
      </c>
      <c r="C340" s="20" t="s">
        <v>414</v>
      </c>
      <c r="D340" s="20" t="s">
        <v>106</v>
      </c>
      <c r="E340" s="20" t="s">
        <v>400</v>
      </c>
      <c r="F340" s="21" t="str">
        <f t="shared" si="20"/>
        <v/>
      </c>
      <c r="G340" s="21">
        <f t="shared" si="21"/>
        <v>24709.63172804533</v>
      </c>
      <c r="H340" s="21" t="str">
        <f t="shared" si="22"/>
        <v/>
      </c>
      <c r="I340" s="21" t="str">
        <f t="shared" si="23"/>
        <v/>
      </c>
      <c r="J340" s="22" t="s">
        <v>155</v>
      </c>
      <c r="K340" s="22">
        <v>212</v>
      </c>
      <c r="L340" s="22" t="s">
        <v>155</v>
      </c>
      <c r="M340" s="22" t="s">
        <v>155</v>
      </c>
      <c r="N340" s="22">
        <v>212</v>
      </c>
      <c r="O340" s="23" t="s">
        <v>155</v>
      </c>
      <c r="P340" s="23" t="s">
        <v>155</v>
      </c>
      <c r="Q340" s="23" t="s">
        <v>155</v>
      </c>
      <c r="R340" s="23" t="s">
        <v>155</v>
      </c>
      <c r="S340" s="23" t="s">
        <v>155</v>
      </c>
      <c r="T340" s="24" t="s">
        <v>155</v>
      </c>
      <c r="U340" s="24">
        <v>141.19999999999999</v>
      </c>
      <c r="V340" s="24" t="s">
        <v>155</v>
      </c>
      <c r="W340" s="24" t="s">
        <v>155</v>
      </c>
      <c r="X340" s="24">
        <v>141.19999999999999</v>
      </c>
      <c r="Y340" s="25" t="s">
        <v>155</v>
      </c>
      <c r="Z340" s="25" t="s">
        <v>155</v>
      </c>
      <c r="AA340" s="25" t="s">
        <v>155</v>
      </c>
      <c r="AB340" s="25" t="s">
        <v>155</v>
      </c>
      <c r="AC340" s="25" t="s">
        <v>155</v>
      </c>
      <c r="AD340" s="26">
        <v>1780</v>
      </c>
      <c r="AE340" s="26">
        <v>3489</v>
      </c>
      <c r="AF340" s="26" t="s">
        <v>155</v>
      </c>
      <c r="AG340" s="26" t="s">
        <v>155</v>
      </c>
      <c r="AH340" s="26">
        <v>5269</v>
      </c>
      <c r="AI340" s="27">
        <v>2114</v>
      </c>
      <c r="AJ340" s="27" t="s">
        <v>155</v>
      </c>
      <c r="AK340" s="27" t="s">
        <v>155</v>
      </c>
      <c r="AL340" s="27" t="s">
        <v>155</v>
      </c>
      <c r="AM340" s="27">
        <v>2114</v>
      </c>
      <c r="AN340" s="28" t="s">
        <v>155</v>
      </c>
    </row>
    <row r="341" spans="1:40" ht="15.75" customHeight="1" x14ac:dyDescent="0.2">
      <c r="A341" s="18">
        <v>2018</v>
      </c>
      <c r="B341" s="19">
        <v>14557</v>
      </c>
      <c r="C341" s="20" t="s">
        <v>508</v>
      </c>
      <c r="D341" s="20" t="s">
        <v>106</v>
      </c>
      <c r="E341" s="20" t="s">
        <v>106</v>
      </c>
      <c r="F341" s="21" t="str">
        <f t="shared" si="20"/>
        <v/>
      </c>
      <c r="G341" s="21" t="str">
        <f t="shared" si="21"/>
        <v/>
      </c>
      <c r="H341" s="21">
        <f t="shared" si="22"/>
        <v>0</v>
      </c>
      <c r="I341" s="21" t="str">
        <f t="shared" si="23"/>
        <v/>
      </c>
      <c r="J341" s="22" t="s">
        <v>155</v>
      </c>
      <c r="K341" s="22" t="s">
        <v>155</v>
      </c>
      <c r="L341" s="22">
        <v>4</v>
      </c>
      <c r="M341" s="22" t="s">
        <v>155</v>
      </c>
      <c r="N341" s="22">
        <v>4</v>
      </c>
      <c r="O341" s="23" t="s">
        <v>155</v>
      </c>
      <c r="P341" s="23" t="s">
        <v>155</v>
      </c>
      <c r="Q341" s="23" t="s">
        <v>155</v>
      </c>
      <c r="R341" s="23" t="s">
        <v>155</v>
      </c>
      <c r="S341" s="23" t="s">
        <v>155</v>
      </c>
      <c r="T341" s="24" t="s">
        <v>155</v>
      </c>
      <c r="U341" s="24" t="s">
        <v>155</v>
      </c>
      <c r="V341" s="24">
        <v>8.5</v>
      </c>
      <c r="W341" s="24" t="s">
        <v>155</v>
      </c>
      <c r="X341" s="24">
        <v>8.5</v>
      </c>
      <c r="Y341" s="25" t="s">
        <v>155</v>
      </c>
      <c r="Z341" s="25" t="s">
        <v>155</v>
      </c>
      <c r="AA341" s="25">
        <v>7.2</v>
      </c>
      <c r="AB341" s="25" t="s">
        <v>155</v>
      </c>
      <c r="AC341" s="25">
        <v>7.2</v>
      </c>
      <c r="AD341" s="26" t="s">
        <v>155</v>
      </c>
      <c r="AE341" s="26" t="s">
        <v>155</v>
      </c>
      <c r="AF341" s="26" t="s">
        <v>155</v>
      </c>
      <c r="AG341" s="26" t="s">
        <v>155</v>
      </c>
      <c r="AH341" s="26" t="s">
        <v>155</v>
      </c>
      <c r="AI341" s="27" t="s">
        <v>155</v>
      </c>
      <c r="AJ341" s="27" t="s">
        <v>155</v>
      </c>
      <c r="AK341" s="27" t="s">
        <v>155</v>
      </c>
      <c r="AL341" s="27" t="s">
        <v>155</v>
      </c>
      <c r="AM341" s="27" t="s">
        <v>155</v>
      </c>
      <c r="AN341" s="28">
        <v>33</v>
      </c>
    </row>
    <row r="342" spans="1:40" ht="15.75" customHeight="1" x14ac:dyDescent="0.2">
      <c r="A342" s="18">
        <v>2018</v>
      </c>
      <c r="B342" s="19">
        <v>17539</v>
      </c>
      <c r="C342" s="20" t="s">
        <v>509</v>
      </c>
      <c r="D342" s="20" t="s">
        <v>106</v>
      </c>
      <c r="E342" s="20" t="s">
        <v>510</v>
      </c>
      <c r="F342" s="21" t="str">
        <f t="shared" si="20"/>
        <v/>
      </c>
      <c r="G342" s="21">
        <f t="shared" si="21"/>
        <v>5937.5</v>
      </c>
      <c r="H342" s="21">
        <f t="shared" si="22"/>
        <v>50137.681159420288</v>
      </c>
      <c r="I342" s="21" t="str">
        <f t="shared" si="23"/>
        <v/>
      </c>
      <c r="J342" s="22" t="s">
        <v>155</v>
      </c>
      <c r="K342" s="22">
        <v>12</v>
      </c>
      <c r="L342" s="22">
        <v>26</v>
      </c>
      <c r="M342" s="22" t="s">
        <v>155</v>
      </c>
      <c r="N342" s="22">
        <v>38</v>
      </c>
      <c r="O342" s="23" t="s">
        <v>155</v>
      </c>
      <c r="P342" s="23">
        <v>32</v>
      </c>
      <c r="Q342" s="23">
        <v>553</v>
      </c>
      <c r="R342" s="23" t="s">
        <v>155</v>
      </c>
      <c r="S342" s="23">
        <v>585</v>
      </c>
      <c r="T342" s="24" t="s">
        <v>155</v>
      </c>
      <c r="U342" s="24">
        <v>32</v>
      </c>
      <c r="V342" s="24">
        <v>138</v>
      </c>
      <c r="W342" s="24" t="s">
        <v>155</v>
      </c>
      <c r="X342" s="24">
        <v>170</v>
      </c>
      <c r="Y342" s="25" t="s">
        <v>155</v>
      </c>
      <c r="Z342" s="25">
        <v>7</v>
      </c>
      <c r="AA342" s="25">
        <v>79</v>
      </c>
      <c r="AB342" s="25" t="s">
        <v>155</v>
      </c>
      <c r="AC342" s="25">
        <v>86</v>
      </c>
      <c r="AD342" s="26" t="s">
        <v>155</v>
      </c>
      <c r="AE342" s="26">
        <v>190</v>
      </c>
      <c r="AF342" s="26">
        <v>6919</v>
      </c>
      <c r="AG342" s="26" t="s">
        <v>155</v>
      </c>
      <c r="AH342" s="26">
        <v>7109</v>
      </c>
      <c r="AI342" s="27" t="s">
        <v>155</v>
      </c>
      <c r="AJ342" s="27" t="s">
        <v>155</v>
      </c>
      <c r="AK342" s="27" t="s">
        <v>155</v>
      </c>
      <c r="AL342" s="27" t="s">
        <v>155</v>
      </c>
      <c r="AM342" s="27" t="s">
        <v>155</v>
      </c>
      <c r="AN342" s="28" t="s">
        <v>155</v>
      </c>
    </row>
    <row r="343" spans="1:40" ht="15.75" customHeight="1" x14ac:dyDescent="0.2">
      <c r="A343" s="18">
        <v>2018</v>
      </c>
      <c r="B343" s="19">
        <v>17543</v>
      </c>
      <c r="C343" s="20" t="s">
        <v>511</v>
      </c>
      <c r="D343" s="20" t="s">
        <v>106</v>
      </c>
      <c r="E343" s="20" t="s">
        <v>106</v>
      </c>
      <c r="F343" s="21" t="str">
        <f t="shared" si="20"/>
        <v/>
      </c>
      <c r="G343" s="21" t="str">
        <f t="shared" si="21"/>
        <v/>
      </c>
      <c r="H343" s="21">
        <f t="shared" si="22"/>
        <v>193467.81940441884</v>
      </c>
      <c r="I343" s="21" t="str">
        <f t="shared" si="23"/>
        <v/>
      </c>
      <c r="J343" s="22">
        <v>0</v>
      </c>
      <c r="K343" s="22">
        <v>0</v>
      </c>
      <c r="L343" s="22">
        <v>20</v>
      </c>
      <c r="M343" s="22">
        <v>0</v>
      </c>
      <c r="N343" s="22">
        <v>20</v>
      </c>
      <c r="O343" s="23">
        <v>0</v>
      </c>
      <c r="P343" s="23">
        <v>0</v>
      </c>
      <c r="Q343" s="23">
        <v>12665</v>
      </c>
      <c r="R343" s="23">
        <v>0</v>
      </c>
      <c r="S343" s="23">
        <v>12665</v>
      </c>
      <c r="T343" s="24">
        <v>0</v>
      </c>
      <c r="U343" s="24">
        <v>0</v>
      </c>
      <c r="V343" s="24">
        <v>520.5</v>
      </c>
      <c r="W343" s="24">
        <v>0</v>
      </c>
      <c r="X343" s="24">
        <v>520.5</v>
      </c>
      <c r="Y343" s="25">
        <v>0</v>
      </c>
      <c r="Z343" s="25">
        <v>0</v>
      </c>
      <c r="AA343" s="25">
        <v>520.4</v>
      </c>
      <c r="AB343" s="25">
        <v>0</v>
      </c>
      <c r="AC343" s="25">
        <v>520.4</v>
      </c>
      <c r="AD343" s="26">
        <v>0</v>
      </c>
      <c r="AE343" s="26">
        <v>0</v>
      </c>
      <c r="AF343" s="26">
        <v>100700</v>
      </c>
      <c r="AG343" s="26">
        <v>0</v>
      </c>
      <c r="AH343" s="26">
        <v>100700</v>
      </c>
      <c r="AI343" s="27">
        <v>0</v>
      </c>
      <c r="AJ343" s="27">
        <v>0</v>
      </c>
      <c r="AK343" s="27">
        <v>0</v>
      </c>
      <c r="AL343" s="27">
        <v>0</v>
      </c>
      <c r="AM343" s="27">
        <v>0</v>
      </c>
      <c r="AN343" s="28" t="s">
        <v>155</v>
      </c>
    </row>
    <row r="344" spans="1:40" ht="15.75" customHeight="1" x14ac:dyDescent="0.2">
      <c r="A344" s="18">
        <v>2018</v>
      </c>
      <c r="B344" s="19">
        <v>19788</v>
      </c>
      <c r="C344" s="20" t="s">
        <v>512</v>
      </c>
      <c r="D344" s="20" t="s">
        <v>108</v>
      </c>
      <c r="E344" s="20" t="s">
        <v>171</v>
      </c>
      <c r="F344" s="21">
        <f t="shared" si="20"/>
        <v>55.555555555555557</v>
      </c>
      <c r="G344" s="21" t="str">
        <f t="shared" si="21"/>
        <v/>
      </c>
      <c r="H344" s="21" t="str">
        <f t="shared" si="22"/>
        <v/>
      </c>
      <c r="I344" s="21" t="str">
        <f t="shared" si="23"/>
        <v/>
      </c>
      <c r="J344" s="22">
        <v>3707</v>
      </c>
      <c r="K344" s="22" t="s">
        <v>155</v>
      </c>
      <c r="L344" s="22" t="s">
        <v>155</v>
      </c>
      <c r="M344" s="22" t="s">
        <v>155</v>
      </c>
      <c r="N344" s="22">
        <v>3707</v>
      </c>
      <c r="O344" s="23">
        <v>69</v>
      </c>
      <c r="P344" s="23" t="s">
        <v>155</v>
      </c>
      <c r="Q344" s="23" t="s">
        <v>155</v>
      </c>
      <c r="R344" s="23" t="s">
        <v>155</v>
      </c>
      <c r="S344" s="23">
        <v>69</v>
      </c>
      <c r="T344" s="24">
        <v>18</v>
      </c>
      <c r="U344" s="24" t="s">
        <v>155</v>
      </c>
      <c r="V344" s="24" t="s">
        <v>155</v>
      </c>
      <c r="W344" s="24" t="s">
        <v>155</v>
      </c>
      <c r="X344" s="24">
        <v>18</v>
      </c>
      <c r="Y344" s="25">
        <v>4</v>
      </c>
      <c r="Z344" s="25" t="s">
        <v>155</v>
      </c>
      <c r="AA344" s="25" t="s">
        <v>155</v>
      </c>
      <c r="AB344" s="25" t="s">
        <v>155</v>
      </c>
      <c r="AC344" s="25">
        <v>4</v>
      </c>
      <c r="AD344" s="26">
        <v>1</v>
      </c>
      <c r="AE344" s="26" t="s">
        <v>155</v>
      </c>
      <c r="AF344" s="26" t="s">
        <v>155</v>
      </c>
      <c r="AG344" s="26" t="s">
        <v>155</v>
      </c>
      <c r="AH344" s="26">
        <v>1</v>
      </c>
      <c r="AI344" s="27" t="s">
        <v>155</v>
      </c>
      <c r="AJ344" s="27" t="s">
        <v>155</v>
      </c>
      <c r="AK344" s="27" t="s">
        <v>155</v>
      </c>
      <c r="AL344" s="27" t="s">
        <v>155</v>
      </c>
      <c r="AM344" s="27" t="s">
        <v>155</v>
      </c>
      <c r="AN344" s="28" t="s">
        <v>155</v>
      </c>
    </row>
    <row r="345" spans="1:40" ht="15.75" customHeight="1" x14ac:dyDescent="0.2">
      <c r="A345" s="18">
        <v>2018</v>
      </c>
      <c r="B345" s="19">
        <v>12915</v>
      </c>
      <c r="C345" s="20" t="s">
        <v>513</v>
      </c>
      <c r="D345" s="20" t="s">
        <v>108</v>
      </c>
      <c r="E345" s="20" t="s">
        <v>171</v>
      </c>
      <c r="F345" s="21">
        <f t="shared" si="20"/>
        <v>312.5</v>
      </c>
      <c r="G345" s="21" t="str">
        <f t="shared" si="21"/>
        <v/>
      </c>
      <c r="H345" s="21" t="str">
        <f t="shared" si="22"/>
        <v/>
      </c>
      <c r="I345" s="21" t="str">
        <f t="shared" si="23"/>
        <v/>
      </c>
      <c r="J345" s="22">
        <v>523</v>
      </c>
      <c r="K345" s="22" t="s">
        <v>155</v>
      </c>
      <c r="L345" s="22" t="s">
        <v>155</v>
      </c>
      <c r="M345" s="22" t="s">
        <v>155</v>
      </c>
      <c r="N345" s="22">
        <v>523</v>
      </c>
      <c r="O345" s="23" t="s">
        <v>155</v>
      </c>
      <c r="P345" s="23" t="s">
        <v>155</v>
      </c>
      <c r="Q345" s="23" t="s">
        <v>155</v>
      </c>
      <c r="R345" s="23" t="s">
        <v>155</v>
      </c>
      <c r="S345" s="23" t="s">
        <v>155</v>
      </c>
      <c r="T345" s="24">
        <v>6.4</v>
      </c>
      <c r="U345" s="24" t="s">
        <v>155</v>
      </c>
      <c r="V345" s="24" t="s">
        <v>155</v>
      </c>
      <c r="W345" s="24" t="s">
        <v>155</v>
      </c>
      <c r="X345" s="24">
        <v>6.4</v>
      </c>
      <c r="Y345" s="25">
        <v>6.4</v>
      </c>
      <c r="Z345" s="25" t="s">
        <v>155</v>
      </c>
      <c r="AA345" s="25" t="s">
        <v>155</v>
      </c>
      <c r="AB345" s="25" t="s">
        <v>155</v>
      </c>
      <c r="AC345" s="25">
        <v>6.4</v>
      </c>
      <c r="AD345" s="26">
        <v>2</v>
      </c>
      <c r="AE345" s="26" t="s">
        <v>155</v>
      </c>
      <c r="AF345" s="26" t="s">
        <v>155</v>
      </c>
      <c r="AG345" s="26" t="s">
        <v>155</v>
      </c>
      <c r="AH345" s="26">
        <v>2</v>
      </c>
      <c r="AI345" s="27" t="s">
        <v>155</v>
      </c>
      <c r="AJ345" s="27" t="s">
        <v>155</v>
      </c>
      <c r="AK345" s="27" t="s">
        <v>155</v>
      </c>
      <c r="AL345" s="27" t="s">
        <v>155</v>
      </c>
      <c r="AM345" s="27" t="s">
        <v>155</v>
      </c>
      <c r="AN345" s="28" t="s">
        <v>155</v>
      </c>
    </row>
    <row r="346" spans="1:40" ht="15.75" customHeight="1" x14ac:dyDescent="0.2">
      <c r="A346" s="18">
        <v>2018</v>
      </c>
      <c r="B346" s="19">
        <v>2655</v>
      </c>
      <c r="C346" s="20" t="s">
        <v>514</v>
      </c>
      <c r="D346" s="20" t="s">
        <v>108</v>
      </c>
      <c r="E346" s="20" t="s">
        <v>205</v>
      </c>
      <c r="F346" s="21">
        <f t="shared" si="20"/>
        <v>1300</v>
      </c>
      <c r="G346" s="21" t="str">
        <f t="shared" si="21"/>
        <v/>
      </c>
      <c r="H346" s="21" t="str">
        <f t="shared" si="22"/>
        <v/>
      </c>
      <c r="I346" s="21" t="str">
        <f t="shared" si="23"/>
        <v/>
      </c>
      <c r="J346" s="22">
        <v>1638</v>
      </c>
      <c r="K346" s="22" t="s">
        <v>155</v>
      </c>
      <c r="L346" s="22" t="s">
        <v>155</v>
      </c>
      <c r="M346" s="22" t="s">
        <v>155</v>
      </c>
      <c r="N346" s="22">
        <v>1638</v>
      </c>
      <c r="O346" s="23">
        <v>959</v>
      </c>
      <c r="P346" s="23" t="s">
        <v>155</v>
      </c>
      <c r="Q346" s="23" t="s">
        <v>155</v>
      </c>
      <c r="R346" s="23" t="s">
        <v>155</v>
      </c>
      <c r="S346" s="23">
        <v>959</v>
      </c>
      <c r="T346" s="24">
        <v>10</v>
      </c>
      <c r="U346" s="24" t="s">
        <v>155</v>
      </c>
      <c r="V346" s="24" t="s">
        <v>155</v>
      </c>
      <c r="W346" s="24" t="s">
        <v>155</v>
      </c>
      <c r="X346" s="24">
        <v>10</v>
      </c>
      <c r="Y346" s="25">
        <v>2</v>
      </c>
      <c r="Z346" s="25" t="s">
        <v>155</v>
      </c>
      <c r="AA346" s="25" t="s">
        <v>155</v>
      </c>
      <c r="AB346" s="25" t="s">
        <v>155</v>
      </c>
      <c r="AC346" s="25">
        <v>2</v>
      </c>
      <c r="AD346" s="26">
        <v>5</v>
      </c>
      <c r="AE346" s="26" t="s">
        <v>155</v>
      </c>
      <c r="AF346" s="26" t="s">
        <v>155</v>
      </c>
      <c r="AG346" s="26" t="s">
        <v>155</v>
      </c>
      <c r="AH346" s="26">
        <v>5</v>
      </c>
      <c r="AI346" s="27">
        <v>8</v>
      </c>
      <c r="AJ346" s="27" t="s">
        <v>155</v>
      </c>
      <c r="AK346" s="27" t="s">
        <v>155</v>
      </c>
      <c r="AL346" s="27" t="s">
        <v>155</v>
      </c>
      <c r="AM346" s="27">
        <v>8</v>
      </c>
      <c r="AN346" s="28" t="s">
        <v>155</v>
      </c>
    </row>
    <row r="347" spans="1:40" ht="15.75" customHeight="1" x14ac:dyDescent="0.2">
      <c r="A347" s="18">
        <v>2018</v>
      </c>
      <c r="B347" s="19">
        <v>10558</v>
      </c>
      <c r="C347" s="20" t="s">
        <v>515</v>
      </c>
      <c r="D347" s="20" t="s">
        <v>108</v>
      </c>
      <c r="E347" s="20" t="s">
        <v>205</v>
      </c>
      <c r="F347" s="21">
        <f t="shared" si="20"/>
        <v>2000</v>
      </c>
      <c r="G347" s="21" t="str">
        <f t="shared" si="21"/>
        <v/>
      </c>
      <c r="H347" s="21">
        <f t="shared" si="22"/>
        <v>0</v>
      </c>
      <c r="I347" s="21" t="str">
        <f t="shared" si="23"/>
        <v/>
      </c>
      <c r="J347" s="22">
        <v>388</v>
      </c>
      <c r="K347" s="22" t="s">
        <v>155</v>
      </c>
      <c r="L347" s="22">
        <v>118</v>
      </c>
      <c r="M347" s="22" t="s">
        <v>155</v>
      </c>
      <c r="N347" s="22">
        <v>506</v>
      </c>
      <c r="O347" s="23" t="s">
        <v>155</v>
      </c>
      <c r="P347" s="23" t="s">
        <v>155</v>
      </c>
      <c r="Q347" s="23" t="s">
        <v>155</v>
      </c>
      <c r="R347" s="23" t="s">
        <v>155</v>
      </c>
      <c r="S347" s="23" t="s">
        <v>155</v>
      </c>
      <c r="T347" s="24">
        <v>3</v>
      </c>
      <c r="U347" s="24" t="s">
        <v>155</v>
      </c>
      <c r="V347" s="24">
        <v>14.3</v>
      </c>
      <c r="W347" s="24" t="s">
        <v>155</v>
      </c>
      <c r="X347" s="24">
        <v>17.3</v>
      </c>
      <c r="Y347" s="25">
        <v>3</v>
      </c>
      <c r="Z347" s="25" t="s">
        <v>155</v>
      </c>
      <c r="AA347" s="25">
        <v>14.3</v>
      </c>
      <c r="AB347" s="25" t="s">
        <v>155</v>
      </c>
      <c r="AC347" s="25">
        <v>17.3</v>
      </c>
      <c r="AD347" s="26">
        <v>0</v>
      </c>
      <c r="AE347" s="26" t="s">
        <v>155</v>
      </c>
      <c r="AF347" s="26">
        <v>0</v>
      </c>
      <c r="AG347" s="26" t="s">
        <v>155</v>
      </c>
      <c r="AH347" s="26">
        <v>0</v>
      </c>
      <c r="AI347" s="27">
        <v>6</v>
      </c>
      <c r="AJ347" s="27" t="s">
        <v>155</v>
      </c>
      <c r="AK347" s="27">
        <v>0</v>
      </c>
      <c r="AL347" s="27" t="s">
        <v>155</v>
      </c>
      <c r="AM347" s="27">
        <v>6</v>
      </c>
      <c r="AN347" s="28" t="s">
        <v>155</v>
      </c>
    </row>
    <row r="348" spans="1:40" ht="15.75" customHeight="1" x14ac:dyDescent="0.2">
      <c r="A348" s="18">
        <v>2018</v>
      </c>
      <c r="B348" s="19">
        <v>20401</v>
      </c>
      <c r="C348" s="20" t="s">
        <v>516</v>
      </c>
      <c r="D348" s="20" t="s">
        <v>108</v>
      </c>
      <c r="E348" s="20" t="s">
        <v>171</v>
      </c>
      <c r="F348" s="21">
        <f t="shared" si="20"/>
        <v>3461.5384615384614</v>
      </c>
      <c r="G348" s="21" t="str">
        <f t="shared" si="21"/>
        <v/>
      </c>
      <c r="H348" s="21" t="str">
        <f t="shared" si="22"/>
        <v/>
      </c>
      <c r="I348" s="21" t="str">
        <f t="shared" si="23"/>
        <v/>
      </c>
      <c r="J348" s="22">
        <v>3102</v>
      </c>
      <c r="K348" s="22" t="s">
        <v>155</v>
      </c>
      <c r="L348" s="22" t="s">
        <v>155</v>
      </c>
      <c r="M348" s="22" t="s">
        <v>155</v>
      </c>
      <c r="N348" s="22">
        <v>3102</v>
      </c>
      <c r="O348" s="23" t="s">
        <v>155</v>
      </c>
      <c r="P348" s="23" t="s">
        <v>155</v>
      </c>
      <c r="Q348" s="23" t="s">
        <v>155</v>
      </c>
      <c r="R348" s="23" t="s">
        <v>155</v>
      </c>
      <c r="S348" s="23" t="s">
        <v>155</v>
      </c>
      <c r="T348" s="24">
        <v>28.6</v>
      </c>
      <c r="U348" s="24" t="s">
        <v>155</v>
      </c>
      <c r="V348" s="24" t="s">
        <v>155</v>
      </c>
      <c r="W348" s="24" t="s">
        <v>155</v>
      </c>
      <c r="X348" s="24">
        <v>28.6</v>
      </c>
      <c r="Y348" s="25">
        <v>20.100000000000001</v>
      </c>
      <c r="Z348" s="25" t="s">
        <v>155</v>
      </c>
      <c r="AA348" s="25" t="s">
        <v>155</v>
      </c>
      <c r="AB348" s="25" t="s">
        <v>155</v>
      </c>
      <c r="AC348" s="25">
        <v>20.100000000000001</v>
      </c>
      <c r="AD348" s="26">
        <v>40</v>
      </c>
      <c r="AE348" s="26" t="s">
        <v>155</v>
      </c>
      <c r="AF348" s="26" t="s">
        <v>155</v>
      </c>
      <c r="AG348" s="26" t="s">
        <v>155</v>
      </c>
      <c r="AH348" s="26">
        <v>40</v>
      </c>
      <c r="AI348" s="27">
        <v>59</v>
      </c>
      <c r="AJ348" s="27" t="s">
        <v>155</v>
      </c>
      <c r="AK348" s="27" t="s">
        <v>155</v>
      </c>
      <c r="AL348" s="27" t="s">
        <v>155</v>
      </c>
      <c r="AM348" s="27">
        <v>59</v>
      </c>
      <c r="AN348" s="28" t="s">
        <v>155</v>
      </c>
    </row>
    <row r="349" spans="1:40" ht="15.75" customHeight="1" x14ac:dyDescent="0.2">
      <c r="A349" s="18">
        <v>2018</v>
      </c>
      <c r="B349" s="19">
        <v>1769</v>
      </c>
      <c r="C349" s="20" t="s">
        <v>517</v>
      </c>
      <c r="D349" s="20" t="s">
        <v>108</v>
      </c>
      <c r="E349" s="20" t="s">
        <v>171</v>
      </c>
      <c r="F349" s="21">
        <f t="shared" si="20"/>
        <v>3750</v>
      </c>
      <c r="G349" s="21">
        <f t="shared" si="21"/>
        <v>140000</v>
      </c>
      <c r="H349" s="21" t="str">
        <f t="shared" si="22"/>
        <v/>
      </c>
      <c r="I349" s="21" t="str">
        <f t="shared" si="23"/>
        <v/>
      </c>
      <c r="J349" s="22">
        <v>468</v>
      </c>
      <c r="K349" s="22">
        <v>10</v>
      </c>
      <c r="L349" s="22">
        <v>0</v>
      </c>
      <c r="M349" s="22">
        <v>0</v>
      </c>
      <c r="N349" s="22">
        <v>478</v>
      </c>
      <c r="O349" s="23">
        <v>4</v>
      </c>
      <c r="P349" s="23">
        <v>1</v>
      </c>
      <c r="Q349" s="23">
        <v>0</v>
      </c>
      <c r="R349" s="23">
        <v>0</v>
      </c>
      <c r="S349" s="23">
        <v>5</v>
      </c>
      <c r="T349" s="24">
        <v>0.8</v>
      </c>
      <c r="U349" s="24">
        <v>0.1</v>
      </c>
      <c r="V349" s="24">
        <v>0</v>
      </c>
      <c r="W349" s="24">
        <v>0</v>
      </c>
      <c r="X349" s="24">
        <v>0.9</v>
      </c>
      <c r="Y349" s="25">
        <v>0.4</v>
      </c>
      <c r="Z349" s="25">
        <v>0.1</v>
      </c>
      <c r="AA349" s="25">
        <v>0</v>
      </c>
      <c r="AB349" s="25">
        <v>0</v>
      </c>
      <c r="AC349" s="25">
        <v>0.5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7">
        <v>3</v>
      </c>
      <c r="AJ349" s="27">
        <v>14</v>
      </c>
      <c r="AK349" s="27">
        <v>0</v>
      </c>
      <c r="AL349" s="27">
        <v>0</v>
      </c>
      <c r="AM349" s="27">
        <v>17</v>
      </c>
      <c r="AN349" s="28" t="s">
        <v>155</v>
      </c>
    </row>
    <row r="350" spans="1:40" ht="15.75" customHeight="1" x14ac:dyDescent="0.2">
      <c r="A350" s="18">
        <v>2018</v>
      </c>
      <c r="B350" s="19">
        <v>11475</v>
      </c>
      <c r="C350" s="20" t="s">
        <v>518</v>
      </c>
      <c r="D350" s="20" t="s">
        <v>108</v>
      </c>
      <c r="E350" s="20" t="s">
        <v>167</v>
      </c>
      <c r="F350" s="21">
        <f t="shared" si="20"/>
        <v>11176.470588235294</v>
      </c>
      <c r="G350" s="21" t="str">
        <f t="shared" si="21"/>
        <v/>
      </c>
      <c r="H350" s="21" t="str">
        <f t="shared" si="22"/>
        <v/>
      </c>
      <c r="I350" s="21" t="str">
        <f t="shared" si="23"/>
        <v/>
      </c>
      <c r="J350" s="22">
        <v>2033</v>
      </c>
      <c r="K350" s="22" t="s">
        <v>155</v>
      </c>
      <c r="L350" s="22" t="s">
        <v>155</v>
      </c>
      <c r="M350" s="22" t="s">
        <v>155</v>
      </c>
      <c r="N350" s="22">
        <v>2033</v>
      </c>
      <c r="O350" s="23">
        <v>102</v>
      </c>
      <c r="P350" s="23" t="s">
        <v>155</v>
      </c>
      <c r="Q350" s="23" t="s">
        <v>155</v>
      </c>
      <c r="R350" s="23" t="s">
        <v>155</v>
      </c>
      <c r="S350" s="23">
        <v>102</v>
      </c>
      <c r="T350" s="24">
        <v>17</v>
      </c>
      <c r="U350" s="24" t="s">
        <v>155</v>
      </c>
      <c r="V350" s="24" t="s">
        <v>155</v>
      </c>
      <c r="W350" s="24" t="s">
        <v>155</v>
      </c>
      <c r="X350" s="24">
        <v>17</v>
      </c>
      <c r="Y350" s="25">
        <v>0</v>
      </c>
      <c r="Z350" s="25" t="s">
        <v>155</v>
      </c>
      <c r="AA350" s="25" t="s">
        <v>155</v>
      </c>
      <c r="AB350" s="25" t="s">
        <v>155</v>
      </c>
      <c r="AC350" s="25">
        <v>0</v>
      </c>
      <c r="AD350" s="26">
        <v>185</v>
      </c>
      <c r="AE350" s="26" t="s">
        <v>155</v>
      </c>
      <c r="AF350" s="26" t="s">
        <v>155</v>
      </c>
      <c r="AG350" s="26" t="s">
        <v>155</v>
      </c>
      <c r="AH350" s="26">
        <v>185</v>
      </c>
      <c r="AI350" s="27">
        <v>5</v>
      </c>
      <c r="AJ350" s="27" t="s">
        <v>155</v>
      </c>
      <c r="AK350" s="27" t="s">
        <v>155</v>
      </c>
      <c r="AL350" s="27" t="s">
        <v>155</v>
      </c>
      <c r="AM350" s="27">
        <v>5</v>
      </c>
      <c r="AN350" s="28">
        <v>0</v>
      </c>
    </row>
    <row r="351" spans="1:40" ht="15.75" customHeight="1" x14ac:dyDescent="0.2">
      <c r="A351" s="18">
        <v>2018</v>
      </c>
      <c r="B351" s="19">
        <v>20823</v>
      </c>
      <c r="C351" s="20" t="s">
        <v>519</v>
      </c>
      <c r="D351" s="20" t="s">
        <v>108</v>
      </c>
      <c r="E351" s="20" t="s">
        <v>171</v>
      </c>
      <c r="F351" s="21">
        <f t="shared" si="20"/>
        <v>38000</v>
      </c>
      <c r="G351" s="21" t="str">
        <f t="shared" si="21"/>
        <v/>
      </c>
      <c r="H351" s="21" t="str">
        <f t="shared" si="22"/>
        <v/>
      </c>
      <c r="I351" s="21" t="str">
        <f t="shared" si="23"/>
        <v/>
      </c>
      <c r="J351" s="22">
        <v>477</v>
      </c>
      <c r="K351" s="22">
        <v>42</v>
      </c>
      <c r="L351" s="22" t="s">
        <v>155</v>
      </c>
      <c r="M351" s="22" t="s">
        <v>155</v>
      </c>
      <c r="N351" s="22">
        <v>519</v>
      </c>
      <c r="O351" s="23">
        <v>1</v>
      </c>
      <c r="P351" s="23">
        <v>1</v>
      </c>
      <c r="Q351" s="23" t="s">
        <v>155</v>
      </c>
      <c r="R351" s="23" t="s">
        <v>155</v>
      </c>
      <c r="S351" s="23">
        <v>2</v>
      </c>
      <c r="T351" s="24">
        <v>1</v>
      </c>
      <c r="U351" s="24">
        <v>0</v>
      </c>
      <c r="V351" s="24" t="s">
        <v>155</v>
      </c>
      <c r="W351" s="24" t="s">
        <v>155</v>
      </c>
      <c r="X351" s="24">
        <v>1</v>
      </c>
      <c r="Y351" s="25">
        <v>1</v>
      </c>
      <c r="Z351" s="25">
        <v>0</v>
      </c>
      <c r="AA351" s="25" t="s">
        <v>155</v>
      </c>
      <c r="AB351" s="25" t="s">
        <v>155</v>
      </c>
      <c r="AC351" s="25">
        <v>1</v>
      </c>
      <c r="AD351" s="26">
        <v>38</v>
      </c>
      <c r="AE351" s="26">
        <v>4</v>
      </c>
      <c r="AF351" s="26" t="s">
        <v>155</v>
      </c>
      <c r="AG351" s="26" t="s">
        <v>155</v>
      </c>
      <c r="AH351" s="26">
        <v>42</v>
      </c>
      <c r="AI351" s="27" t="s">
        <v>155</v>
      </c>
      <c r="AJ351" s="27" t="s">
        <v>155</v>
      </c>
      <c r="AK351" s="27" t="s">
        <v>155</v>
      </c>
      <c r="AL351" s="27" t="s">
        <v>155</v>
      </c>
      <c r="AM351" s="27" t="s">
        <v>155</v>
      </c>
      <c r="AN351" s="28" t="s">
        <v>155</v>
      </c>
    </row>
    <row r="352" spans="1:40" ht="15.75" customHeight="1" x14ac:dyDescent="0.2">
      <c r="A352" s="18">
        <v>2018</v>
      </c>
      <c r="B352" s="19">
        <v>5552</v>
      </c>
      <c r="C352" s="20" t="s">
        <v>520</v>
      </c>
      <c r="D352" s="20" t="s">
        <v>108</v>
      </c>
      <c r="E352" s="20" t="s">
        <v>171</v>
      </c>
      <c r="F352" s="21">
        <f t="shared" si="20"/>
        <v>42239.26380368098</v>
      </c>
      <c r="G352" s="21">
        <f t="shared" si="21"/>
        <v>7313.8297872340427</v>
      </c>
      <c r="H352" s="21">
        <f t="shared" si="22"/>
        <v>7340.4255319148933</v>
      </c>
      <c r="I352" s="21" t="str">
        <f t="shared" si="23"/>
        <v/>
      </c>
      <c r="J352" s="22" t="s">
        <v>155</v>
      </c>
      <c r="K352" s="22" t="s">
        <v>155</v>
      </c>
      <c r="L352" s="22" t="s">
        <v>155</v>
      </c>
      <c r="M352" s="22" t="s">
        <v>155</v>
      </c>
      <c r="N352" s="22" t="s">
        <v>155</v>
      </c>
      <c r="O352" s="23" t="s">
        <v>155</v>
      </c>
      <c r="P352" s="23" t="s">
        <v>155</v>
      </c>
      <c r="Q352" s="23" t="s">
        <v>155</v>
      </c>
      <c r="R352" s="23" t="s">
        <v>155</v>
      </c>
      <c r="S352" s="23" t="s">
        <v>155</v>
      </c>
      <c r="T352" s="24">
        <v>32.6</v>
      </c>
      <c r="U352" s="24">
        <v>37.6</v>
      </c>
      <c r="V352" s="24">
        <v>9.4</v>
      </c>
      <c r="W352" s="24">
        <v>0</v>
      </c>
      <c r="X352" s="24">
        <v>79.599999999999994</v>
      </c>
      <c r="Y352" s="25">
        <v>32.6</v>
      </c>
      <c r="Z352" s="25">
        <v>37.6</v>
      </c>
      <c r="AA352" s="25">
        <v>9.4</v>
      </c>
      <c r="AB352" s="25">
        <v>0</v>
      </c>
      <c r="AC352" s="25">
        <v>79.599999999999994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7">
        <v>1377</v>
      </c>
      <c r="AJ352" s="27">
        <v>275</v>
      </c>
      <c r="AK352" s="27">
        <v>69</v>
      </c>
      <c r="AL352" s="27">
        <v>0</v>
      </c>
      <c r="AM352" s="27">
        <v>1721</v>
      </c>
      <c r="AN352" s="28">
        <v>273</v>
      </c>
    </row>
    <row r="353" spans="1:40" ht="15.75" customHeight="1" x14ac:dyDescent="0.2">
      <c r="A353" s="18">
        <v>2018</v>
      </c>
      <c r="B353" s="19">
        <v>12341</v>
      </c>
      <c r="C353" s="20" t="s">
        <v>274</v>
      </c>
      <c r="D353" s="20" t="s">
        <v>108</v>
      </c>
      <c r="E353" s="20" t="s">
        <v>167</v>
      </c>
      <c r="F353" s="21">
        <f t="shared" si="20"/>
        <v>80000</v>
      </c>
      <c r="G353" s="21" t="str">
        <f t="shared" si="21"/>
        <v/>
      </c>
      <c r="H353" s="21" t="str">
        <f t="shared" si="22"/>
        <v/>
      </c>
      <c r="I353" s="21" t="str">
        <f t="shared" si="23"/>
        <v/>
      </c>
      <c r="J353" s="22">
        <v>233</v>
      </c>
      <c r="K353" s="22" t="s">
        <v>155</v>
      </c>
      <c r="L353" s="22" t="s">
        <v>155</v>
      </c>
      <c r="M353" s="22" t="s">
        <v>155</v>
      </c>
      <c r="N353" s="22">
        <v>233</v>
      </c>
      <c r="O353" s="23">
        <v>0</v>
      </c>
      <c r="P353" s="23" t="s">
        <v>155</v>
      </c>
      <c r="Q353" s="23" t="s">
        <v>155</v>
      </c>
      <c r="R353" s="23" t="s">
        <v>155</v>
      </c>
      <c r="S353" s="23">
        <v>0</v>
      </c>
      <c r="T353" s="24">
        <v>0.1</v>
      </c>
      <c r="U353" s="24" t="s">
        <v>155</v>
      </c>
      <c r="V353" s="24" t="s">
        <v>155</v>
      </c>
      <c r="W353" s="24" t="s">
        <v>155</v>
      </c>
      <c r="X353" s="24">
        <v>0.1</v>
      </c>
      <c r="Y353" s="25">
        <v>0.1</v>
      </c>
      <c r="Z353" s="25" t="s">
        <v>155</v>
      </c>
      <c r="AA353" s="25" t="s">
        <v>155</v>
      </c>
      <c r="AB353" s="25" t="s">
        <v>155</v>
      </c>
      <c r="AC353" s="25">
        <v>0.1</v>
      </c>
      <c r="AD353" s="26">
        <v>7</v>
      </c>
      <c r="AE353" s="26" t="s">
        <v>155</v>
      </c>
      <c r="AF353" s="26" t="s">
        <v>155</v>
      </c>
      <c r="AG353" s="26" t="s">
        <v>155</v>
      </c>
      <c r="AH353" s="26">
        <v>7</v>
      </c>
      <c r="AI353" s="27">
        <v>1</v>
      </c>
      <c r="AJ353" s="27" t="s">
        <v>155</v>
      </c>
      <c r="AK353" s="27" t="s">
        <v>155</v>
      </c>
      <c r="AL353" s="27" t="s">
        <v>155</v>
      </c>
      <c r="AM353" s="27">
        <v>1</v>
      </c>
      <c r="AN353" s="28" t="s">
        <v>155</v>
      </c>
    </row>
    <row r="354" spans="1:40" ht="15.75" customHeight="1" x14ac:dyDescent="0.2">
      <c r="A354" s="18">
        <v>2018</v>
      </c>
      <c r="B354" s="19">
        <v>13781</v>
      </c>
      <c r="C354" s="20" t="s">
        <v>372</v>
      </c>
      <c r="D354" s="20" t="s">
        <v>108</v>
      </c>
      <c r="E354" s="20" t="s">
        <v>167</v>
      </c>
      <c r="F354" s="21">
        <f t="shared" si="20"/>
        <v>157962.96296296295</v>
      </c>
      <c r="G354" s="21">
        <f t="shared" si="21"/>
        <v>59627.329192546582</v>
      </c>
      <c r="H354" s="21">
        <f t="shared" si="22"/>
        <v>64833.333333333336</v>
      </c>
      <c r="I354" s="21" t="str">
        <f t="shared" si="23"/>
        <v/>
      </c>
      <c r="J354" s="22">
        <v>20057</v>
      </c>
      <c r="K354" s="22">
        <v>685</v>
      </c>
      <c r="L354" s="22">
        <v>3</v>
      </c>
      <c r="M354" s="22" t="s">
        <v>155</v>
      </c>
      <c r="N354" s="22">
        <v>20745</v>
      </c>
      <c r="O354" s="23">
        <v>22</v>
      </c>
      <c r="P354" s="23">
        <v>16</v>
      </c>
      <c r="Q354" s="23">
        <v>0</v>
      </c>
      <c r="R354" s="23" t="s">
        <v>155</v>
      </c>
      <c r="S354" s="23">
        <v>38</v>
      </c>
      <c r="T354" s="24">
        <v>10.8</v>
      </c>
      <c r="U354" s="24">
        <v>16.100000000000001</v>
      </c>
      <c r="V354" s="24">
        <v>6</v>
      </c>
      <c r="W354" s="24" t="s">
        <v>155</v>
      </c>
      <c r="X354" s="24">
        <v>32.9</v>
      </c>
      <c r="Y354" s="25">
        <v>0</v>
      </c>
      <c r="Z354" s="25">
        <v>0</v>
      </c>
      <c r="AA354" s="25">
        <v>0</v>
      </c>
      <c r="AB354" s="25" t="s">
        <v>155</v>
      </c>
      <c r="AC354" s="25">
        <v>0</v>
      </c>
      <c r="AD354" s="26">
        <v>1521</v>
      </c>
      <c r="AE354" s="26">
        <v>911</v>
      </c>
      <c r="AF354" s="26">
        <v>385</v>
      </c>
      <c r="AG354" s="26" t="s">
        <v>155</v>
      </c>
      <c r="AH354" s="26">
        <v>2817</v>
      </c>
      <c r="AI354" s="27">
        <v>185</v>
      </c>
      <c r="AJ354" s="27">
        <v>49</v>
      </c>
      <c r="AK354" s="27">
        <v>4</v>
      </c>
      <c r="AL354" s="27" t="s">
        <v>155</v>
      </c>
      <c r="AM354" s="27">
        <v>238</v>
      </c>
      <c r="AN354" s="28" t="s">
        <v>155</v>
      </c>
    </row>
    <row r="355" spans="1:40" ht="15.75" customHeight="1" x14ac:dyDescent="0.2">
      <c r="A355" s="18">
        <v>2018</v>
      </c>
      <c r="B355" s="19">
        <v>17267</v>
      </c>
      <c r="C355" s="20" t="s">
        <v>382</v>
      </c>
      <c r="D355" s="20" t="s">
        <v>108</v>
      </c>
      <c r="E355" s="20" t="s">
        <v>171</v>
      </c>
      <c r="F355" s="21" t="str">
        <f t="shared" si="20"/>
        <v/>
      </c>
      <c r="G355" s="21" t="str">
        <f t="shared" si="21"/>
        <v/>
      </c>
      <c r="H355" s="21" t="str">
        <f t="shared" si="22"/>
        <v/>
      </c>
      <c r="I355" s="21" t="str">
        <f t="shared" si="23"/>
        <v/>
      </c>
      <c r="J355" s="22" t="s">
        <v>155</v>
      </c>
      <c r="K355" s="22" t="s">
        <v>155</v>
      </c>
      <c r="L355" s="22" t="s">
        <v>155</v>
      </c>
      <c r="M355" s="22" t="s">
        <v>155</v>
      </c>
      <c r="N355" s="22" t="s">
        <v>155</v>
      </c>
      <c r="O355" s="23" t="s">
        <v>155</v>
      </c>
      <c r="P355" s="23" t="s">
        <v>155</v>
      </c>
      <c r="Q355" s="23" t="s">
        <v>155</v>
      </c>
      <c r="R355" s="23" t="s">
        <v>155</v>
      </c>
      <c r="S355" s="23" t="s">
        <v>155</v>
      </c>
      <c r="T355" s="24" t="s">
        <v>155</v>
      </c>
      <c r="U355" s="24" t="s">
        <v>155</v>
      </c>
      <c r="V355" s="24" t="s">
        <v>155</v>
      </c>
      <c r="W355" s="24" t="s">
        <v>155</v>
      </c>
      <c r="X355" s="24" t="s">
        <v>155</v>
      </c>
      <c r="Y355" s="25" t="s">
        <v>155</v>
      </c>
      <c r="Z355" s="25" t="s">
        <v>155</v>
      </c>
      <c r="AA355" s="25" t="s">
        <v>155</v>
      </c>
      <c r="AB355" s="25" t="s">
        <v>155</v>
      </c>
      <c r="AC355" s="25" t="s">
        <v>155</v>
      </c>
      <c r="AD355" s="26" t="s">
        <v>155</v>
      </c>
      <c r="AE355" s="26" t="s">
        <v>155</v>
      </c>
      <c r="AF355" s="26" t="s">
        <v>155</v>
      </c>
      <c r="AG355" s="26" t="s">
        <v>155</v>
      </c>
      <c r="AH355" s="26" t="s">
        <v>155</v>
      </c>
      <c r="AI355" s="27" t="s">
        <v>155</v>
      </c>
      <c r="AJ355" s="27" t="s">
        <v>155</v>
      </c>
      <c r="AK355" s="27" t="s">
        <v>155</v>
      </c>
      <c r="AL355" s="27" t="s">
        <v>155</v>
      </c>
      <c r="AM355" s="27" t="s">
        <v>155</v>
      </c>
      <c r="AN355" s="28">
        <v>197</v>
      </c>
    </row>
    <row r="356" spans="1:40" ht="15.75" customHeight="1" x14ac:dyDescent="0.2">
      <c r="A356" s="18">
        <v>2018</v>
      </c>
      <c r="B356" s="19">
        <v>19896</v>
      </c>
      <c r="C356" s="20" t="s">
        <v>521</v>
      </c>
      <c r="D356" s="20" t="s">
        <v>108</v>
      </c>
      <c r="E356" s="20" t="s">
        <v>171</v>
      </c>
      <c r="F356" s="21" t="str">
        <f t="shared" si="20"/>
        <v/>
      </c>
      <c r="G356" s="21" t="str">
        <f t="shared" si="21"/>
        <v/>
      </c>
      <c r="H356" s="21" t="str">
        <f t="shared" si="22"/>
        <v/>
      </c>
      <c r="I356" s="21" t="str">
        <f t="shared" si="23"/>
        <v/>
      </c>
      <c r="J356" s="22" t="s">
        <v>155</v>
      </c>
      <c r="K356" s="22" t="s">
        <v>155</v>
      </c>
      <c r="L356" s="22" t="s">
        <v>155</v>
      </c>
      <c r="M356" s="22" t="s">
        <v>155</v>
      </c>
      <c r="N356" s="22" t="s">
        <v>155</v>
      </c>
      <c r="O356" s="23" t="s">
        <v>155</v>
      </c>
      <c r="P356" s="23" t="s">
        <v>155</v>
      </c>
      <c r="Q356" s="23" t="s">
        <v>155</v>
      </c>
      <c r="R356" s="23" t="s">
        <v>155</v>
      </c>
      <c r="S356" s="23" t="s">
        <v>155</v>
      </c>
      <c r="T356" s="24" t="s">
        <v>155</v>
      </c>
      <c r="U356" s="24" t="s">
        <v>155</v>
      </c>
      <c r="V356" s="24" t="s">
        <v>155</v>
      </c>
      <c r="W356" s="24" t="s">
        <v>155</v>
      </c>
      <c r="X356" s="24" t="s">
        <v>155</v>
      </c>
      <c r="Y356" s="25" t="s">
        <v>155</v>
      </c>
      <c r="Z356" s="25" t="s">
        <v>155</v>
      </c>
      <c r="AA356" s="25" t="s">
        <v>155</v>
      </c>
      <c r="AB356" s="25" t="s">
        <v>155</v>
      </c>
      <c r="AC356" s="25" t="s">
        <v>155</v>
      </c>
      <c r="AD356" s="26" t="s">
        <v>155</v>
      </c>
      <c r="AE356" s="26" t="s">
        <v>155</v>
      </c>
      <c r="AF356" s="26" t="s">
        <v>155</v>
      </c>
      <c r="AG356" s="26" t="s">
        <v>155</v>
      </c>
      <c r="AH356" s="26" t="s">
        <v>155</v>
      </c>
      <c r="AI356" s="27" t="s">
        <v>155</v>
      </c>
      <c r="AJ356" s="27" t="s">
        <v>155</v>
      </c>
      <c r="AK356" s="27" t="s">
        <v>155</v>
      </c>
      <c r="AL356" s="27" t="s">
        <v>155</v>
      </c>
      <c r="AM356" s="27" t="s">
        <v>155</v>
      </c>
      <c r="AN356" s="28">
        <v>35</v>
      </c>
    </row>
    <row r="357" spans="1:40" ht="15.75" customHeight="1" x14ac:dyDescent="0.2">
      <c r="A357" s="18">
        <v>2018</v>
      </c>
      <c r="B357" s="19">
        <v>18642</v>
      </c>
      <c r="C357" s="20" t="s">
        <v>164</v>
      </c>
      <c r="D357" s="20" t="s">
        <v>110</v>
      </c>
      <c r="E357" s="20" t="s">
        <v>165</v>
      </c>
      <c r="F357" s="21" t="str">
        <f t="shared" si="20"/>
        <v/>
      </c>
      <c r="G357" s="21">
        <f t="shared" si="21"/>
        <v>51432.692307692305</v>
      </c>
      <c r="H357" s="21">
        <f t="shared" si="22"/>
        <v>35686.71328671329</v>
      </c>
      <c r="I357" s="21" t="str">
        <f t="shared" si="23"/>
        <v/>
      </c>
      <c r="J357" s="22" t="s">
        <v>155</v>
      </c>
      <c r="K357" s="22">
        <v>725</v>
      </c>
      <c r="L357" s="22">
        <v>280</v>
      </c>
      <c r="M357" s="22" t="s">
        <v>155</v>
      </c>
      <c r="N357" s="22">
        <v>1005</v>
      </c>
      <c r="O357" s="23" t="s">
        <v>155</v>
      </c>
      <c r="P357" s="23">
        <v>3605</v>
      </c>
      <c r="Q357" s="23">
        <v>4063</v>
      </c>
      <c r="R357" s="23" t="s">
        <v>155</v>
      </c>
      <c r="S357" s="23">
        <v>7668</v>
      </c>
      <c r="T357" s="24" t="s">
        <v>155</v>
      </c>
      <c r="U357" s="24">
        <v>104</v>
      </c>
      <c r="V357" s="24">
        <v>715</v>
      </c>
      <c r="W357" s="24" t="s">
        <v>155</v>
      </c>
      <c r="X357" s="24">
        <v>819</v>
      </c>
      <c r="Y357" s="25" t="s">
        <v>155</v>
      </c>
      <c r="Z357" s="25">
        <v>90</v>
      </c>
      <c r="AA357" s="25">
        <v>388</v>
      </c>
      <c r="AB357" s="25" t="s">
        <v>155</v>
      </c>
      <c r="AC357" s="25">
        <v>478</v>
      </c>
      <c r="AD357" s="26" t="s">
        <v>155</v>
      </c>
      <c r="AE357" s="26">
        <v>2940</v>
      </c>
      <c r="AF357" s="26">
        <v>24613</v>
      </c>
      <c r="AG357" s="26" t="s">
        <v>155</v>
      </c>
      <c r="AH357" s="26">
        <v>27553</v>
      </c>
      <c r="AI357" s="27" t="s">
        <v>155</v>
      </c>
      <c r="AJ357" s="27">
        <v>2409</v>
      </c>
      <c r="AK357" s="27">
        <v>903</v>
      </c>
      <c r="AL357" s="27" t="s">
        <v>155</v>
      </c>
      <c r="AM357" s="27">
        <v>3312</v>
      </c>
      <c r="AN357" s="28" t="s">
        <v>155</v>
      </c>
    </row>
    <row r="358" spans="1:40" ht="15.75" customHeight="1" x14ac:dyDescent="0.2">
      <c r="A358" s="18">
        <v>2018</v>
      </c>
      <c r="B358" s="19">
        <v>19327</v>
      </c>
      <c r="C358" s="20" t="s">
        <v>522</v>
      </c>
      <c r="D358" s="20" t="s">
        <v>112</v>
      </c>
      <c r="E358" s="20" t="s">
        <v>523</v>
      </c>
      <c r="F358" s="21">
        <f t="shared" si="20"/>
        <v>6106.1946902654872</v>
      </c>
      <c r="G358" s="21" t="str">
        <f t="shared" si="21"/>
        <v/>
      </c>
      <c r="H358" s="21" t="str">
        <f t="shared" si="22"/>
        <v/>
      </c>
      <c r="I358" s="21" t="str">
        <f t="shared" si="23"/>
        <v/>
      </c>
      <c r="J358" s="22">
        <v>3279</v>
      </c>
      <c r="K358" s="22">
        <v>0</v>
      </c>
      <c r="L358" s="22">
        <v>0</v>
      </c>
      <c r="M358" s="22">
        <v>0</v>
      </c>
      <c r="N358" s="22">
        <v>3279</v>
      </c>
      <c r="O358" s="23">
        <v>26</v>
      </c>
      <c r="P358" s="23">
        <v>0</v>
      </c>
      <c r="Q358" s="23">
        <v>0</v>
      </c>
      <c r="R358" s="23">
        <v>0</v>
      </c>
      <c r="S358" s="23">
        <v>26</v>
      </c>
      <c r="T358" s="24">
        <v>33.9</v>
      </c>
      <c r="U358" s="24">
        <v>0</v>
      </c>
      <c r="V358" s="24">
        <v>0</v>
      </c>
      <c r="W358" s="24">
        <v>0</v>
      </c>
      <c r="X358" s="24">
        <v>33.9</v>
      </c>
      <c r="Y358" s="25">
        <v>4.5999999999999996</v>
      </c>
      <c r="Z358" s="25">
        <v>0</v>
      </c>
      <c r="AA358" s="25">
        <v>0</v>
      </c>
      <c r="AB358" s="25">
        <v>0</v>
      </c>
      <c r="AC358" s="25">
        <v>4.5999999999999996</v>
      </c>
      <c r="AD358" s="26">
        <v>1</v>
      </c>
      <c r="AE358" s="26">
        <v>0</v>
      </c>
      <c r="AF358" s="26">
        <v>0</v>
      </c>
      <c r="AG358" s="26">
        <v>0</v>
      </c>
      <c r="AH358" s="26">
        <v>1</v>
      </c>
      <c r="AI358" s="27">
        <v>206</v>
      </c>
      <c r="AJ358" s="27">
        <v>0</v>
      </c>
      <c r="AK358" s="27">
        <v>0</v>
      </c>
      <c r="AL358" s="27">
        <v>0</v>
      </c>
      <c r="AM358" s="27">
        <v>206</v>
      </c>
      <c r="AN358" s="28">
        <v>0</v>
      </c>
    </row>
    <row r="359" spans="1:40" ht="15.75" customHeight="1" x14ac:dyDescent="0.2">
      <c r="A359" s="18">
        <v>2018</v>
      </c>
      <c r="B359" s="19">
        <v>19490</v>
      </c>
      <c r="C359" s="20" t="s">
        <v>524</v>
      </c>
      <c r="D359" s="20" t="s">
        <v>112</v>
      </c>
      <c r="E359" s="20" t="s">
        <v>523</v>
      </c>
      <c r="F359" s="21">
        <f t="shared" si="20"/>
        <v>21785.714285714286</v>
      </c>
      <c r="G359" s="21">
        <f t="shared" si="21"/>
        <v>0</v>
      </c>
      <c r="H359" s="21">
        <f t="shared" si="22"/>
        <v>0</v>
      </c>
      <c r="I359" s="21" t="str">
        <f t="shared" si="23"/>
        <v/>
      </c>
      <c r="J359" s="22">
        <v>30218</v>
      </c>
      <c r="K359" s="22">
        <v>5341</v>
      </c>
      <c r="L359" s="22">
        <v>30</v>
      </c>
      <c r="M359" s="22" t="s">
        <v>155</v>
      </c>
      <c r="N359" s="22">
        <v>35589</v>
      </c>
      <c r="O359" s="23">
        <v>130</v>
      </c>
      <c r="P359" s="23">
        <v>53</v>
      </c>
      <c r="Q359" s="23">
        <v>60</v>
      </c>
      <c r="R359" s="23" t="s">
        <v>155</v>
      </c>
      <c r="S359" s="23">
        <v>243</v>
      </c>
      <c r="T359" s="24">
        <v>2.8</v>
      </c>
      <c r="U359" s="24">
        <v>0.9</v>
      </c>
      <c r="V359" s="24">
        <v>1</v>
      </c>
      <c r="W359" s="24" t="s">
        <v>155</v>
      </c>
      <c r="X359" s="24">
        <v>4.5999999999999996</v>
      </c>
      <c r="Y359" s="25">
        <v>2.5</v>
      </c>
      <c r="Z359" s="25">
        <v>0.9</v>
      </c>
      <c r="AA359" s="25">
        <v>1</v>
      </c>
      <c r="AB359" s="25" t="s">
        <v>155</v>
      </c>
      <c r="AC359" s="25">
        <v>4.3</v>
      </c>
      <c r="AD359" s="26">
        <v>61</v>
      </c>
      <c r="AE359" s="26" t="s">
        <v>155</v>
      </c>
      <c r="AF359" s="26" t="s">
        <v>155</v>
      </c>
      <c r="AG359" s="26" t="s">
        <v>155</v>
      </c>
      <c r="AH359" s="26">
        <v>61</v>
      </c>
      <c r="AI359" s="27" t="s">
        <v>155</v>
      </c>
      <c r="AJ359" s="27" t="s">
        <v>155</v>
      </c>
      <c r="AK359" s="27" t="s">
        <v>155</v>
      </c>
      <c r="AL359" s="27" t="s">
        <v>155</v>
      </c>
      <c r="AM359" s="27" t="s">
        <v>155</v>
      </c>
      <c r="AN359" s="28" t="s">
        <v>155</v>
      </c>
    </row>
    <row r="360" spans="1:40" ht="15.75" customHeight="1" x14ac:dyDescent="0.2">
      <c r="A360" s="18">
        <v>2018</v>
      </c>
      <c r="B360" s="19">
        <v>5078</v>
      </c>
      <c r="C360" s="20" t="s">
        <v>525</v>
      </c>
      <c r="D360" s="20" t="s">
        <v>112</v>
      </c>
      <c r="E360" s="20" t="s">
        <v>523</v>
      </c>
      <c r="F360" s="21">
        <f t="shared" si="20"/>
        <v>33580.246913580246</v>
      </c>
      <c r="G360" s="21" t="str">
        <f t="shared" si="21"/>
        <v/>
      </c>
      <c r="H360" s="21" t="str">
        <f t="shared" si="22"/>
        <v/>
      </c>
      <c r="I360" s="21" t="str">
        <f t="shared" si="23"/>
        <v/>
      </c>
      <c r="J360" s="22">
        <v>10813</v>
      </c>
      <c r="K360" s="22" t="s">
        <v>155</v>
      </c>
      <c r="L360" s="22" t="s">
        <v>155</v>
      </c>
      <c r="M360" s="22" t="s">
        <v>155</v>
      </c>
      <c r="N360" s="22">
        <v>10813</v>
      </c>
      <c r="O360" s="23">
        <v>83</v>
      </c>
      <c r="P360" s="23" t="s">
        <v>155</v>
      </c>
      <c r="Q360" s="23" t="s">
        <v>155</v>
      </c>
      <c r="R360" s="23" t="s">
        <v>155</v>
      </c>
      <c r="S360" s="23">
        <v>83</v>
      </c>
      <c r="T360" s="24">
        <v>24.3</v>
      </c>
      <c r="U360" s="24" t="s">
        <v>155</v>
      </c>
      <c r="V360" s="24" t="s">
        <v>155</v>
      </c>
      <c r="W360" s="24" t="s">
        <v>155</v>
      </c>
      <c r="X360" s="24">
        <v>24.3</v>
      </c>
      <c r="Y360" s="25">
        <v>21.9</v>
      </c>
      <c r="Z360" s="25" t="s">
        <v>155</v>
      </c>
      <c r="AA360" s="25" t="s">
        <v>155</v>
      </c>
      <c r="AB360" s="25" t="s">
        <v>155</v>
      </c>
      <c r="AC360" s="25">
        <v>21.9</v>
      </c>
      <c r="AD360" s="26">
        <v>539</v>
      </c>
      <c r="AE360" s="26" t="s">
        <v>155</v>
      </c>
      <c r="AF360" s="26" t="s">
        <v>155</v>
      </c>
      <c r="AG360" s="26" t="s">
        <v>155</v>
      </c>
      <c r="AH360" s="26">
        <v>539</v>
      </c>
      <c r="AI360" s="27">
        <v>277</v>
      </c>
      <c r="AJ360" s="27" t="s">
        <v>155</v>
      </c>
      <c r="AK360" s="27" t="s">
        <v>155</v>
      </c>
      <c r="AL360" s="27" t="s">
        <v>155</v>
      </c>
      <c r="AM360" s="27">
        <v>277</v>
      </c>
      <c r="AN360" s="28" t="s">
        <v>155</v>
      </c>
    </row>
    <row r="361" spans="1:40" ht="15.75" customHeight="1" x14ac:dyDescent="0.2">
      <c r="A361" s="18">
        <v>2018</v>
      </c>
      <c r="B361" s="19">
        <v>1015</v>
      </c>
      <c r="C361" s="20" t="s">
        <v>526</v>
      </c>
      <c r="D361" s="20" t="s">
        <v>112</v>
      </c>
      <c r="E361" s="20" t="s">
        <v>523</v>
      </c>
      <c r="F361" s="21">
        <f t="shared" si="20"/>
        <v>40608.20367751061</v>
      </c>
      <c r="G361" s="21">
        <f t="shared" si="21"/>
        <v>21403.785488958991</v>
      </c>
      <c r="H361" s="21">
        <f t="shared" si="22"/>
        <v>22156.862745098042</v>
      </c>
      <c r="I361" s="21" t="str">
        <f t="shared" si="23"/>
        <v/>
      </c>
      <c r="J361" s="22">
        <v>62781</v>
      </c>
      <c r="K361" s="22">
        <v>5794</v>
      </c>
      <c r="L361" s="22">
        <v>575</v>
      </c>
      <c r="M361" s="22" t="s">
        <v>155</v>
      </c>
      <c r="N361" s="22">
        <v>69150</v>
      </c>
      <c r="O361" s="23">
        <v>89</v>
      </c>
      <c r="P361" s="23" t="s">
        <v>155</v>
      </c>
      <c r="Q361" s="23" t="s">
        <v>155</v>
      </c>
      <c r="R361" s="23" t="s">
        <v>155</v>
      </c>
      <c r="S361" s="23">
        <v>89</v>
      </c>
      <c r="T361" s="24">
        <v>70.7</v>
      </c>
      <c r="U361" s="24">
        <v>63.4</v>
      </c>
      <c r="V361" s="24">
        <v>20.399999999999999</v>
      </c>
      <c r="W361" s="24" t="s">
        <v>155</v>
      </c>
      <c r="X361" s="24">
        <v>154.5</v>
      </c>
      <c r="Y361" s="25">
        <v>40.9</v>
      </c>
      <c r="Z361" s="25">
        <v>44.5</v>
      </c>
      <c r="AA361" s="25">
        <v>14</v>
      </c>
      <c r="AB361" s="25" t="s">
        <v>155</v>
      </c>
      <c r="AC361" s="25">
        <v>99.4</v>
      </c>
      <c r="AD361" s="26">
        <v>2109</v>
      </c>
      <c r="AE361" s="26">
        <v>1198</v>
      </c>
      <c r="AF361" s="26">
        <v>399</v>
      </c>
      <c r="AG361" s="26" t="s">
        <v>155</v>
      </c>
      <c r="AH361" s="26">
        <v>3706</v>
      </c>
      <c r="AI361" s="27">
        <v>762</v>
      </c>
      <c r="AJ361" s="27">
        <v>159</v>
      </c>
      <c r="AK361" s="27">
        <v>53</v>
      </c>
      <c r="AL361" s="27" t="s">
        <v>155</v>
      </c>
      <c r="AM361" s="27">
        <v>974</v>
      </c>
      <c r="AN361" s="28">
        <v>957</v>
      </c>
    </row>
    <row r="362" spans="1:40" ht="15.75" customHeight="1" x14ac:dyDescent="0.2">
      <c r="A362" s="18">
        <v>2018</v>
      </c>
      <c r="B362" s="19">
        <v>44372</v>
      </c>
      <c r="C362" s="20" t="s">
        <v>527</v>
      </c>
      <c r="D362" s="20" t="s">
        <v>112</v>
      </c>
      <c r="E362" s="20" t="s">
        <v>523</v>
      </c>
      <c r="F362" s="21">
        <f t="shared" si="20"/>
        <v>41502.8901734104</v>
      </c>
      <c r="G362" s="21">
        <f t="shared" si="21"/>
        <v>36706.056129985227</v>
      </c>
      <c r="H362" s="21" t="str">
        <f t="shared" si="22"/>
        <v/>
      </c>
      <c r="I362" s="21" t="str">
        <f t="shared" si="23"/>
        <v/>
      </c>
      <c r="J362" s="22">
        <v>26482</v>
      </c>
      <c r="K362" s="22">
        <v>139</v>
      </c>
      <c r="L362" s="22" t="s">
        <v>155</v>
      </c>
      <c r="M362" s="22" t="s">
        <v>155</v>
      </c>
      <c r="N362" s="22">
        <v>26621</v>
      </c>
      <c r="O362" s="23">
        <v>104</v>
      </c>
      <c r="P362" s="23">
        <v>203</v>
      </c>
      <c r="Q362" s="23" t="s">
        <v>155</v>
      </c>
      <c r="R362" s="23" t="s">
        <v>155</v>
      </c>
      <c r="S362" s="23">
        <v>307</v>
      </c>
      <c r="T362" s="24">
        <v>34.6</v>
      </c>
      <c r="U362" s="24">
        <v>67.7</v>
      </c>
      <c r="V362" s="24" t="s">
        <v>155</v>
      </c>
      <c r="W362" s="24" t="s">
        <v>155</v>
      </c>
      <c r="X362" s="24">
        <v>102.3</v>
      </c>
      <c r="Y362" s="25">
        <v>34.6</v>
      </c>
      <c r="Z362" s="25">
        <v>67.7</v>
      </c>
      <c r="AA362" s="25" t="s">
        <v>155</v>
      </c>
      <c r="AB362" s="25" t="s">
        <v>155</v>
      </c>
      <c r="AC362" s="25">
        <v>102.3</v>
      </c>
      <c r="AD362" s="26">
        <v>1316</v>
      </c>
      <c r="AE362" s="26">
        <v>2264</v>
      </c>
      <c r="AF362" s="26" t="s">
        <v>155</v>
      </c>
      <c r="AG362" s="26" t="s">
        <v>155</v>
      </c>
      <c r="AH362" s="26">
        <v>3580</v>
      </c>
      <c r="AI362" s="27">
        <v>120</v>
      </c>
      <c r="AJ362" s="27">
        <v>221</v>
      </c>
      <c r="AK362" s="27" t="s">
        <v>155</v>
      </c>
      <c r="AL362" s="27" t="s">
        <v>155</v>
      </c>
      <c r="AM362" s="27">
        <v>341</v>
      </c>
      <c r="AN362" s="28" t="s">
        <v>155</v>
      </c>
    </row>
    <row r="363" spans="1:40" ht="15.75" customHeight="1" x14ac:dyDescent="0.2">
      <c r="A363" s="18">
        <v>2018</v>
      </c>
      <c r="B363" s="19">
        <v>8901</v>
      </c>
      <c r="C363" s="20" t="s">
        <v>528</v>
      </c>
      <c r="D363" s="20" t="s">
        <v>112</v>
      </c>
      <c r="E363" s="20" t="s">
        <v>523</v>
      </c>
      <c r="F363" s="21">
        <f t="shared" si="20"/>
        <v>49538.461538461539</v>
      </c>
      <c r="G363" s="21">
        <f t="shared" si="21"/>
        <v>37193.877551020407</v>
      </c>
      <c r="H363" s="21" t="str">
        <f t="shared" si="22"/>
        <v/>
      </c>
      <c r="I363" s="21" t="str">
        <f t="shared" si="23"/>
        <v/>
      </c>
      <c r="J363" s="22">
        <v>15143</v>
      </c>
      <c r="K363" s="22">
        <v>208</v>
      </c>
      <c r="L363" s="22" t="s">
        <v>155</v>
      </c>
      <c r="M363" s="22" t="s">
        <v>155</v>
      </c>
      <c r="N363" s="22">
        <v>15351</v>
      </c>
      <c r="O363" s="23">
        <v>117</v>
      </c>
      <c r="P363" s="23">
        <v>664</v>
      </c>
      <c r="Q363" s="23" t="s">
        <v>155</v>
      </c>
      <c r="R363" s="23" t="s">
        <v>155</v>
      </c>
      <c r="S363" s="23">
        <v>781</v>
      </c>
      <c r="T363" s="24">
        <v>19.5</v>
      </c>
      <c r="U363" s="24">
        <v>98</v>
      </c>
      <c r="V363" s="24" t="s">
        <v>155</v>
      </c>
      <c r="W363" s="24" t="s">
        <v>155</v>
      </c>
      <c r="X363" s="24">
        <v>117.5</v>
      </c>
      <c r="Y363" s="25">
        <v>19.5</v>
      </c>
      <c r="Z363" s="25">
        <v>110.6</v>
      </c>
      <c r="AA363" s="25" t="s">
        <v>155</v>
      </c>
      <c r="AB363" s="25" t="s">
        <v>155</v>
      </c>
      <c r="AC363" s="25">
        <v>130.1</v>
      </c>
      <c r="AD363" s="26">
        <v>838</v>
      </c>
      <c r="AE363" s="26">
        <v>3346</v>
      </c>
      <c r="AF363" s="26" t="s">
        <v>155</v>
      </c>
      <c r="AG363" s="26" t="s">
        <v>155</v>
      </c>
      <c r="AH363" s="26">
        <v>4185</v>
      </c>
      <c r="AI363" s="27">
        <v>128</v>
      </c>
      <c r="AJ363" s="27">
        <v>299</v>
      </c>
      <c r="AK363" s="27" t="s">
        <v>155</v>
      </c>
      <c r="AL363" s="27" t="s">
        <v>155</v>
      </c>
      <c r="AM363" s="27">
        <v>427</v>
      </c>
      <c r="AN363" s="28" t="s">
        <v>155</v>
      </c>
    </row>
    <row r="364" spans="1:40" ht="15.75" customHeight="1" x14ac:dyDescent="0.2">
      <c r="A364" s="18">
        <v>2018</v>
      </c>
      <c r="B364" s="19">
        <v>6182</v>
      </c>
      <c r="C364" s="20" t="s">
        <v>529</v>
      </c>
      <c r="D364" s="20" t="s">
        <v>112</v>
      </c>
      <c r="E364" s="20" t="s">
        <v>523</v>
      </c>
      <c r="F364" s="21">
        <f t="shared" si="20"/>
        <v>57058.823529411769</v>
      </c>
      <c r="G364" s="21" t="str">
        <f t="shared" si="21"/>
        <v/>
      </c>
      <c r="H364" s="21" t="str">
        <f t="shared" si="22"/>
        <v/>
      </c>
      <c r="I364" s="21" t="str">
        <f t="shared" si="23"/>
        <v/>
      </c>
      <c r="J364" s="22">
        <v>800</v>
      </c>
      <c r="K364" s="22" t="s">
        <v>155</v>
      </c>
      <c r="L364" s="22" t="s">
        <v>155</v>
      </c>
      <c r="M364" s="22" t="s">
        <v>155</v>
      </c>
      <c r="N364" s="22">
        <v>800</v>
      </c>
      <c r="O364" s="23">
        <v>9</v>
      </c>
      <c r="P364" s="23" t="s">
        <v>155</v>
      </c>
      <c r="Q364" s="23" t="s">
        <v>155</v>
      </c>
      <c r="R364" s="23" t="s">
        <v>155</v>
      </c>
      <c r="S364" s="23">
        <v>9</v>
      </c>
      <c r="T364" s="24">
        <v>1.7</v>
      </c>
      <c r="U364" s="24" t="s">
        <v>155</v>
      </c>
      <c r="V364" s="24" t="s">
        <v>155</v>
      </c>
      <c r="W364" s="24" t="s">
        <v>155</v>
      </c>
      <c r="X364" s="24">
        <v>1.7</v>
      </c>
      <c r="Y364" s="25">
        <v>1.7</v>
      </c>
      <c r="Z364" s="25" t="s">
        <v>155</v>
      </c>
      <c r="AA364" s="25" t="s">
        <v>155</v>
      </c>
      <c r="AB364" s="25" t="s">
        <v>155</v>
      </c>
      <c r="AC364" s="25">
        <v>1.7</v>
      </c>
      <c r="AD364" s="26">
        <v>87</v>
      </c>
      <c r="AE364" s="26" t="s">
        <v>155</v>
      </c>
      <c r="AF364" s="26" t="s">
        <v>155</v>
      </c>
      <c r="AG364" s="26" t="s">
        <v>155</v>
      </c>
      <c r="AH364" s="26">
        <v>87</v>
      </c>
      <c r="AI364" s="27">
        <v>10</v>
      </c>
      <c r="AJ364" s="27" t="s">
        <v>155</v>
      </c>
      <c r="AK364" s="27" t="s">
        <v>155</v>
      </c>
      <c r="AL364" s="27" t="s">
        <v>155</v>
      </c>
      <c r="AM364" s="27">
        <v>10</v>
      </c>
      <c r="AN364" s="28" t="s">
        <v>155</v>
      </c>
    </row>
    <row r="365" spans="1:40" ht="15.75" customHeight="1" x14ac:dyDescent="0.2">
      <c r="A365" s="18">
        <v>2018</v>
      </c>
      <c r="B365" s="19">
        <v>7752</v>
      </c>
      <c r="C365" s="20" t="s">
        <v>530</v>
      </c>
      <c r="D365" s="20" t="s">
        <v>112</v>
      </c>
      <c r="E365" s="20" t="s">
        <v>523</v>
      </c>
      <c r="F365" s="21">
        <f t="shared" si="20"/>
        <v>72500</v>
      </c>
      <c r="G365" s="21" t="str">
        <f t="shared" si="21"/>
        <v/>
      </c>
      <c r="H365" s="21" t="str">
        <f t="shared" si="22"/>
        <v/>
      </c>
      <c r="I365" s="21" t="str">
        <f t="shared" si="23"/>
        <v/>
      </c>
      <c r="J365" s="22">
        <v>753</v>
      </c>
      <c r="K365" s="22" t="s">
        <v>155</v>
      </c>
      <c r="L365" s="22" t="s">
        <v>155</v>
      </c>
      <c r="M365" s="22" t="s">
        <v>155</v>
      </c>
      <c r="N365" s="22">
        <v>753</v>
      </c>
      <c r="O365" s="23">
        <v>13</v>
      </c>
      <c r="P365" s="23" t="s">
        <v>155</v>
      </c>
      <c r="Q365" s="23" t="s">
        <v>155</v>
      </c>
      <c r="R365" s="23" t="s">
        <v>155</v>
      </c>
      <c r="S365" s="23">
        <v>13</v>
      </c>
      <c r="T365" s="24">
        <v>1.6</v>
      </c>
      <c r="U365" s="24" t="s">
        <v>155</v>
      </c>
      <c r="V365" s="24" t="s">
        <v>155</v>
      </c>
      <c r="W365" s="24" t="s">
        <v>155</v>
      </c>
      <c r="X365" s="24">
        <v>1.6</v>
      </c>
      <c r="Y365" s="25">
        <v>1.4</v>
      </c>
      <c r="Z365" s="25" t="s">
        <v>155</v>
      </c>
      <c r="AA365" s="25" t="s">
        <v>155</v>
      </c>
      <c r="AB365" s="25" t="s">
        <v>155</v>
      </c>
      <c r="AC365" s="25">
        <v>1.4</v>
      </c>
      <c r="AD365" s="26">
        <v>99</v>
      </c>
      <c r="AE365" s="26" t="s">
        <v>155</v>
      </c>
      <c r="AF365" s="26" t="s">
        <v>155</v>
      </c>
      <c r="AG365" s="26" t="s">
        <v>155</v>
      </c>
      <c r="AH365" s="26">
        <v>99</v>
      </c>
      <c r="AI365" s="27">
        <v>17</v>
      </c>
      <c r="AJ365" s="27" t="s">
        <v>155</v>
      </c>
      <c r="AK365" s="27" t="s">
        <v>155</v>
      </c>
      <c r="AL365" s="27" t="s">
        <v>155</v>
      </c>
      <c r="AM365" s="27">
        <v>17</v>
      </c>
      <c r="AN365" s="28" t="s">
        <v>155</v>
      </c>
    </row>
    <row r="366" spans="1:40" ht="15.75" customHeight="1" x14ac:dyDescent="0.2">
      <c r="A366" s="18">
        <v>2018</v>
      </c>
      <c r="B366" s="19">
        <v>20472</v>
      </c>
      <c r="C366" s="20" t="s">
        <v>531</v>
      </c>
      <c r="D366" s="20" t="s">
        <v>112</v>
      </c>
      <c r="E366" s="20" t="s">
        <v>523</v>
      </c>
      <c r="F366" s="21">
        <f t="shared" si="20"/>
        <v>82068.965517241377</v>
      </c>
      <c r="G366" s="21">
        <f t="shared" si="21"/>
        <v>25974.025974025972</v>
      </c>
      <c r="H366" s="21">
        <f t="shared" si="22"/>
        <v>0</v>
      </c>
      <c r="I366" s="21" t="str">
        <f t="shared" si="23"/>
        <v/>
      </c>
      <c r="J366" s="22">
        <v>798</v>
      </c>
      <c r="K366" s="22">
        <v>33</v>
      </c>
      <c r="L366" s="22">
        <v>8</v>
      </c>
      <c r="M366" s="22" t="s">
        <v>155</v>
      </c>
      <c r="N366" s="22">
        <v>839</v>
      </c>
      <c r="O366" s="23" t="s">
        <v>155</v>
      </c>
      <c r="P366" s="23" t="s">
        <v>155</v>
      </c>
      <c r="Q366" s="23" t="s">
        <v>155</v>
      </c>
      <c r="R366" s="23" t="s">
        <v>155</v>
      </c>
      <c r="S366" s="23" t="s">
        <v>155</v>
      </c>
      <c r="T366" s="24">
        <v>2.9</v>
      </c>
      <c r="U366" s="24">
        <v>7.7</v>
      </c>
      <c r="V366" s="24">
        <v>15.2</v>
      </c>
      <c r="W366" s="24" t="s">
        <v>155</v>
      </c>
      <c r="X366" s="24">
        <v>25.8</v>
      </c>
      <c r="Y366" s="25">
        <v>2.9</v>
      </c>
      <c r="Z366" s="25">
        <v>4.4000000000000004</v>
      </c>
      <c r="AA366" s="25">
        <v>8</v>
      </c>
      <c r="AB366" s="25" t="s">
        <v>155</v>
      </c>
      <c r="AC366" s="25">
        <v>15.3</v>
      </c>
      <c r="AD366" s="26">
        <v>159</v>
      </c>
      <c r="AE366" s="26">
        <v>90</v>
      </c>
      <c r="AF366" s="26" t="s">
        <v>155</v>
      </c>
      <c r="AG366" s="26" t="s">
        <v>155</v>
      </c>
      <c r="AH366" s="26">
        <v>249</v>
      </c>
      <c r="AI366" s="27">
        <v>79</v>
      </c>
      <c r="AJ366" s="27">
        <v>110</v>
      </c>
      <c r="AK366" s="27" t="s">
        <v>155</v>
      </c>
      <c r="AL366" s="27" t="s">
        <v>155</v>
      </c>
      <c r="AM366" s="27">
        <v>189</v>
      </c>
      <c r="AN366" s="28" t="s">
        <v>155</v>
      </c>
    </row>
    <row r="367" spans="1:40" ht="15.75" customHeight="1" x14ac:dyDescent="0.2">
      <c r="A367" s="18">
        <v>2018</v>
      </c>
      <c r="B367" s="19">
        <v>16604</v>
      </c>
      <c r="C367" s="20" t="s">
        <v>532</v>
      </c>
      <c r="D367" s="20" t="s">
        <v>112</v>
      </c>
      <c r="E367" s="20" t="s">
        <v>523</v>
      </c>
      <c r="F367" s="21">
        <f t="shared" si="20"/>
        <v>82798.319327731093</v>
      </c>
      <c r="G367" s="21">
        <f t="shared" si="21"/>
        <v>45470.085470085469</v>
      </c>
      <c r="H367" s="21" t="str">
        <f t="shared" si="22"/>
        <v/>
      </c>
      <c r="I367" s="21" t="str">
        <f t="shared" si="23"/>
        <v/>
      </c>
      <c r="J367" s="22">
        <v>117659</v>
      </c>
      <c r="K367" s="22">
        <v>444</v>
      </c>
      <c r="L367" s="22" t="s">
        <v>155</v>
      </c>
      <c r="M367" s="22" t="s">
        <v>155</v>
      </c>
      <c r="N367" s="22">
        <v>118103</v>
      </c>
      <c r="O367" s="23">
        <v>18237</v>
      </c>
      <c r="P367" s="23">
        <v>2781</v>
      </c>
      <c r="Q367" s="23" t="s">
        <v>155</v>
      </c>
      <c r="R367" s="23" t="s">
        <v>155</v>
      </c>
      <c r="S367" s="23">
        <v>21018</v>
      </c>
      <c r="T367" s="24">
        <v>119</v>
      </c>
      <c r="U367" s="24">
        <v>117</v>
      </c>
      <c r="V367" s="24" t="s">
        <v>155</v>
      </c>
      <c r="W367" s="24" t="s">
        <v>155</v>
      </c>
      <c r="X367" s="24">
        <v>236</v>
      </c>
      <c r="Y367" s="25">
        <v>119</v>
      </c>
      <c r="Z367" s="25">
        <v>117</v>
      </c>
      <c r="AA367" s="25" t="s">
        <v>155</v>
      </c>
      <c r="AB367" s="25" t="s">
        <v>155</v>
      </c>
      <c r="AC367" s="25">
        <v>236</v>
      </c>
      <c r="AD367" s="26">
        <v>9521</v>
      </c>
      <c r="AE367" s="26">
        <v>5123</v>
      </c>
      <c r="AF367" s="26" t="s">
        <v>155</v>
      </c>
      <c r="AG367" s="26" t="s">
        <v>155</v>
      </c>
      <c r="AH367" s="26">
        <v>14644</v>
      </c>
      <c r="AI367" s="27">
        <v>332</v>
      </c>
      <c r="AJ367" s="27">
        <v>197</v>
      </c>
      <c r="AK367" s="27" t="s">
        <v>155</v>
      </c>
      <c r="AL367" s="27" t="s">
        <v>155</v>
      </c>
      <c r="AM367" s="27">
        <v>529</v>
      </c>
      <c r="AN367" s="28" t="s">
        <v>155</v>
      </c>
    </row>
    <row r="368" spans="1:40" ht="15.75" customHeight="1" x14ac:dyDescent="0.2">
      <c r="A368" s="18">
        <v>2018</v>
      </c>
      <c r="B368" s="19">
        <v>17718</v>
      </c>
      <c r="C368" s="20" t="s">
        <v>451</v>
      </c>
      <c r="D368" s="20" t="s">
        <v>112</v>
      </c>
      <c r="E368" s="20" t="s">
        <v>171</v>
      </c>
      <c r="F368" s="21">
        <f t="shared" si="20"/>
        <v>97936.507936507944</v>
      </c>
      <c r="G368" s="21">
        <f t="shared" si="21"/>
        <v>77872.340425531918</v>
      </c>
      <c r="H368" s="21" t="str">
        <f t="shared" si="22"/>
        <v/>
      </c>
      <c r="I368" s="21" t="str">
        <f t="shared" si="23"/>
        <v/>
      </c>
      <c r="J368" s="22">
        <v>6909</v>
      </c>
      <c r="K368" s="22">
        <v>282</v>
      </c>
      <c r="L368" s="22" t="s">
        <v>155</v>
      </c>
      <c r="M368" s="22" t="s">
        <v>155</v>
      </c>
      <c r="N368" s="22">
        <v>7191</v>
      </c>
      <c r="O368" s="23">
        <v>0</v>
      </c>
      <c r="P368" s="23">
        <v>20</v>
      </c>
      <c r="Q368" s="23" t="s">
        <v>155</v>
      </c>
      <c r="R368" s="23" t="s">
        <v>155</v>
      </c>
      <c r="S368" s="23">
        <v>20</v>
      </c>
      <c r="T368" s="24">
        <v>6.3</v>
      </c>
      <c r="U368" s="24">
        <v>4.7</v>
      </c>
      <c r="V368" s="24" t="s">
        <v>155</v>
      </c>
      <c r="W368" s="24" t="s">
        <v>155</v>
      </c>
      <c r="X368" s="24">
        <v>11</v>
      </c>
      <c r="Y368" s="25">
        <v>0</v>
      </c>
      <c r="Z368" s="25">
        <v>4.5</v>
      </c>
      <c r="AA368" s="25" t="s">
        <v>155</v>
      </c>
      <c r="AB368" s="25" t="s">
        <v>155</v>
      </c>
      <c r="AC368" s="25">
        <v>4.5</v>
      </c>
      <c r="AD368" s="26">
        <v>370</v>
      </c>
      <c r="AE368" s="26">
        <v>227</v>
      </c>
      <c r="AF368" s="26" t="s">
        <v>155</v>
      </c>
      <c r="AG368" s="26" t="s">
        <v>155</v>
      </c>
      <c r="AH368" s="26">
        <v>597</v>
      </c>
      <c r="AI368" s="27">
        <v>247</v>
      </c>
      <c r="AJ368" s="27">
        <v>139</v>
      </c>
      <c r="AK368" s="27" t="s">
        <v>155</v>
      </c>
      <c r="AL368" s="27" t="s">
        <v>155</v>
      </c>
      <c r="AM368" s="27">
        <v>386</v>
      </c>
      <c r="AN368" s="28">
        <v>0</v>
      </c>
    </row>
    <row r="369" spans="1:40" ht="15.75" customHeight="1" x14ac:dyDescent="0.2">
      <c r="A369" s="18">
        <v>2018</v>
      </c>
      <c r="B369" s="19">
        <v>5701</v>
      </c>
      <c r="C369" s="20" t="s">
        <v>533</v>
      </c>
      <c r="D369" s="20" t="s">
        <v>112</v>
      </c>
      <c r="E369" s="20" t="s">
        <v>534</v>
      </c>
      <c r="F369" s="21">
        <f t="shared" si="20"/>
        <v>117777.77777777778</v>
      </c>
      <c r="G369" s="21">
        <f t="shared" si="21"/>
        <v>46400</v>
      </c>
      <c r="H369" s="21">
        <f t="shared" si="22"/>
        <v>41304.34782608696</v>
      </c>
      <c r="I369" s="21" t="str">
        <f t="shared" si="23"/>
        <v/>
      </c>
      <c r="J369" s="22">
        <v>1971</v>
      </c>
      <c r="K369" s="22">
        <v>6</v>
      </c>
      <c r="L369" s="22">
        <v>5</v>
      </c>
      <c r="M369" s="22">
        <v>0</v>
      </c>
      <c r="N369" s="22">
        <v>1982</v>
      </c>
      <c r="O369" s="23">
        <v>43</v>
      </c>
      <c r="P369" s="23">
        <v>13</v>
      </c>
      <c r="Q369" s="23">
        <v>12</v>
      </c>
      <c r="R369" s="23">
        <v>0</v>
      </c>
      <c r="S369" s="23">
        <v>67</v>
      </c>
      <c r="T369" s="24">
        <v>1.8</v>
      </c>
      <c r="U369" s="24">
        <v>5</v>
      </c>
      <c r="V369" s="24">
        <v>4.5999999999999996</v>
      </c>
      <c r="W369" s="24">
        <v>0</v>
      </c>
      <c r="X369" s="24">
        <v>11.4</v>
      </c>
      <c r="Y369" s="25">
        <v>1.8</v>
      </c>
      <c r="Z369" s="25">
        <v>5</v>
      </c>
      <c r="AA369" s="25">
        <v>4.5999999999999996</v>
      </c>
      <c r="AB369" s="25">
        <v>0</v>
      </c>
      <c r="AC369" s="25">
        <v>11.4</v>
      </c>
      <c r="AD369" s="26">
        <v>201</v>
      </c>
      <c r="AE369" s="26">
        <v>224</v>
      </c>
      <c r="AF369" s="26">
        <v>182</v>
      </c>
      <c r="AG369" s="26">
        <v>0</v>
      </c>
      <c r="AH369" s="26">
        <v>607</v>
      </c>
      <c r="AI369" s="27">
        <v>11</v>
      </c>
      <c r="AJ369" s="27">
        <v>8</v>
      </c>
      <c r="AK369" s="27">
        <v>8</v>
      </c>
      <c r="AL369" s="27">
        <v>0</v>
      </c>
      <c r="AM369" s="27">
        <v>27</v>
      </c>
      <c r="AN369" s="28" t="s">
        <v>155</v>
      </c>
    </row>
    <row r="370" spans="1:40" ht="15.75" customHeight="1" x14ac:dyDescent="0.2">
      <c r="A370" s="18">
        <v>2018</v>
      </c>
      <c r="B370" s="19">
        <v>3278</v>
      </c>
      <c r="C370" s="20" t="s">
        <v>535</v>
      </c>
      <c r="D370" s="20" t="s">
        <v>112</v>
      </c>
      <c r="E370" s="20" t="s">
        <v>523</v>
      </c>
      <c r="F370" s="21" t="str">
        <f t="shared" si="20"/>
        <v/>
      </c>
      <c r="G370" s="21">
        <f t="shared" si="21"/>
        <v>0</v>
      </c>
      <c r="H370" s="21" t="str">
        <f t="shared" si="22"/>
        <v/>
      </c>
      <c r="I370" s="21" t="str">
        <f t="shared" si="23"/>
        <v/>
      </c>
      <c r="J370" s="22">
        <v>0</v>
      </c>
      <c r="K370" s="22">
        <v>61</v>
      </c>
      <c r="L370" s="22">
        <v>0</v>
      </c>
      <c r="M370" s="22">
        <v>0</v>
      </c>
      <c r="N370" s="22">
        <v>61</v>
      </c>
      <c r="O370" s="23">
        <v>0</v>
      </c>
      <c r="P370" s="23">
        <v>24</v>
      </c>
      <c r="Q370" s="23">
        <v>0</v>
      </c>
      <c r="R370" s="23">
        <v>0</v>
      </c>
      <c r="S370" s="23">
        <v>24</v>
      </c>
      <c r="T370" s="24">
        <v>0</v>
      </c>
      <c r="U370" s="24">
        <v>30.1</v>
      </c>
      <c r="V370" s="24">
        <v>0</v>
      </c>
      <c r="W370" s="24">
        <v>0</v>
      </c>
      <c r="X370" s="24">
        <v>30.1</v>
      </c>
      <c r="Y370" s="25">
        <v>0</v>
      </c>
      <c r="Z370" s="25">
        <v>23.7</v>
      </c>
      <c r="AA370" s="25">
        <v>0</v>
      </c>
      <c r="AB370" s="25">
        <v>0</v>
      </c>
      <c r="AC370" s="25">
        <v>23.7</v>
      </c>
      <c r="AD370" s="26">
        <v>0</v>
      </c>
      <c r="AE370" s="26">
        <v>0</v>
      </c>
      <c r="AF370" s="26">
        <v>0</v>
      </c>
      <c r="AG370" s="26">
        <v>0</v>
      </c>
      <c r="AH370" s="26">
        <v>0</v>
      </c>
      <c r="AI370" s="27">
        <v>0</v>
      </c>
      <c r="AJ370" s="27">
        <v>0</v>
      </c>
      <c r="AK370" s="27">
        <v>0</v>
      </c>
      <c r="AL370" s="27">
        <v>0</v>
      </c>
      <c r="AM370" s="27">
        <v>0</v>
      </c>
      <c r="AN370" s="28">
        <v>0</v>
      </c>
    </row>
    <row r="371" spans="1:40" ht="15.75" customHeight="1" x14ac:dyDescent="0.2">
      <c r="A371" s="18">
        <v>2018</v>
      </c>
      <c r="B371" s="19">
        <v>4295</v>
      </c>
      <c r="C371" s="20" t="s">
        <v>536</v>
      </c>
      <c r="D371" s="20" t="s">
        <v>112</v>
      </c>
      <c r="E371" s="20" t="s">
        <v>523</v>
      </c>
      <c r="F371" s="21" t="str">
        <f t="shared" si="20"/>
        <v/>
      </c>
      <c r="G371" s="21">
        <f t="shared" si="21"/>
        <v>21363.63636363636</v>
      </c>
      <c r="H371" s="21" t="str">
        <f t="shared" si="22"/>
        <v/>
      </c>
      <c r="I371" s="21" t="str">
        <f t="shared" si="23"/>
        <v/>
      </c>
      <c r="J371" s="22" t="s">
        <v>155</v>
      </c>
      <c r="K371" s="22">
        <v>11</v>
      </c>
      <c r="L371" s="22" t="s">
        <v>155</v>
      </c>
      <c r="M371" s="22" t="s">
        <v>155</v>
      </c>
      <c r="N371" s="22">
        <v>11</v>
      </c>
      <c r="O371" s="23" t="s">
        <v>155</v>
      </c>
      <c r="P371" s="23" t="s">
        <v>155</v>
      </c>
      <c r="Q371" s="23" t="s">
        <v>155</v>
      </c>
      <c r="R371" s="23" t="s">
        <v>155</v>
      </c>
      <c r="S371" s="23" t="s">
        <v>155</v>
      </c>
      <c r="T371" s="24" t="s">
        <v>155</v>
      </c>
      <c r="U371" s="24">
        <v>2.2000000000000002</v>
      </c>
      <c r="V371" s="24" t="s">
        <v>155</v>
      </c>
      <c r="W371" s="24" t="s">
        <v>155</v>
      </c>
      <c r="X371" s="24">
        <v>2.2000000000000002</v>
      </c>
      <c r="Y371" s="25" t="s">
        <v>155</v>
      </c>
      <c r="Z371" s="25">
        <v>1</v>
      </c>
      <c r="AA371" s="25" t="s">
        <v>155</v>
      </c>
      <c r="AB371" s="25" t="s">
        <v>155</v>
      </c>
      <c r="AC371" s="25">
        <v>1</v>
      </c>
      <c r="AD371" s="26" t="s">
        <v>155</v>
      </c>
      <c r="AE371" s="26">
        <v>47</v>
      </c>
      <c r="AF371" s="26" t="s">
        <v>155</v>
      </c>
      <c r="AG371" s="26" t="s">
        <v>155</v>
      </c>
      <c r="AH371" s="26">
        <v>47</v>
      </c>
      <c r="AI371" s="27" t="s">
        <v>155</v>
      </c>
      <c r="AJ371" s="27">
        <v>0</v>
      </c>
      <c r="AK371" s="27" t="s">
        <v>155</v>
      </c>
      <c r="AL371" s="27" t="s">
        <v>155</v>
      </c>
      <c r="AM371" s="27">
        <v>0</v>
      </c>
      <c r="AN371" s="28" t="s">
        <v>155</v>
      </c>
    </row>
    <row r="372" spans="1:40" ht="15.75" customHeight="1" x14ac:dyDescent="0.2">
      <c r="A372" s="18">
        <v>2018</v>
      </c>
      <c r="B372" s="19">
        <v>7349</v>
      </c>
      <c r="C372" s="20" t="s">
        <v>479</v>
      </c>
      <c r="D372" s="20" t="s">
        <v>112</v>
      </c>
      <c r="E372" s="20" t="s">
        <v>171</v>
      </c>
      <c r="F372" s="21" t="str">
        <f t="shared" si="20"/>
        <v/>
      </c>
      <c r="G372" s="21" t="str">
        <f t="shared" si="21"/>
        <v/>
      </c>
      <c r="H372" s="21">
        <f t="shared" si="22"/>
        <v>39008.620689655174</v>
      </c>
      <c r="I372" s="21" t="str">
        <f t="shared" si="23"/>
        <v/>
      </c>
      <c r="J372" s="22" t="s">
        <v>155</v>
      </c>
      <c r="K372" s="22" t="s">
        <v>155</v>
      </c>
      <c r="L372" s="22">
        <v>3773</v>
      </c>
      <c r="M372" s="22" t="s">
        <v>155</v>
      </c>
      <c r="N372" s="22">
        <v>3773</v>
      </c>
      <c r="O372" s="23" t="s">
        <v>155</v>
      </c>
      <c r="P372" s="23" t="s">
        <v>155</v>
      </c>
      <c r="Q372" s="23">
        <v>0</v>
      </c>
      <c r="R372" s="23" t="s">
        <v>155</v>
      </c>
      <c r="S372" s="23">
        <v>0</v>
      </c>
      <c r="T372" s="24" t="s">
        <v>155</v>
      </c>
      <c r="U372" s="24" t="s">
        <v>155</v>
      </c>
      <c r="V372" s="24">
        <v>46.4</v>
      </c>
      <c r="W372" s="24" t="s">
        <v>155</v>
      </c>
      <c r="X372" s="24">
        <v>46.4</v>
      </c>
      <c r="Y372" s="25" t="s">
        <v>155</v>
      </c>
      <c r="Z372" s="25" t="s">
        <v>155</v>
      </c>
      <c r="AA372" s="25">
        <v>0</v>
      </c>
      <c r="AB372" s="25" t="s">
        <v>155</v>
      </c>
      <c r="AC372" s="25">
        <v>0</v>
      </c>
      <c r="AD372" s="26" t="s">
        <v>155</v>
      </c>
      <c r="AE372" s="26" t="s">
        <v>155</v>
      </c>
      <c r="AF372" s="26">
        <v>1810</v>
      </c>
      <c r="AG372" s="26" t="s">
        <v>155</v>
      </c>
      <c r="AH372" s="26">
        <v>1810</v>
      </c>
      <c r="AI372" s="27" t="s">
        <v>155</v>
      </c>
      <c r="AJ372" s="27" t="s">
        <v>155</v>
      </c>
      <c r="AK372" s="27" t="s">
        <v>155</v>
      </c>
      <c r="AL372" s="27" t="s">
        <v>155</v>
      </c>
      <c r="AM372" s="27" t="s">
        <v>155</v>
      </c>
      <c r="AN372" s="28" t="s">
        <v>155</v>
      </c>
    </row>
    <row r="373" spans="1:40" ht="15.75" customHeight="1" x14ac:dyDescent="0.2">
      <c r="A373" s="18">
        <v>2018</v>
      </c>
      <c r="B373" s="19">
        <v>7634</v>
      </c>
      <c r="C373" s="20" t="s">
        <v>537</v>
      </c>
      <c r="D373" s="20" t="s">
        <v>112</v>
      </c>
      <c r="E373" s="20" t="s">
        <v>523</v>
      </c>
      <c r="F373" s="21" t="str">
        <f t="shared" si="20"/>
        <v/>
      </c>
      <c r="G373" s="21">
        <f t="shared" si="21"/>
        <v>0</v>
      </c>
      <c r="H373" s="21" t="str">
        <f t="shared" si="22"/>
        <v/>
      </c>
      <c r="I373" s="21" t="str">
        <f t="shared" si="23"/>
        <v/>
      </c>
      <c r="J373" s="22" t="s">
        <v>155</v>
      </c>
      <c r="K373" s="22">
        <v>1</v>
      </c>
      <c r="L373" s="22" t="s">
        <v>155</v>
      </c>
      <c r="M373" s="22" t="s">
        <v>155</v>
      </c>
      <c r="N373" s="22">
        <v>1</v>
      </c>
      <c r="O373" s="23" t="s">
        <v>155</v>
      </c>
      <c r="P373" s="23">
        <v>62</v>
      </c>
      <c r="Q373" s="23" t="s">
        <v>155</v>
      </c>
      <c r="R373" s="23" t="s">
        <v>155</v>
      </c>
      <c r="S373" s="23">
        <v>62</v>
      </c>
      <c r="T373" s="24" t="s">
        <v>155</v>
      </c>
      <c r="U373" s="24">
        <v>6</v>
      </c>
      <c r="V373" s="24" t="s">
        <v>155</v>
      </c>
      <c r="W373" s="24" t="s">
        <v>155</v>
      </c>
      <c r="X373" s="24">
        <v>6</v>
      </c>
      <c r="Y373" s="25" t="s">
        <v>155</v>
      </c>
      <c r="Z373" s="25">
        <v>0</v>
      </c>
      <c r="AA373" s="25" t="s">
        <v>155</v>
      </c>
      <c r="AB373" s="25" t="s">
        <v>155</v>
      </c>
      <c r="AC373" s="25">
        <v>0</v>
      </c>
      <c r="AD373" s="26" t="s">
        <v>155</v>
      </c>
      <c r="AE373" s="26" t="s">
        <v>155</v>
      </c>
      <c r="AF373" s="26" t="s">
        <v>155</v>
      </c>
      <c r="AG373" s="26" t="s">
        <v>155</v>
      </c>
      <c r="AH373" s="26" t="s">
        <v>155</v>
      </c>
      <c r="AI373" s="27" t="s">
        <v>155</v>
      </c>
      <c r="AJ373" s="27" t="s">
        <v>155</v>
      </c>
      <c r="AK373" s="27" t="s">
        <v>155</v>
      </c>
      <c r="AL373" s="27" t="s">
        <v>155</v>
      </c>
      <c r="AM373" s="27" t="s">
        <v>155</v>
      </c>
      <c r="AN373" s="28" t="s">
        <v>155</v>
      </c>
    </row>
    <row r="374" spans="1:40" ht="15.75" customHeight="1" x14ac:dyDescent="0.2">
      <c r="A374" s="18">
        <v>2018</v>
      </c>
      <c r="B374" s="19">
        <v>9590</v>
      </c>
      <c r="C374" s="20" t="s">
        <v>538</v>
      </c>
      <c r="D374" s="20" t="s">
        <v>112</v>
      </c>
      <c r="E374" s="20" t="s">
        <v>523</v>
      </c>
      <c r="F374" s="21" t="str">
        <f t="shared" si="20"/>
        <v/>
      </c>
      <c r="G374" s="21" t="str">
        <f t="shared" si="21"/>
        <v/>
      </c>
      <c r="H374" s="21">
        <f t="shared" si="22"/>
        <v>41340.909090909088</v>
      </c>
      <c r="I374" s="21" t="str">
        <f t="shared" si="23"/>
        <v/>
      </c>
      <c r="J374" s="22" t="s">
        <v>155</v>
      </c>
      <c r="K374" s="22" t="s">
        <v>155</v>
      </c>
      <c r="L374" s="22">
        <v>9</v>
      </c>
      <c r="M374" s="22" t="s">
        <v>155</v>
      </c>
      <c r="N374" s="22">
        <v>9</v>
      </c>
      <c r="O374" s="23" t="s">
        <v>155</v>
      </c>
      <c r="P374" s="23" t="s">
        <v>155</v>
      </c>
      <c r="Q374" s="23" t="s">
        <v>155</v>
      </c>
      <c r="R374" s="23" t="s">
        <v>155</v>
      </c>
      <c r="S374" s="23" t="s">
        <v>155</v>
      </c>
      <c r="T374" s="24" t="s">
        <v>155</v>
      </c>
      <c r="U374" s="24" t="s">
        <v>155</v>
      </c>
      <c r="V374" s="24">
        <v>44</v>
      </c>
      <c r="W374" s="24" t="s">
        <v>155</v>
      </c>
      <c r="X374" s="24">
        <v>44</v>
      </c>
      <c r="Y374" s="25" t="s">
        <v>155</v>
      </c>
      <c r="Z374" s="25" t="s">
        <v>155</v>
      </c>
      <c r="AA374" s="25">
        <v>36</v>
      </c>
      <c r="AB374" s="25" t="s">
        <v>155</v>
      </c>
      <c r="AC374" s="25">
        <v>36</v>
      </c>
      <c r="AD374" s="26" t="s">
        <v>155</v>
      </c>
      <c r="AE374" s="26" t="s">
        <v>155</v>
      </c>
      <c r="AF374" s="26">
        <v>1819</v>
      </c>
      <c r="AG374" s="26" t="s">
        <v>155</v>
      </c>
      <c r="AH374" s="26">
        <v>1819</v>
      </c>
      <c r="AI374" s="27" t="s">
        <v>155</v>
      </c>
      <c r="AJ374" s="27" t="s">
        <v>155</v>
      </c>
      <c r="AK374" s="27" t="s">
        <v>155</v>
      </c>
      <c r="AL374" s="27" t="s">
        <v>155</v>
      </c>
      <c r="AM374" s="27" t="s">
        <v>155</v>
      </c>
      <c r="AN374" s="28" t="s">
        <v>155</v>
      </c>
    </row>
    <row r="375" spans="1:40" ht="15.75" customHeight="1" x14ac:dyDescent="0.2">
      <c r="A375" s="18">
        <v>2018</v>
      </c>
      <c r="B375" s="19">
        <v>12268</v>
      </c>
      <c r="C375" s="20" t="s">
        <v>539</v>
      </c>
      <c r="D375" s="20" t="s">
        <v>112</v>
      </c>
      <c r="E375" s="20" t="s">
        <v>523</v>
      </c>
      <c r="F375" s="21" t="str">
        <f t="shared" si="20"/>
        <v/>
      </c>
      <c r="G375" s="21" t="str">
        <f t="shared" si="21"/>
        <v/>
      </c>
      <c r="H375" s="21">
        <f t="shared" si="22"/>
        <v>200.50125313283209</v>
      </c>
      <c r="I375" s="21" t="str">
        <f t="shared" si="23"/>
        <v/>
      </c>
      <c r="J375" s="22" t="s">
        <v>155</v>
      </c>
      <c r="K375" s="22" t="s">
        <v>155</v>
      </c>
      <c r="L375" s="22">
        <v>792</v>
      </c>
      <c r="M375" s="22" t="s">
        <v>155</v>
      </c>
      <c r="N375" s="22">
        <v>792</v>
      </c>
      <c r="O375" s="23" t="s">
        <v>155</v>
      </c>
      <c r="P375" s="23" t="s">
        <v>155</v>
      </c>
      <c r="Q375" s="23" t="s">
        <v>155</v>
      </c>
      <c r="R375" s="23" t="s">
        <v>155</v>
      </c>
      <c r="S375" s="23" t="s">
        <v>155</v>
      </c>
      <c r="T375" s="24" t="s">
        <v>155</v>
      </c>
      <c r="U375" s="24" t="s">
        <v>155</v>
      </c>
      <c r="V375" s="24">
        <v>79.8</v>
      </c>
      <c r="W375" s="24" t="s">
        <v>155</v>
      </c>
      <c r="X375" s="24">
        <v>79.8</v>
      </c>
      <c r="Y375" s="25" t="s">
        <v>155</v>
      </c>
      <c r="Z375" s="25" t="s">
        <v>155</v>
      </c>
      <c r="AA375" s="25">
        <v>32.9</v>
      </c>
      <c r="AB375" s="25" t="s">
        <v>155</v>
      </c>
      <c r="AC375" s="25">
        <v>32.9</v>
      </c>
      <c r="AD375" s="26" t="s">
        <v>155</v>
      </c>
      <c r="AE375" s="26" t="s">
        <v>155</v>
      </c>
      <c r="AF375" s="26" t="s">
        <v>155</v>
      </c>
      <c r="AG375" s="26" t="s">
        <v>155</v>
      </c>
      <c r="AH375" s="26" t="s">
        <v>155</v>
      </c>
      <c r="AI375" s="27" t="s">
        <v>155</v>
      </c>
      <c r="AJ375" s="27" t="s">
        <v>155</v>
      </c>
      <c r="AK375" s="27">
        <v>16</v>
      </c>
      <c r="AL375" s="27" t="s">
        <v>155</v>
      </c>
      <c r="AM375" s="27">
        <v>16</v>
      </c>
      <c r="AN375" s="28" t="s">
        <v>155</v>
      </c>
    </row>
    <row r="376" spans="1:40" ht="15.75" customHeight="1" x14ac:dyDescent="0.2">
      <c r="A376" s="18">
        <v>2018</v>
      </c>
      <c r="B376" s="19">
        <v>16627</v>
      </c>
      <c r="C376" s="20" t="s">
        <v>540</v>
      </c>
      <c r="D376" s="20" t="s">
        <v>112</v>
      </c>
      <c r="E376" s="20" t="s">
        <v>523</v>
      </c>
      <c r="F376" s="21" t="str">
        <f t="shared" si="20"/>
        <v/>
      </c>
      <c r="G376" s="21" t="str">
        <f t="shared" si="21"/>
        <v/>
      </c>
      <c r="H376" s="21">
        <f t="shared" si="22"/>
        <v>41314.741035856568</v>
      </c>
      <c r="I376" s="21" t="str">
        <f t="shared" si="23"/>
        <v/>
      </c>
      <c r="J376" s="22" t="s">
        <v>155</v>
      </c>
      <c r="K376" s="22" t="s">
        <v>155</v>
      </c>
      <c r="L376" s="22">
        <v>19</v>
      </c>
      <c r="M376" s="22" t="s">
        <v>155</v>
      </c>
      <c r="N376" s="22">
        <v>19</v>
      </c>
      <c r="O376" s="23" t="s">
        <v>155</v>
      </c>
      <c r="P376" s="23" t="s">
        <v>155</v>
      </c>
      <c r="Q376" s="23">
        <v>0</v>
      </c>
      <c r="R376" s="23" t="s">
        <v>155</v>
      </c>
      <c r="S376" s="23">
        <v>0</v>
      </c>
      <c r="T376" s="24" t="s">
        <v>155</v>
      </c>
      <c r="U376" s="24" t="s">
        <v>155</v>
      </c>
      <c r="V376" s="24">
        <v>25.1</v>
      </c>
      <c r="W376" s="24" t="s">
        <v>155</v>
      </c>
      <c r="X376" s="24">
        <v>25.1</v>
      </c>
      <c r="Y376" s="25" t="s">
        <v>155</v>
      </c>
      <c r="Z376" s="25" t="s">
        <v>155</v>
      </c>
      <c r="AA376" s="25">
        <v>6.9</v>
      </c>
      <c r="AB376" s="25" t="s">
        <v>155</v>
      </c>
      <c r="AC376" s="25">
        <v>6.9</v>
      </c>
      <c r="AD376" s="26" t="s">
        <v>155</v>
      </c>
      <c r="AE376" s="26" t="s">
        <v>155</v>
      </c>
      <c r="AF376" s="26">
        <v>1037</v>
      </c>
      <c r="AG376" s="26" t="s">
        <v>155</v>
      </c>
      <c r="AH376" s="26">
        <v>1037</v>
      </c>
      <c r="AI376" s="27" t="s">
        <v>155</v>
      </c>
      <c r="AJ376" s="27" t="s">
        <v>155</v>
      </c>
      <c r="AK376" s="27" t="s">
        <v>155</v>
      </c>
      <c r="AL376" s="27" t="s">
        <v>155</v>
      </c>
      <c r="AM376" s="27" t="s">
        <v>155</v>
      </c>
      <c r="AN376" s="28" t="s">
        <v>155</v>
      </c>
    </row>
    <row r="377" spans="1:40" ht="15.75" customHeight="1" x14ac:dyDescent="0.2">
      <c r="A377" s="18">
        <v>2018</v>
      </c>
      <c r="B377" s="19">
        <v>17561</v>
      </c>
      <c r="C377" s="20" t="s">
        <v>541</v>
      </c>
      <c r="D377" s="20" t="s">
        <v>112</v>
      </c>
      <c r="E377" s="20" t="s">
        <v>523</v>
      </c>
      <c r="F377" s="21" t="str">
        <f t="shared" si="20"/>
        <v/>
      </c>
      <c r="G377" s="21" t="str">
        <f t="shared" si="21"/>
        <v/>
      </c>
      <c r="H377" s="21">
        <f t="shared" si="22"/>
        <v>18934.782608695652</v>
      </c>
      <c r="I377" s="21" t="str">
        <f t="shared" si="23"/>
        <v/>
      </c>
      <c r="J377" s="22" t="s">
        <v>155</v>
      </c>
      <c r="K377" s="22" t="s">
        <v>155</v>
      </c>
      <c r="L377" s="22">
        <v>1668</v>
      </c>
      <c r="M377" s="22" t="s">
        <v>155</v>
      </c>
      <c r="N377" s="22">
        <v>1668</v>
      </c>
      <c r="O377" s="23" t="s">
        <v>155</v>
      </c>
      <c r="P377" s="23" t="s">
        <v>155</v>
      </c>
      <c r="Q377" s="23">
        <v>110</v>
      </c>
      <c r="R377" s="23" t="s">
        <v>155</v>
      </c>
      <c r="S377" s="23">
        <v>110</v>
      </c>
      <c r="T377" s="24" t="s">
        <v>155</v>
      </c>
      <c r="U377" s="24" t="s">
        <v>155</v>
      </c>
      <c r="V377" s="24">
        <v>46</v>
      </c>
      <c r="W377" s="24" t="s">
        <v>155</v>
      </c>
      <c r="X377" s="24">
        <v>46</v>
      </c>
      <c r="Y377" s="25" t="s">
        <v>155</v>
      </c>
      <c r="Z377" s="25" t="s">
        <v>155</v>
      </c>
      <c r="AA377" s="25" t="s">
        <v>155</v>
      </c>
      <c r="AB377" s="25" t="s">
        <v>155</v>
      </c>
      <c r="AC377" s="25" t="s">
        <v>155</v>
      </c>
      <c r="AD377" s="26" t="s">
        <v>155</v>
      </c>
      <c r="AE377" s="26" t="s">
        <v>155</v>
      </c>
      <c r="AF377" s="26">
        <v>738</v>
      </c>
      <c r="AG377" s="26" t="s">
        <v>155</v>
      </c>
      <c r="AH377" s="26">
        <v>738</v>
      </c>
      <c r="AI377" s="27" t="s">
        <v>155</v>
      </c>
      <c r="AJ377" s="27" t="s">
        <v>155</v>
      </c>
      <c r="AK377" s="27">
        <v>133</v>
      </c>
      <c r="AL377" s="27" t="s">
        <v>155</v>
      </c>
      <c r="AM377" s="27">
        <v>133</v>
      </c>
      <c r="AN377" s="28" t="s">
        <v>155</v>
      </c>
    </row>
    <row r="378" spans="1:40" ht="15.75" customHeight="1" x14ac:dyDescent="0.2">
      <c r="A378" s="18">
        <v>2018</v>
      </c>
      <c r="B378" s="19">
        <v>17698</v>
      </c>
      <c r="C378" s="20" t="s">
        <v>177</v>
      </c>
      <c r="D378" s="20" t="s">
        <v>112</v>
      </c>
      <c r="E378" s="20" t="s">
        <v>171</v>
      </c>
      <c r="F378" s="21" t="str">
        <f t="shared" si="20"/>
        <v/>
      </c>
      <c r="G378" s="21">
        <f t="shared" si="21"/>
        <v>28250</v>
      </c>
      <c r="H378" s="21" t="str">
        <f t="shared" si="22"/>
        <v/>
      </c>
      <c r="I378" s="21" t="str">
        <f t="shared" si="23"/>
        <v/>
      </c>
      <c r="J378" s="22">
        <v>0</v>
      </c>
      <c r="K378" s="22">
        <v>9</v>
      </c>
      <c r="L378" s="22">
        <v>0</v>
      </c>
      <c r="M378" s="22">
        <v>0</v>
      </c>
      <c r="N378" s="22">
        <v>9</v>
      </c>
      <c r="O378" s="23">
        <v>0</v>
      </c>
      <c r="P378" s="23">
        <v>105</v>
      </c>
      <c r="Q378" s="23">
        <v>0</v>
      </c>
      <c r="R378" s="23">
        <v>0</v>
      </c>
      <c r="S378" s="23">
        <v>105</v>
      </c>
      <c r="T378" s="24">
        <v>0</v>
      </c>
      <c r="U378" s="24">
        <v>8</v>
      </c>
      <c r="V378" s="24">
        <v>0</v>
      </c>
      <c r="W378" s="24">
        <v>0</v>
      </c>
      <c r="X378" s="24">
        <v>8</v>
      </c>
      <c r="Y378" s="25">
        <v>0</v>
      </c>
      <c r="Z378" s="25">
        <v>8</v>
      </c>
      <c r="AA378" s="25">
        <v>0</v>
      </c>
      <c r="AB378" s="25">
        <v>0</v>
      </c>
      <c r="AC378" s="25">
        <v>8</v>
      </c>
      <c r="AD378" s="26">
        <v>0</v>
      </c>
      <c r="AE378" s="26">
        <v>192</v>
      </c>
      <c r="AF378" s="26">
        <v>0</v>
      </c>
      <c r="AG378" s="26">
        <v>0</v>
      </c>
      <c r="AH378" s="26">
        <v>192</v>
      </c>
      <c r="AI378" s="27">
        <v>0</v>
      </c>
      <c r="AJ378" s="27">
        <v>34</v>
      </c>
      <c r="AK378" s="27">
        <v>0</v>
      </c>
      <c r="AL378" s="27">
        <v>0</v>
      </c>
      <c r="AM378" s="27">
        <v>34</v>
      </c>
      <c r="AN378" s="28">
        <v>0</v>
      </c>
    </row>
    <row r="379" spans="1:40" ht="15.75" customHeight="1" x14ac:dyDescent="0.2">
      <c r="A379" s="18">
        <v>2018</v>
      </c>
      <c r="B379" s="19">
        <v>20404</v>
      </c>
      <c r="C379" s="20" t="s">
        <v>542</v>
      </c>
      <c r="D379" s="20" t="s">
        <v>112</v>
      </c>
      <c r="E379" s="20" t="s">
        <v>523</v>
      </c>
      <c r="F379" s="21" t="str">
        <f t="shared" si="20"/>
        <v/>
      </c>
      <c r="G379" s="21">
        <f t="shared" si="21"/>
        <v>0</v>
      </c>
      <c r="H379" s="21" t="str">
        <f t="shared" si="22"/>
        <v/>
      </c>
      <c r="I379" s="21" t="str">
        <f t="shared" si="23"/>
        <v/>
      </c>
      <c r="J379" s="22" t="s">
        <v>155</v>
      </c>
      <c r="K379" s="22">
        <v>21</v>
      </c>
      <c r="L379" s="22" t="s">
        <v>155</v>
      </c>
      <c r="M379" s="22" t="s">
        <v>155</v>
      </c>
      <c r="N379" s="22">
        <v>21</v>
      </c>
      <c r="O379" s="23" t="s">
        <v>155</v>
      </c>
      <c r="P379" s="23">
        <v>5</v>
      </c>
      <c r="Q379" s="23" t="s">
        <v>155</v>
      </c>
      <c r="R379" s="23" t="s">
        <v>155</v>
      </c>
      <c r="S379" s="23">
        <v>5</v>
      </c>
      <c r="T379" s="24" t="s">
        <v>155</v>
      </c>
      <c r="U379" s="24">
        <v>5</v>
      </c>
      <c r="V379" s="24" t="s">
        <v>155</v>
      </c>
      <c r="W379" s="24" t="s">
        <v>155</v>
      </c>
      <c r="X379" s="24">
        <v>5</v>
      </c>
      <c r="Y379" s="25" t="s">
        <v>155</v>
      </c>
      <c r="Z379" s="25">
        <v>2.5</v>
      </c>
      <c r="AA379" s="25" t="s">
        <v>155</v>
      </c>
      <c r="AB379" s="25" t="s">
        <v>155</v>
      </c>
      <c r="AC379" s="25">
        <v>2.5</v>
      </c>
      <c r="AD379" s="26" t="s">
        <v>155</v>
      </c>
      <c r="AE379" s="26" t="s">
        <v>155</v>
      </c>
      <c r="AF379" s="26" t="s">
        <v>155</v>
      </c>
      <c r="AG379" s="26" t="s">
        <v>155</v>
      </c>
      <c r="AH379" s="26" t="s">
        <v>155</v>
      </c>
      <c r="AI379" s="27" t="s">
        <v>155</v>
      </c>
      <c r="AJ379" s="27" t="s">
        <v>155</v>
      </c>
      <c r="AK379" s="27" t="s">
        <v>155</v>
      </c>
      <c r="AL379" s="27" t="s">
        <v>155</v>
      </c>
      <c r="AM379" s="27" t="s">
        <v>155</v>
      </c>
      <c r="AN379" s="28">
        <v>0</v>
      </c>
    </row>
    <row r="380" spans="1:40" ht="15.75" customHeight="1" x14ac:dyDescent="0.2">
      <c r="A380" s="18">
        <v>2018</v>
      </c>
      <c r="B380" s="19">
        <v>40051</v>
      </c>
      <c r="C380" s="20" t="s">
        <v>543</v>
      </c>
      <c r="D380" s="20" t="s">
        <v>112</v>
      </c>
      <c r="E380" s="20" t="s">
        <v>523</v>
      </c>
      <c r="F380" s="21" t="str">
        <f t="shared" si="20"/>
        <v/>
      </c>
      <c r="G380" s="21">
        <f t="shared" si="21"/>
        <v>36133.333333333336</v>
      </c>
      <c r="H380" s="21" t="str">
        <f t="shared" si="22"/>
        <v/>
      </c>
      <c r="I380" s="21" t="str">
        <f t="shared" si="23"/>
        <v/>
      </c>
      <c r="J380" s="22" t="s">
        <v>155</v>
      </c>
      <c r="K380" s="22">
        <v>39</v>
      </c>
      <c r="L380" s="22" t="s">
        <v>155</v>
      </c>
      <c r="M380" s="22" t="s">
        <v>155</v>
      </c>
      <c r="N380" s="22">
        <v>39</v>
      </c>
      <c r="O380" s="23" t="s">
        <v>155</v>
      </c>
      <c r="P380" s="23">
        <v>7</v>
      </c>
      <c r="Q380" s="23" t="s">
        <v>155</v>
      </c>
      <c r="R380" s="23" t="s">
        <v>155</v>
      </c>
      <c r="S380" s="23">
        <v>7</v>
      </c>
      <c r="T380" s="24" t="s">
        <v>155</v>
      </c>
      <c r="U380" s="24">
        <v>7.5</v>
      </c>
      <c r="V380" s="24" t="s">
        <v>155</v>
      </c>
      <c r="W380" s="24" t="s">
        <v>155</v>
      </c>
      <c r="X380" s="24">
        <v>7.5</v>
      </c>
      <c r="Y380" s="25" t="s">
        <v>155</v>
      </c>
      <c r="Z380" s="25">
        <v>7.2</v>
      </c>
      <c r="AA380" s="25" t="s">
        <v>155</v>
      </c>
      <c r="AB380" s="25" t="s">
        <v>155</v>
      </c>
      <c r="AC380" s="25">
        <v>7.2</v>
      </c>
      <c r="AD380" s="26" t="s">
        <v>155</v>
      </c>
      <c r="AE380" s="26">
        <v>246</v>
      </c>
      <c r="AF380" s="26" t="s">
        <v>155</v>
      </c>
      <c r="AG380" s="26" t="s">
        <v>155</v>
      </c>
      <c r="AH380" s="26">
        <v>246</v>
      </c>
      <c r="AI380" s="27" t="s">
        <v>155</v>
      </c>
      <c r="AJ380" s="27">
        <v>25</v>
      </c>
      <c r="AK380" s="27" t="s">
        <v>155</v>
      </c>
      <c r="AL380" s="27" t="s">
        <v>155</v>
      </c>
      <c r="AM380" s="27">
        <v>25</v>
      </c>
      <c r="AN380" s="28" t="s">
        <v>155</v>
      </c>
    </row>
    <row r="381" spans="1:40" ht="15.75" customHeight="1" x14ac:dyDescent="0.2">
      <c r="A381" s="18">
        <v>2018</v>
      </c>
      <c r="B381" s="19">
        <v>55937</v>
      </c>
      <c r="C381" s="20" t="s">
        <v>544</v>
      </c>
      <c r="D381" s="20" t="s">
        <v>112</v>
      </c>
      <c r="E381" s="20" t="s">
        <v>167</v>
      </c>
      <c r="F381" s="21" t="str">
        <f t="shared" si="20"/>
        <v/>
      </c>
      <c r="G381" s="21">
        <f t="shared" si="21"/>
        <v>21651.376146788989</v>
      </c>
      <c r="H381" s="21" t="str">
        <f t="shared" si="22"/>
        <v/>
      </c>
      <c r="I381" s="21" t="str">
        <f t="shared" si="23"/>
        <v/>
      </c>
      <c r="J381" s="22" t="s">
        <v>155</v>
      </c>
      <c r="K381" s="22">
        <v>8</v>
      </c>
      <c r="L381" s="22" t="s">
        <v>155</v>
      </c>
      <c r="M381" s="22" t="s">
        <v>155</v>
      </c>
      <c r="N381" s="22">
        <v>8</v>
      </c>
      <c r="O381" s="23" t="s">
        <v>155</v>
      </c>
      <c r="P381" s="23">
        <v>20</v>
      </c>
      <c r="Q381" s="23" t="s">
        <v>155</v>
      </c>
      <c r="R381" s="23" t="s">
        <v>155</v>
      </c>
      <c r="S381" s="23">
        <v>20</v>
      </c>
      <c r="T381" s="24" t="s">
        <v>155</v>
      </c>
      <c r="U381" s="24">
        <v>10.9</v>
      </c>
      <c r="V381" s="24" t="s">
        <v>155</v>
      </c>
      <c r="W381" s="24" t="s">
        <v>155</v>
      </c>
      <c r="X381" s="24">
        <v>10.9</v>
      </c>
      <c r="Y381" s="25" t="s">
        <v>155</v>
      </c>
      <c r="Z381" s="25">
        <v>5.8</v>
      </c>
      <c r="AA381" s="25" t="s">
        <v>155</v>
      </c>
      <c r="AB381" s="25" t="s">
        <v>155</v>
      </c>
      <c r="AC381" s="25">
        <v>5.8</v>
      </c>
      <c r="AD381" s="26" t="s">
        <v>155</v>
      </c>
      <c r="AE381" s="26">
        <v>189</v>
      </c>
      <c r="AF381" s="26" t="s">
        <v>155</v>
      </c>
      <c r="AG381" s="26" t="s">
        <v>155</v>
      </c>
      <c r="AH381" s="26">
        <v>189</v>
      </c>
      <c r="AI381" s="27" t="s">
        <v>155</v>
      </c>
      <c r="AJ381" s="27">
        <v>47</v>
      </c>
      <c r="AK381" s="27" t="s">
        <v>155</v>
      </c>
      <c r="AL381" s="27" t="s">
        <v>155</v>
      </c>
      <c r="AM381" s="27">
        <v>47</v>
      </c>
      <c r="AN381" s="28" t="s">
        <v>155</v>
      </c>
    </row>
    <row r="382" spans="1:40" ht="15.75" customHeight="1" x14ac:dyDescent="0.2">
      <c r="A382" s="18">
        <v>2018</v>
      </c>
      <c r="B382" s="19">
        <v>14354</v>
      </c>
      <c r="C382" s="20" t="s">
        <v>281</v>
      </c>
      <c r="D382" s="20" t="s">
        <v>114</v>
      </c>
      <c r="E382" s="20" t="s">
        <v>282</v>
      </c>
      <c r="F382" s="21">
        <f t="shared" si="20"/>
        <v>19963.470319634704</v>
      </c>
      <c r="G382" s="21" t="str">
        <f t="shared" si="21"/>
        <v/>
      </c>
      <c r="H382" s="21">
        <f t="shared" si="22"/>
        <v>11369.509043927648</v>
      </c>
      <c r="I382" s="21" t="str">
        <f t="shared" si="23"/>
        <v/>
      </c>
      <c r="J382" s="22">
        <v>105633</v>
      </c>
      <c r="K382" s="22">
        <v>0</v>
      </c>
      <c r="L382" s="22">
        <v>53</v>
      </c>
      <c r="M382" s="22">
        <v>0</v>
      </c>
      <c r="N382" s="22">
        <v>105686</v>
      </c>
      <c r="O382" s="23" t="s">
        <v>155</v>
      </c>
      <c r="P382" s="23" t="s">
        <v>155</v>
      </c>
      <c r="Q382" s="23" t="s">
        <v>155</v>
      </c>
      <c r="R382" s="23" t="s">
        <v>155</v>
      </c>
      <c r="S382" s="23" t="s">
        <v>155</v>
      </c>
      <c r="T382" s="24">
        <v>219</v>
      </c>
      <c r="U382" s="24">
        <v>0</v>
      </c>
      <c r="V382" s="24">
        <v>38.700000000000003</v>
      </c>
      <c r="W382" s="24">
        <v>0</v>
      </c>
      <c r="X382" s="24">
        <v>257.7</v>
      </c>
      <c r="Y382" s="25">
        <v>108.2</v>
      </c>
      <c r="Z382" s="25">
        <v>0</v>
      </c>
      <c r="AA382" s="25">
        <v>17.600000000000001</v>
      </c>
      <c r="AB382" s="25">
        <v>0</v>
      </c>
      <c r="AC382" s="25">
        <v>125.8</v>
      </c>
      <c r="AD382" s="26">
        <v>2048</v>
      </c>
      <c r="AE382" s="26">
        <v>0</v>
      </c>
      <c r="AF382" s="26">
        <v>0</v>
      </c>
      <c r="AG382" s="26">
        <v>0</v>
      </c>
      <c r="AH382" s="26">
        <v>2048</v>
      </c>
      <c r="AI382" s="27">
        <v>2324</v>
      </c>
      <c r="AJ382" s="27">
        <v>0</v>
      </c>
      <c r="AK382" s="27">
        <v>440</v>
      </c>
      <c r="AL382" s="27">
        <v>0</v>
      </c>
      <c r="AM382" s="27">
        <v>2764</v>
      </c>
      <c r="AN382" s="28">
        <v>0</v>
      </c>
    </row>
    <row r="383" spans="1:40" ht="15.75" customHeight="1" x14ac:dyDescent="0.2">
      <c r="A383" s="18">
        <v>2018</v>
      </c>
      <c r="B383" s="19">
        <v>40165</v>
      </c>
      <c r="C383" s="20" t="s">
        <v>545</v>
      </c>
      <c r="D383" s="20" t="s">
        <v>114</v>
      </c>
      <c r="E383" s="20" t="s">
        <v>282</v>
      </c>
      <c r="F383" s="21" t="str">
        <f t="shared" si="20"/>
        <v/>
      </c>
      <c r="G383" s="21">
        <f t="shared" si="21"/>
        <v>19382.716049382718</v>
      </c>
      <c r="H383" s="21" t="str">
        <f t="shared" si="22"/>
        <v/>
      </c>
      <c r="I383" s="21" t="str">
        <f t="shared" si="23"/>
        <v/>
      </c>
      <c r="J383" s="22" t="s">
        <v>155</v>
      </c>
      <c r="K383" s="22">
        <v>86</v>
      </c>
      <c r="L383" s="22" t="s">
        <v>155</v>
      </c>
      <c r="M383" s="22" t="s">
        <v>155</v>
      </c>
      <c r="N383" s="22">
        <v>86</v>
      </c>
      <c r="O383" s="23" t="s">
        <v>155</v>
      </c>
      <c r="P383" s="23">
        <v>68</v>
      </c>
      <c r="Q383" s="23" t="s">
        <v>155</v>
      </c>
      <c r="R383" s="23" t="s">
        <v>155</v>
      </c>
      <c r="S383" s="23">
        <v>68</v>
      </c>
      <c r="T383" s="24" t="s">
        <v>155</v>
      </c>
      <c r="U383" s="24">
        <v>8.1</v>
      </c>
      <c r="V383" s="24" t="s">
        <v>155</v>
      </c>
      <c r="W383" s="24" t="s">
        <v>155</v>
      </c>
      <c r="X383" s="24">
        <v>8.1</v>
      </c>
      <c r="Y383" s="25" t="s">
        <v>155</v>
      </c>
      <c r="Z383" s="25">
        <v>2.9</v>
      </c>
      <c r="AA383" s="25" t="s">
        <v>155</v>
      </c>
      <c r="AB383" s="25" t="s">
        <v>155</v>
      </c>
      <c r="AC383" s="25">
        <v>2.9</v>
      </c>
      <c r="AD383" s="26" t="s">
        <v>155</v>
      </c>
      <c r="AE383" s="26">
        <v>136</v>
      </c>
      <c r="AF383" s="26" t="s">
        <v>155</v>
      </c>
      <c r="AG383" s="26" t="s">
        <v>155</v>
      </c>
      <c r="AH383" s="26">
        <v>136</v>
      </c>
      <c r="AI383" s="27" t="s">
        <v>155</v>
      </c>
      <c r="AJ383" s="27">
        <v>21</v>
      </c>
      <c r="AK383" s="27" t="s">
        <v>155</v>
      </c>
      <c r="AL383" s="27" t="s">
        <v>155</v>
      </c>
      <c r="AM383" s="27">
        <v>21</v>
      </c>
      <c r="AN383" s="28" t="s">
        <v>155</v>
      </c>
    </row>
    <row r="384" spans="1:40" ht="15.75" customHeight="1" x14ac:dyDescent="0.2">
      <c r="A384" s="18">
        <v>2018</v>
      </c>
      <c r="B384" s="19">
        <v>4117</v>
      </c>
      <c r="C384" s="20" t="s">
        <v>546</v>
      </c>
      <c r="D384" s="20" t="s">
        <v>118</v>
      </c>
      <c r="E384" s="20" t="s">
        <v>216</v>
      </c>
      <c r="F384" s="21">
        <f t="shared" si="20"/>
        <v>447.76119402985074</v>
      </c>
      <c r="G384" s="21">
        <f t="shared" si="21"/>
        <v>73333.333333333343</v>
      </c>
      <c r="H384" s="21">
        <f t="shared" si="22"/>
        <v>13333.333333333334</v>
      </c>
      <c r="I384" s="21" t="str">
        <f t="shared" si="23"/>
        <v/>
      </c>
      <c r="J384" s="22">
        <v>1600</v>
      </c>
      <c r="K384" s="22">
        <v>1</v>
      </c>
      <c r="L384" s="22">
        <v>2</v>
      </c>
      <c r="M384" s="22" t="s">
        <v>155</v>
      </c>
      <c r="N384" s="22">
        <v>1603</v>
      </c>
      <c r="O384" s="23">
        <v>6</v>
      </c>
      <c r="P384" s="23">
        <v>3</v>
      </c>
      <c r="Q384" s="23">
        <v>16</v>
      </c>
      <c r="R384" s="23" t="s">
        <v>155</v>
      </c>
      <c r="S384" s="23">
        <v>24</v>
      </c>
      <c r="T384" s="24">
        <v>6.7</v>
      </c>
      <c r="U384" s="24">
        <v>0.3</v>
      </c>
      <c r="V384" s="24">
        <v>3</v>
      </c>
      <c r="W384" s="24" t="s">
        <v>155</v>
      </c>
      <c r="X384" s="24">
        <v>10</v>
      </c>
      <c r="Y384" s="25">
        <v>5</v>
      </c>
      <c r="Z384" s="25">
        <v>0.2</v>
      </c>
      <c r="AA384" s="25">
        <v>3</v>
      </c>
      <c r="AB384" s="25" t="s">
        <v>155</v>
      </c>
      <c r="AC384" s="25">
        <v>8.1999999999999993</v>
      </c>
      <c r="AD384" s="26">
        <v>3</v>
      </c>
      <c r="AE384" s="26">
        <v>22</v>
      </c>
      <c r="AF384" s="26">
        <v>40</v>
      </c>
      <c r="AG384" s="26" t="s">
        <v>155</v>
      </c>
      <c r="AH384" s="26">
        <v>65</v>
      </c>
      <c r="AI384" s="27" t="s">
        <v>155</v>
      </c>
      <c r="AJ384" s="27" t="s">
        <v>155</v>
      </c>
      <c r="AK384" s="27" t="s">
        <v>155</v>
      </c>
      <c r="AL384" s="27" t="s">
        <v>155</v>
      </c>
      <c r="AM384" s="27" t="s">
        <v>155</v>
      </c>
      <c r="AN384" s="28" t="s">
        <v>155</v>
      </c>
    </row>
    <row r="385" spans="1:40" ht="15.75" customHeight="1" x14ac:dyDescent="0.2">
      <c r="A385" s="18">
        <v>2018</v>
      </c>
      <c r="B385" s="19">
        <v>40228</v>
      </c>
      <c r="C385" s="20" t="s">
        <v>547</v>
      </c>
      <c r="D385" s="20" t="s">
        <v>118</v>
      </c>
      <c r="E385" s="20" t="s">
        <v>216</v>
      </c>
      <c r="F385" s="21">
        <f t="shared" si="20"/>
        <v>745.81430745814305</v>
      </c>
      <c r="G385" s="21">
        <f t="shared" si="21"/>
        <v>0</v>
      </c>
      <c r="H385" s="21" t="str">
        <f t="shared" si="22"/>
        <v/>
      </c>
      <c r="I385" s="21" t="str">
        <f t="shared" si="23"/>
        <v/>
      </c>
      <c r="J385" s="22">
        <v>39315</v>
      </c>
      <c r="K385" s="22">
        <v>24</v>
      </c>
      <c r="L385" s="22" t="s">
        <v>155</v>
      </c>
      <c r="M385" s="22" t="s">
        <v>155</v>
      </c>
      <c r="N385" s="22">
        <v>39339</v>
      </c>
      <c r="O385" s="23">
        <v>13</v>
      </c>
      <c r="P385" s="23" t="s">
        <v>155</v>
      </c>
      <c r="Q385" s="23" t="s">
        <v>155</v>
      </c>
      <c r="R385" s="23" t="s">
        <v>155</v>
      </c>
      <c r="S385" s="23">
        <v>13</v>
      </c>
      <c r="T385" s="24">
        <v>65.7</v>
      </c>
      <c r="U385" s="24">
        <v>19.399999999999999</v>
      </c>
      <c r="V385" s="24" t="s">
        <v>155</v>
      </c>
      <c r="W385" s="24" t="s">
        <v>155</v>
      </c>
      <c r="X385" s="24">
        <v>85.1</v>
      </c>
      <c r="Y385" s="25" t="s">
        <v>155</v>
      </c>
      <c r="Z385" s="25" t="s">
        <v>155</v>
      </c>
      <c r="AA385" s="25" t="s">
        <v>155</v>
      </c>
      <c r="AB385" s="25" t="s">
        <v>155</v>
      </c>
      <c r="AC385" s="25" t="s">
        <v>155</v>
      </c>
      <c r="AD385" s="26">
        <v>49</v>
      </c>
      <c r="AE385" s="26" t="s">
        <v>155</v>
      </c>
      <c r="AF385" s="26" t="s">
        <v>155</v>
      </c>
      <c r="AG385" s="26" t="s">
        <v>155</v>
      </c>
      <c r="AH385" s="26">
        <v>49</v>
      </c>
      <c r="AI385" s="27">
        <v>0</v>
      </c>
      <c r="AJ385" s="27" t="s">
        <v>155</v>
      </c>
      <c r="AK385" s="27" t="s">
        <v>155</v>
      </c>
      <c r="AL385" s="27" t="s">
        <v>155</v>
      </c>
      <c r="AM385" s="27">
        <v>0</v>
      </c>
      <c r="AN385" s="28" t="s">
        <v>155</v>
      </c>
    </row>
    <row r="386" spans="1:40" ht="15.75" customHeight="1" x14ac:dyDescent="0.2">
      <c r="A386" s="18">
        <v>2018</v>
      </c>
      <c r="B386" s="19">
        <v>84</v>
      </c>
      <c r="C386" s="20" t="s">
        <v>332</v>
      </c>
      <c r="D386" s="20" t="s">
        <v>118</v>
      </c>
      <c r="E386" s="20" t="s">
        <v>216</v>
      </c>
      <c r="F386" s="21">
        <f t="shared" si="20"/>
        <v>1785.7142857142856</v>
      </c>
      <c r="G386" s="21" t="str">
        <f t="shared" si="21"/>
        <v/>
      </c>
      <c r="H386" s="21" t="str">
        <f t="shared" si="22"/>
        <v/>
      </c>
      <c r="I386" s="21" t="str">
        <f t="shared" si="23"/>
        <v/>
      </c>
      <c r="J386" s="22">
        <v>2101</v>
      </c>
      <c r="K386" s="22" t="s">
        <v>155</v>
      </c>
      <c r="L386" s="22" t="s">
        <v>155</v>
      </c>
      <c r="M386" s="22" t="s">
        <v>155</v>
      </c>
      <c r="N386" s="22">
        <v>2101</v>
      </c>
      <c r="O386" s="23">
        <v>63</v>
      </c>
      <c r="P386" s="23" t="s">
        <v>155</v>
      </c>
      <c r="Q386" s="23" t="s">
        <v>155</v>
      </c>
      <c r="R386" s="23" t="s">
        <v>155</v>
      </c>
      <c r="S386" s="23">
        <v>63</v>
      </c>
      <c r="T386" s="24">
        <v>8.4</v>
      </c>
      <c r="U386" s="24" t="s">
        <v>155</v>
      </c>
      <c r="V386" s="24" t="s">
        <v>155</v>
      </c>
      <c r="W386" s="24" t="s">
        <v>155</v>
      </c>
      <c r="X386" s="24">
        <v>8.4</v>
      </c>
      <c r="Y386" s="25">
        <v>2.1</v>
      </c>
      <c r="Z386" s="25" t="s">
        <v>155</v>
      </c>
      <c r="AA386" s="25" t="s">
        <v>155</v>
      </c>
      <c r="AB386" s="25" t="s">
        <v>155</v>
      </c>
      <c r="AC386" s="25">
        <v>2.1</v>
      </c>
      <c r="AD386" s="26">
        <v>0</v>
      </c>
      <c r="AE386" s="26" t="s">
        <v>155</v>
      </c>
      <c r="AF386" s="26" t="s">
        <v>155</v>
      </c>
      <c r="AG386" s="26" t="s">
        <v>155</v>
      </c>
      <c r="AH386" s="26">
        <v>0</v>
      </c>
      <c r="AI386" s="27">
        <v>15</v>
      </c>
      <c r="AJ386" s="27" t="s">
        <v>155</v>
      </c>
      <c r="AK386" s="27" t="s">
        <v>155</v>
      </c>
      <c r="AL386" s="27" t="s">
        <v>155</v>
      </c>
      <c r="AM386" s="27">
        <v>15</v>
      </c>
      <c r="AN386" s="28" t="s">
        <v>155</v>
      </c>
    </row>
    <row r="387" spans="1:40" ht="15.75" customHeight="1" x14ac:dyDescent="0.2">
      <c r="A387" s="18">
        <v>2018</v>
      </c>
      <c r="B387" s="19">
        <v>13762</v>
      </c>
      <c r="C387" s="20" t="s">
        <v>548</v>
      </c>
      <c r="D387" s="20" t="s">
        <v>118</v>
      </c>
      <c r="E387" s="20" t="s">
        <v>216</v>
      </c>
      <c r="F387" s="21">
        <f t="shared" si="20"/>
        <v>5675.6756756756758</v>
      </c>
      <c r="G387" s="21" t="str">
        <f t="shared" si="21"/>
        <v/>
      </c>
      <c r="H387" s="21" t="str">
        <f t="shared" si="22"/>
        <v/>
      </c>
      <c r="I387" s="21" t="str">
        <f t="shared" si="23"/>
        <v/>
      </c>
      <c r="J387" s="22">
        <v>4890</v>
      </c>
      <c r="K387" s="22" t="s">
        <v>155</v>
      </c>
      <c r="L387" s="22" t="s">
        <v>155</v>
      </c>
      <c r="M387" s="22" t="s">
        <v>155</v>
      </c>
      <c r="N387" s="22">
        <v>4890</v>
      </c>
      <c r="O387" s="23">
        <v>134</v>
      </c>
      <c r="P387" s="23" t="s">
        <v>155</v>
      </c>
      <c r="Q387" s="23" t="s">
        <v>155</v>
      </c>
      <c r="R387" s="23" t="s">
        <v>155</v>
      </c>
      <c r="S387" s="23">
        <v>134</v>
      </c>
      <c r="T387" s="24">
        <v>3.7</v>
      </c>
      <c r="U387" s="24" t="s">
        <v>155</v>
      </c>
      <c r="V387" s="24" t="s">
        <v>155</v>
      </c>
      <c r="W387" s="24" t="s">
        <v>155</v>
      </c>
      <c r="X387" s="24">
        <v>3.7</v>
      </c>
      <c r="Y387" s="25">
        <v>3.7</v>
      </c>
      <c r="Z387" s="25" t="s">
        <v>155</v>
      </c>
      <c r="AA387" s="25" t="s">
        <v>155</v>
      </c>
      <c r="AB387" s="25" t="s">
        <v>155</v>
      </c>
      <c r="AC387" s="25">
        <v>3.7</v>
      </c>
      <c r="AD387" s="26">
        <v>21</v>
      </c>
      <c r="AE387" s="26" t="s">
        <v>155</v>
      </c>
      <c r="AF387" s="26" t="s">
        <v>155</v>
      </c>
      <c r="AG387" s="26" t="s">
        <v>155</v>
      </c>
      <c r="AH387" s="26">
        <v>21</v>
      </c>
      <c r="AI387" s="27" t="s">
        <v>155</v>
      </c>
      <c r="AJ387" s="27" t="s">
        <v>155</v>
      </c>
      <c r="AK387" s="27" t="s">
        <v>155</v>
      </c>
      <c r="AL387" s="27" t="s">
        <v>155</v>
      </c>
      <c r="AM387" s="27" t="s">
        <v>155</v>
      </c>
      <c r="AN387" s="28" t="s">
        <v>155</v>
      </c>
    </row>
    <row r="388" spans="1:40" ht="15.75" customHeight="1" x14ac:dyDescent="0.2">
      <c r="A388" s="18">
        <v>2018</v>
      </c>
      <c r="B388" s="19">
        <v>17066</v>
      </c>
      <c r="C388" s="20" t="s">
        <v>549</v>
      </c>
      <c r="D388" s="20" t="s">
        <v>118</v>
      </c>
      <c r="E388" s="20" t="s">
        <v>216</v>
      </c>
      <c r="F388" s="21">
        <f t="shared" si="20"/>
        <v>17518.796992481202</v>
      </c>
      <c r="G388" s="21" t="str">
        <f t="shared" si="21"/>
        <v/>
      </c>
      <c r="H388" s="21" t="str">
        <f t="shared" si="22"/>
        <v/>
      </c>
      <c r="I388" s="21" t="str">
        <f t="shared" si="23"/>
        <v/>
      </c>
      <c r="J388" s="22">
        <v>14115</v>
      </c>
      <c r="K388" s="22" t="s">
        <v>155</v>
      </c>
      <c r="L388" s="22" t="s">
        <v>155</v>
      </c>
      <c r="M388" s="22" t="s">
        <v>155</v>
      </c>
      <c r="N388" s="22">
        <v>14115</v>
      </c>
      <c r="O388" s="23">
        <v>449</v>
      </c>
      <c r="P388" s="23" t="s">
        <v>155</v>
      </c>
      <c r="Q388" s="23" t="s">
        <v>155</v>
      </c>
      <c r="R388" s="23" t="s">
        <v>155</v>
      </c>
      <c r="S388" s="23">
        <v>449</v>
      </c>
      <c r="T388" s="24">
        <v>66.5</v>
      </c>
      <c r="U388" s="24" t="s">
        <v>155</v>
      </c>
      <c r="V388" s="24" t="s">
        <v>155</v>
      </c>
      <c r="W388" s="24" t="s">
        <v>155</v>
      </c>
      <c r="X388" s="24">
        <v>66.5</v>
      </c>
      <c r="Y388" s="25">
        <v>34.1</v>
      </c>
      <c r="Z388" s="25" t="s">
        <v>155</v>
      </c>
      <c r="AA388" s="25" t="s">
        <v>155</v>
      </c>
      <c r="AB388" s="25" t="s">
        <v>155</v>
      </c>
      <c r="AC388" s="25">
        <v>34.1</v>
      </c>
      <c r="AD388" s="26" t="s">
        <v>155</v>
      </c>
      <c r="AE388" s="26" t="s">
        <v>155</v>
      </c>
      <c r="AF388" s="26" t="s">
        <v>155</v>
      </c>
      <c r="AG388" s="26" t="s">
        <v>155</v>
      </c>
      <c r="AH388" s="26" t="s">
        <v>155</v>
      </c>
      <c r="AI388" s="27">
        <v>1165</v>
      </c>
      <c r="AJ388" s="27" t="s">
        <v>155</v>
      </c>
      <c r="AK388" s="27" t="s">
        <v>155</v>
      </c>
      <c r="AL388" s="27" t="s">
        <v>155</v>
      </c>
      <c r="AM388" s="27">
        <v>1165</v>
      </c>
      <c r="AN388" s="28">
        <v>6</v>
      </c>
    </row>
    <row r="389" spans="1:40" ht="15.75" customHeight="1" x14ac:dyDescent="0.2">
      <c r="A389" s="18">
        <v>2018</v>
      </c>
      <c r="B389" s="19">
        <v>13640</v>
      </c>
      <c r="C389" s="20" t="s">
        <v>550</v>
      </c>
      <c r="D389" s="20" t="s">
        <v>118</v>
      </c>
      <c r="E389" s="20" t="s">
        <v>216</v>
      </c>
      <c r="F389" s="21">
        <f t="shared" si="20"/>
        <v>23506.493506493505</v>
      </c>
      <c r="G389" s="21">
        <f t="shared" si="21"/>
        <v>0</v>
      </c>
      <c r="H389" s="21">
        <f t="shared" si="22"/>
        <v>53461.538461538461</v>
      </c>
      <c r="I389" s="21" t="str">
        <f t="shared" si="23"/>
        <v/>
      </c>
      <c r="J389" s="22">
        <v>34455</v>
      </c>
      <c r="K389" s="22">
        <v>1</v>
      </c>
      <c r="L389" s="22">
        <v>8</v>
      </c>
      <c r="M389" s="22" t="s">
        <v>155</v>
      </c>
      <c r="N389" s="22">
        <v>34464</v>
      </c>
      <c r="O389" s="23">
        <v>372</v>
      </c>
      <c r="P389" s="23">
        <v>245</v>
      </c>
      <c r="Q389" s="23">
        <v>277</v>
      </c>
      <c r="R389" s="23" t="s">
        <v>155</v>
      </c>
      <c r="S389" s="23">
        <v>893</v>
      </c>
      <c r="T389" s="24">
        <v>7.7</v>
      </c>
      <c r="U389" s="24">
        <v>9.6999999999999993</v>
      </c>
      <c r="V389" s="24">
        <v>18.2</v>
      </c>
      <c r="W389" s="24" t="s">
        <v>155</v>
      </c>
      <c r="X389" s="24">
        <v>35.6</v>
      </c>
      <c r="Y389" s="25">
        <v>7.7</v>
      </c>
      <c r="Z389" s="25">
        <v>6</v>
      </c>
      <c r="AA389" s="25">
        <v>13.1</v>
      </c>
      <c r="AB389" s="25" t="s">
        <v>155</v>
      </c>
      <c r="AC389" s="25">
        <v>26.8</v>
      </c>
      <c r="AD389" s="26">
        <v>0</v>
      </c>
      <c r="AE389" s="26">
        <v>0</v>
      </c>
      <c r="AF389" s="26">
        <v>973</v>
      </c>
      <c r="AG389" s="26" t="s">
        <v>155</v>
      </c>
      <c r="AH389" s="26">
        <v>973</v>
      </c>
      <c r="AI389" s="27">
        <v>181</v>
      </c>
      <c r="AJ389" s="27">
        <v>0</v>
      </c>
      <c r="AK389" s="27">
        <v>0</v>
      </c>
      <c r="AL389" s="27" t="s">
        <v>155</v>
      </c>
      <c r="AM389" s="27">
        <v>181</v>
      </c>
      <c r="AN389" s="28" t="s">
        <v>155</v>
      </c>
    </row>
    <row r="390" spans="1:40" ht="15.75" customHeight="1" x14ac:dyDescent="0.2">
      <c r="A390" s="18">
        <v>2018</v>
      </c>
      <c r="B390" s="19">
        <v>11560</v>
      </c>
      <c r="C390" s="20" t="s">
        <v>551</v>
      </c>
      <c r="D390" s="20" t="s">
        <v>118</v>
      </c>
      <c r="E390" s="20" t="s">
        <v>216</v>
      </c>
      <c r="F390" s="21">
        <f t="shared" si="20"/>
        <v>76666.666666666672</v>
      </c>
      <c r="G390" s="21" t="str">
        <f t="shared" si="21"/>
        <v/>
      </c>
      <c r="H390" s="21" t="str">
        <f t="shared" si="22"/>
        <v/>
      </c>
      <c r="I390" s="21" t="str">
        <f t="shared" si="23"/>
        <v/>
      </c>
      <c r="J390" s="22">
        <v>1729</v>
      </c>
      <c r="K390" s="22" t="s">
        <v>155</v>
      </c>
      <c r="L390" s="22" t="s">
        <v>155</v>
      </c>
      <c r="M390" s="22" t="s">
        <v>155</v>
      </c>
      <c r="N390" s="22">
        <v>1729</v>
      </c>
      <c r="O390" s="23">
        <v>7</v>
      </c>
      <c r="P390" s="23" t="s">
        <v>155</v>
      </c>
      <c r="Q390" s="23" t="s">
        <v>155</v>
      </c>
      <c r="R390" s="23" t="s">
        <v>155</v>
      </c>
      <c r="S390" s="23">
        <v>7</v>
      </c>
      <c r="T390" s="24">
        <v>0.6</v>
      </c>
      <c r="U390" s="24" t="s">
        <v>155</v>
      </c>
      <c r="V390" s="24" t="s">
        <v>155</v>
      </c>
      <c r="W390" s="24" t="s">
        <v>155</v>
      </c>
      <c r="X390" s="24">
        <v>0.6</v>
      </c>
      <c r="Y390" s="25">
        <v>0.6</v>
      </c>
      <c r="Z390" s="25" t="s">
        <v>155</v>
      </c>
      <c r="AA390" s="25" t="s">
        <v>155</v>
      </c>
      <c r="AB390" s="25" t="s">
        <v>155</v>
      </c>
      <c r="AC390" s="25">
        <v>0.6</v>
      </c>
      <c r="AD390" s="26">
        <v>0</v>
      </c>
      <c r="AE390" s="26" t="s">
        <v>155</v>
      </c>
      <c r="AF390" s="26" t="s">
        <v>155</v>
      </c>
      <c r="AG390" s="26" t="s">
        <v>155</v>
      </c>
      <c r="AH390" s="26">
        <v>0</v>
      </c>
      <c r="AI390" s="27">
        <v>46</v>
      </c>
      <c r="AJ390" s="27" t="s">
        <v>155</v>
      </c>
      <c r="AK390" s="27" t="s">
        <v>155</v>
      </c>
      <c r="AL390" s="27" t="s">
        <v>155</v>
      </c>
      <c r="AM390" s="27">
        <v>46</v>
      </c>
      <c r="AN390" s="28" t="s">
        <v>155</v>
      </c>
    </row>
    <row r="391" spans="1:40" ht="15.75" customHeight="1" x14ac:dyDescent="0.2">
      <c r="A391" s="18">
        <v>2018</v>
      </c>
      <c r="B391" s="19">
        <v>21244</v>
      </c>
      <c r="C391" s="20" t="s">
        <v>552</v>
      </c>
      <c r="D391" s="20" t="s">
        <v>118</v>
      </c>
      <c r="E391" s="20" t="s">
        <v>216</v>
      </c>
      <c r="F391" s="21">
        <f t="shared" ref="F391:F432" si="24">IFERROR(SUM(AD391,AI391)*10^3/T391,"")</f>
        <v>88888.888888888891</v>
      </c>
      <c r="G391" s="21" t="str">
        <f t="shared" si="21"/>
        <v/>
      </c>
      <c r="H391" s="21" t="str">
        <f t="shared" si="22"/>
        <v/>
      </c>
      <c r="I391" s="21" t="str">
        <f t="shared" si="23"/>
        <v/>
      </c>
      <c r="J391" s="22">
        <v>1348</v>
      </c>
      <c r="K391" s="22" t="s">
        <v>155</v>
      </c>
      <c r="L391" s="22" t="s">
        <v>155</v>
      </c>
      <c r="M391" s="22" t="s">
        <v>155</v>
      </c>
      <c r="N391" s="22">
        <v>1348</v>
      </c>
      <c r="O391" s="23">
        <v>11</v>
      </c>
      <c r="P391" s="23" t="s">
        <v>155</v>
      </c>
      <c r="Q391" s="23" t="s">
        <v>155</v>
      </c>
      <c r="R391" s="23" t="s">
        <v>155</v>
      </c>
      <c r="S391" s="23">
        <v>11</v>
      </c>
      <c r="T391" s="24">
        <v>0.9</v>
      </c>
      <c r="U391" s="24" t="s">
        <v>155</v>
      </c>
      <c r="V391" s="24" t="s">
        <v>155</v>
      </c>
      <c r="W391" s="24" t="s">
        <v>155</v>
      </c>
      <c r="X391" s="24">
        <v>0.9</v>
      </c>
      <c r="Y391" s="25">
        <v>0.4</v>
      </c>
      <c r="Z391" s="25" t="s">
        <v>155</v>
      </c>
      <c r="AA391" s="25" t="s">
        <v>155</v>
      </c>
      <c r="AB391" s="25" t="s">
        <v>155</v>
      </c>
      <c r="AC391" s="25">
        <v>0.4</v>
      </c>
      <c r="AD391" s="26">
        <v>0</v>
      </c>
      <c r="AE391" s="26" t="s">
        <v>155</v>
      </c>
      <c r="AF391" s="26" t="s">
        <v>155</v>
      </c>
      <c r="AG391" s="26" t="s">
        <v>155</v>
      </c>
      <c r="AH391" s="26">
        <v>0</v>
      </c>
      <c r="AI391" s="27">
        <v>80</v>
      </c>
      <c r="AJ391" s="27" t="s">
        <v>155</v>
      </c>
      <c r="AK391" s="27" t="s">
        <v>155</v>
      </c>
      <c r="AL391" s="27" t="s">
        <v>155</v>
      </c>
      <c r="AM391" s="27">
        <v>80</v>
      </c>
      <c r="AN391" s="28" t="s">
        <v>155</v>
      </c>
    </row>
    <row r="392" spans="1:40" ht="15.75" customHeight="1" x14ac:dyDescent="0.2">
      <c r="A392" s="18">
        <v>2018</v>
      </c>
      <c r="B392" s="19">
        <v>19876</v>
      </c>
      <c r="C392" s="20" t="s">
        <v>410</v>
      </c>
      <c r="D392" s="20" t="s">
        <v>118</v>
      </c>
      <c r="E392" s="20" t="s">
        <v>216</v>
      </c>
      <c r="F392" s="21">
        <f t="shared" si="24"/>
        <v>118333.33333333333</v>
      </c>
      <c r="G392" s="21">
        <f t="shared" si="21"/>
        <v>93000</v>
      </c>
      <c r="H392" s="21" t="str">
        <f t="shared" si="22"/>
        <v/>
      </c>
      <c r="I392" s="21" t="str">
        <f t="shared" si="23"/>
        <v/>
      </c>
      <c r="J392" s="22">
        <v>80627</v>
      </c>
      <c r="K392" s="22">
        <v>21</v>
      </c>
      <c r="L392" s="22">
        <v>0</v>
      </c>
      <c r="M392" s="22">
        <v>0</v>
      </c>
      <c r="N392" s="22">
        <v>80648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4">
        <v>51</v>
      </c>
      <c r="U392" s="24">
        <v>6</v>
      </c>
      <c r="V392" s="24">
        <v>0</v>
      </c>
      <c r="W392" s="24">
        <v>0</v>
      </c>
      <c r="X392" s="24">
        <v>57</v>
      </c>
      <c r="Y392" s="25">
        <v>0</v>
      </c>
      <c r="Z392" s="25">
        <v>4.0999999999999996</v>
      </c>
      <c r="AA392" s="25">
        <v>0</v>
      </c>
      <c r="AB392" s="25">
        <v>0</v>
      </c>
      <c r="AC392" s="25">
        <v>4.0999999999999996</v>
      </c>
      <c r="AD392" s="26">
        <v>3215</v>
      </c>
      <c r="AE392" s="26">
        <v>407</v>
      </c>
      <c r="AF392" s="26">
        <v>0</v>
      </c>
      <c r="AG392" s="26">
        <v>0</v>
      </c>
      <c r="AH392" s="26">
        <v>3622</v>
      </c>
      <c r="AI392" s="27">
        <v>2820</v>
      </c>
      <c r="AJ392" s="27">
        <v>151</v>
      </c>
      <c r="AK392" s="27">
        <v>0</v>
      </c>
      <c r="AL392" s="27">
        <v>0</v>
      </c>
      <c r="AM392" s="27">
        <v>2971</v>
      </c>
      <c r="AN392" s="28">
        <v>0</v>
      </c>
    </row>
    <row r="393" spans="1:40" ht="15.75" customHeight="1" x14ac:dyDescent="0.2">
      <c r="A393" s="18">
        <v>2018</v>
      </c>
      <c r="B393" s="19">
        <v>733</v>
      </c>
      <c r="C393" s="20" t="s">
        <v>553</v>
      </c>
      <c r="D393" s="20" t="s">
        <v>118</v>
      </c>
      <c r="E393" s="20" t="s">
        <v>216</v>
      </c>
      <c r="F393" s="21">
        <f t="shared" si="24"/>
        <v>196250</v>
      </c>
      <c r="G393" s="21" t="str">
        <f t="shared" si="21"/>
        <v/>
      </c>
      <c r="H393" s="21">
        <f t="shared" si="22"/>
        <v>0</v>
      </c>
      <c r="I393" s="21" t="str">
        <f t="shared" si="23"/>
        <v/>
      </c>
      <c r="J393" s="22">
        <v>5955</v>
      </c>
      <c r="K393" s="22">
        <v>0</v>
      </c>
      <c r="L393" s="22">
        <v>1</v>
      </c>
      <c r="M393" s="22">
        <v>0</v>
      </c>
      <c r="N393" s="22">
        <v>5956</v>
      </c>
      <c r="O393" s="23">
        <v>164</v>
      </c>
      <c r="P393" s="23">
        <v>0</v>
      </c>
      <c r="Q393" s="23">
        <v>0</v>
      </c>
      <c r="R393" s="23">
        <v>0</v>
      </c>
      <c r="S393" s="23">
        <v>164</v>
      </c>
      <c r="T393" s="24">
        <v>5.6</v>
      </c>
      <c r="U393" s="24">
        <v>0</v>
      </c>
      <c r="V393" s="24">
        <v>14</v>
      </c>
      <c r="W393" s="24">
        <v>0</v>
      </c>
      <c r="X393" s="24">
        <v>19.600000000000001</v>
      </c>
      <c r="Y393" s="25">
        <v>5.6</v>
      </c>
      <c r="Z393" s="25">
        <v>0</v>
      </c>
      <c r="AA393" s="25">
        <v>0</v>
      </c>
      <c r="AB393" s="25">
        <v>0</v>
      </c>
      <c r="AC393" s="25">
        <v>5.6</v>
      </c>
      <c r="AD393" s="26">
        <v>238</v>
      </c>
      <c r="AE393" s="26">
        <v>0</v>
      </c>
      <c r="AF393" s="26">
        <v>0</v>
      </c>
      <c r="AG393" s="26">
        <v>0</v>
      </c>
      <c r="AH393" s="26">
        <v>238</v>
      </c>
      <c r="AI393" s="27">
        <v>861</v>
      </c>
      <c r="AJ393" s="27">
        <v>0</v>
      </c>
      <c r="AK393" s="27">
        <v>0</v>
      </c>
      <c r="AL393" s="27">
        <v>0</v>
      </c>
      <c r="AM393" s="27">
        <v>861</v>
      </c>
      <c r="AN393" s="28" t="s">
        <v>155</v>
      </c>
    </row>
    <row r="394" spans="1:40" ht="15.75" customHeight="1" x14ac:dyDescent="0.2">
      <c r="A394" s="18">
        <v>2018</v>
      </c>
      <c r="B394" s="19">
        <v>15410</v>
      </c>
      <c r="C394" s="20" t="s">
        <v>554</v>
      </c>
      <c r="D394" s="20" t="s">
        <v>118</v>
      </c>
      <c r="E394" s="20" t="s">
        <v>216</v>
      </c>
      <c r="F394" s="21">
        <f t="shared" si="24"/>
        <v>306000</v>
      </c>
      <c r="G394" s="21" t="str">
        <f t="shared" ref="G394:G432" si="25">IFERROR(SUM(AE394,AJ394)*10^3/U394,"")</f>
        <v/>
      </c>
      <c r="H394" s="21" t="str">
        <f t="shared" ref="H394:H432" si="26">IFERROR(SUM(AF394,AK394)*10^3/V394,"")</f>
        <v/>
      </c>
      <c r="I394" s="21" t="str">
        <f t="shared" ref="I394:I432" si="27">IFERROR(SUM(AG394,AL394)*10^3/W394,"")</f>
        <v/>
      </c>
      <c r="J394" s="22">
        <v>805</v>
      </c>
      <c r="K394" s="22" t="s">
        <v>155</v>
      </c>
      <c r="L394" s="22" t="s">
        <v>155</v>
      </c>
      <c r="M394" s="22" t="s">
        <v>155</v>
      </c>
      <c r="N394" s="22">
        <v>805</v>
      </c>
      <c r="O394" s="23" t="s">
        <v>155</v>
      </c>
      <c r="P394" s="23" t="s">
        <v>155</v>
      </c>
      <c r="Q394" s="23" t="s">
        <v>155</v>
      </c>
      <c r="R394" s="23" t="s">
        <v>155</v>
      </c>
      <c r="S394" s="23" t="s">
        <v>155</v>
      </c>
      <c r="T394" s="24">
        <v>1</v>
      </c>
      <c r="U394" s="24" t="s">
        <v>155</v>
      </c>
      <c r="V394" s="24" t="s">
        <v>155</v>
      </c>
      <c r="W394" s="24" t="s">
        <v>155</v>
      </c>
      <c r="X394" s="24">
        <v>1</v>
      </c>
      <c r="Y394" s="25">
        <v>1</v>
      </c>
      <c r="Z394" s="25" t="s">
        <v>155</v>
      </c>
      <c r="AA394" s="25" t="s">
        <v>155</v>
      </c>
      <c r="AB394" s="25" t="s">
        <v>155</v>
      </c>
      <c r="AC394" s="25">
        <v>1</v>
      </c>
      <c r="AD394" s="26">
        <v>306</v>
      </c>
      <c r="AE394" s="26" t="s">
        <v>155</v>
      </c>
      <c r="AF394" s="26" t="s">
        <v>155</v>
      </c>
      <c r="AG394" s="26" t="s">
        <v>155</v>
      </c>
      <c r="AH394" s="26">
        <v>306</v>
      </c>
      <c r="AI394" s="27" t="s">
        <v>155</v>
      </c>
      <c r="AJ394" s="27" t="s">
        <v>155</v>
      </c>
      <c r="AK394" s="27" t="s">
        <v>155</v>
      </c>
      <c r="AL394" s="27" t="s">
        <v>155</v>
      </c>
      <c r="AM394" s="27" t="s">
        <v>155</v>
      </c>
      <c r="AN394" s="28">
        <v>0</v>
      </c>
    </row>
    <row r="395" spans="1:40" ht="15.75" customHeight="1" x14ac:dyDescent="0.2">
      <c r="A395" s="18">
        <v>2018</v>
      </c>
      <c r="B395" s="19">
        <v>1062</v>
      </c>
      <c r="C395" s="20" t="s">
        <v>555</v>
      </c>
      <c r="D395" s="20" t="s">
        <v>118</v>
      </c>
      <c r="E395" s="20" t="s">
        <v>216</v>
      </c>
      <c r="F395" s="21" t="str">
        <f t="shared" si="24"/>
        <v/>
      </c>
      <c r="G395" s="21" t="str">
        <f t="shared" si="25"/>
        <v/>
      </c>
      <c r="H395" s="21" t="str">
        <f t="shared" si="26"/>
        <v/>
      </c>
      <c r="I395" s="21" t="str">
        <f t="shared" si="27"/>
        <v/>
      </c>
      <c r="J395" s="22">
        <v>2237</v>
      </c>
      <c r="K395" s="22" t="s">
        <v>155</v>
      </c>
      <c r="L395" s="22" t="s">
        <v>155</v>
      </c>
      <c r="M395" s="22" t="s">
        <v>155</v>
      </c>
      <c r="N395" s="22">
        <v>2237</v>
      </c>
      <c r="O395" s="23" t="s">
        <v>155</v>
      </c>
      <c r="P395" s="23" t="s">
        <v>155</v>
      </c>
      <c r="Q395" s="23" t="s">
        <v>155</v>
      </c>
      <c r="R395" s="23" t="s">
        <v>155</v>
      </c>
      <c r="S395" s="23" t="s">
        <v>155</v>
      </c>
      <c r="T395" s="24" t="s">
        <v>155</v>
      </c>
      <c r="U395" s="24" t="s">
        <v>155</v>
      </c>
      <c r="V395" s="24" t="s">
        <v>155</v>
      </c>
      <c r="W395" s="24" t="s">
        <v>155</v>
      </c>
      <c r="X395" s="24" t="s">
        <v>155</v>
      </c>
      <c r="Y395" s="25" t="s">
        <v>155</v>
      </c>
      <c r="Z395" s="25" t="s">
        <v>155</v>
      </c>
      <c r="AA395" s="25" t="s">
        <v>155</v>
      </c>
      <c r="AB395" s="25" t="s">
        <v>155</v>
      </c>
      <c r="AC395" s="25" t="s">
        <v>155</v>
      </c>
      <c r="AD395" s="26" t="s">
        <v>155</v>
      </c>
      <c r="AE395" s="26" t="s">
        <v>155</v>
      </c>
      <c r="AF395" s="26" t="s">
        <v>155</v>
      </c>
      <c r="AG395" s="26" t="s">
        <v>155</v>
      </c>
      <c r="AH395" s="26" t="s">
        <v>155</v>
      </c>
      <c r="AI395" s="27" t="s">
        <v>155</v>
      </c>
      <c r="AJ395" s="27" t="s">
        <v>155</v>
      </c>
      <c r="AK395" s="27" t="s">
        <v>155</v>
      </c>
      <c r="AL395" s="27" t="s">
        <v>155</v>
      </c>
      <c r="AM395" s="27" t="s">
        <v>155</v>
      </c>
      <c r="AN395" s="28" t="s">
        <v>155</v>
      </c>
    </row>
    <row r="396" spans="1:40" ht="15.75" customHeight="1" x14ac:dyDescent="0.2">
      <c r="A396" s="18">
        <v>2018</v>
      </c>
      <c r="B396" s="19">
        <v>4794</v>
      </c>
      <c r="C396" s="20" t="s">
        <v>556</v>
      </c>
      <c r="D396" s="20" t="s">
        <v>118</v>
      </c>
      <c r="E396" s="20" t="s">
        <v>216</v>
      </c>
      <c r="F396" s="21" t="str">
        <f t="shared" si="24"/>
        <v/>
      </c>
      <c r="G396" s="21">
        <f t="shared" si="25"/>
        <v>33500</v>
      </c>
      <c r="H396" s="21">
        <f t="shared" si="26"/>
        <v>16229.508196721312</v>
      </c>
      <c r="I396" s="21" t="str">
        <f t="shared" si="27"/>
        <v/>
      </c>
      <c r="J396" s="22" t="s">
        <v>155</v>
      </c>
      <c r="K396" s="22">
        <v>3</v>
      </c>
      <c r="L396" s="22">
        <v>4</v>
      </c>
      <c r="M396" s="22" t="s">
        <v>155</v>
      </c>
      <c r="N396" s="22">
        <v>7</v>
      </c>
      <c r="O396" s="23" t="s">
        <v>155</v>
      </c>
      <c r="P396" s="23" t="s">
        <v>155</v>
      </c>
      <c r="Q396" s="23" t="s">
        <v>155</v>
      </c>
      <c r="R396" s="23" t="s">
        <v>155</v>
      </c>
      <c r="S396" s="23" t="s">
        <v>155</v>
      </c>
      <c r="T396" s="24" t="s">
        <v>155</v>
      </c>
      <c r="U396" s="24">
        <v>2</v>
      </c>
      <c r="V396" s="24">
        <v>12.2</v>
      </c>
      <c r="W396" s="24" t="s">
        <v>155</v>
      </c>
      <c r="X396" s="24">
        <v>14.2</v>
      </c>
      <c r="Y396" s="25" t="s">
        <v>155</v>
      </c>
      <c r="Z396" s="25">
        <v>2</v>
      </c>
      <c r="AA396" s="25">
        <v>12.2</v>
      </c>
      <c r="AB396" s="25" t="s">
        <v>155</v>
      </c>
      <c r="AC396" s="25">
        <v>14.2</v>
      </c>
      <c r="AD396" s="26" t="s">
        <v>155</v>
      </c>
      <c r="AE396" s="26">
        <v>67</v>
      </c>
      <c r="AF396" s="26">
        <v>198</v>
      </c>
      <c r="AG396" s="26" t="s">
        <v>155</v>
      </c>
      <c r="AH396" s="26">
        <v>265</v>
      </c>
      <c r="AI396" s="27" t="s">
        <v>155</v>
      </c>
      <c r="AJ396" s="27" t="s">
        <v>155</v>
      </c>
      <c r="AK396" s="27" t="s">
        <v>155</v>
      </c>
      <c r="AL396" s="27" t="s">
        <v>155</v>
      </c>
      <c r="AM396" s="27" t="s">
        <v>155</v>
      </c>
      <c r="AN396" s="28" t="s">
        <v>155</v>
      </c>
    </row>
    <row r="397" spans="1:40" ht="15.75" customHeight="1" x14ac:dyDescent="0.2">
      <c r="A397" s="18">
        <v>2018</v>
      </c>
      <c r="B397" s="19">
        <v>12260</v>
      </c>
      <c r="C397" s="20" t="s">
        <v>557</v>
      </c>
      <c r="D397" s="20" t="s">
        <v>118</v>
      </c>
      <c r="E397" s="20" t="s">
        <v>216</v>
      </c>
      <c r="F397" s="21" t="str">
        <f t="shared" si="24"/>
        <v/>
      </c>
      <c r="G397" s="21">
        <f t="shared" si="25"/>
        <v>2600</v>
      </c>
      <c r="H397" s="21" t="str">
        <f t="shared" si="26"/>
        <v/>
      </c>
      <c r="I397" s="21" t="str">
        <f t="shared" si="27"/>
        <v/>
      </c>
      <c r="J397" s="22" t="s">
        <v>155</v>
      </c>
      <c r="K397" s="22">
        <v>5</v>
      </c>
      <c r="L397" s="22" t="s">
        <v>155</v>
      </c>
      <c r="M397" s="22" t="s">
        <v>155</v>
      </c>
      <c r="N397" s="22">
        <v>5</v>
      </c>
      <c r="O397" s="23" t="s">
        <v>155</v>
      </c>
      <c r="P397" s="23">
        <v>110</v>
      </c>
      <c r="Q397" s="23" t="s">
        <v>155</v>
      </c>
      <c r="R397" s="23" t="s">
        <v>155</v>
      </c>
      <c r="S397" s="23">
        <v>110</v>
      </c>
      <c r="T397" s="24" t="s">
        <v>155</v>
      </c>
      <c r="U397" s="24">
        <v>5</v>
      </c>
      <c r="V397" s="24" t="s">
        <v>155</v>
      </c>
      <c r="W397" s="24" t="s">
        <v>155</v>
      </c>
      <c r="X397" s="24">
        <v>5</v>
      </c>
      <c r="Y397" s="25" t="s">
        <v>155</v>
      </c>
      <c r="Z397" s="25">
        <v>2</v>
      </c>
      <c r="AA397" s="25" t="s">
        <v>155</v>
      </c>
      <c r="AB397" s="25" t="s">
        <v>155</v>
      </c>
      <c r="AC397" s="25">
        <v>2</v>
      </c>
      <c r="AD397" s="26" t="s">
        <v>155</v>
      </c>
      <c r="AE397" s="26">
        <v>13</v>
      </c>
      <c r="AF397" s="26" t="s">
        <v>155</v>
      </c>
      <c r="AG397" s="26" t="s">
        <v>155</v>
      </c>
      <c r="AH397" s="26">
        <v>13</v>
      </c>
      <c r="AI397" s="27" t="s">
        <v>155</v>
      </c>
      <c r="AJ397" s="27" t="s">
        <v>155</v>
      </c>
      <c r="AK397" s="27" t="s">
        <v>155</v>
      </c>
      <c r="AL397" s="27" t="s">
        <v>155</v>
      </c>
      <c r="AM397" s="27" t="s">
        <v>155</v>
      </c>
      <c r="AN397" s="28" t="s">
        <v>155</v>
      </c>
    </row>
    <row r="398" spans="1:40" ht="15.75" customHeight="1" x14ac:dyDescent="0.2">
      <c r="A398" s="18">
        <v>2018</v>
      </c>
      <c r="B398" s="19">
        <v>15619</v>
      </c>
      <c r="C398" s="20" t="s">
        <v>558</v>
      </c>
      <c r="D398" s="20" t="s">
        <v>118</v>
      </c>
      <c r="E398" s="20" t="s">
        <v>216</v>
      </c>
      <c r="F398" s="21" t="str">
        <f t="shared" si="24"/>
        <v/>
      </c>
      <c r="G398" s="21" t="str">
        <f t="shared" si="25"/>
        <v/>
      </c>
      <c r="H398" s="21">
        <f t="shared" si="26"/>
        <v>0</v>
      </c>
      <c r="I398" s="21" t="str">
        <f t="shared" si="27"/>
        <v/>
      </c>
      <c r="J398" s="22" t="s">
        <v>155</v>
      </c>
      <c r="K398" s="22" t="s">
        <v>155</v>
      </c>
      <c r="L398" s="22">
        <v>1</v>
      </c>
      <c r="M398" s="22" t="s">
        <v>155</v>
      </c>
      <c r="N398" s="22">
        <v>1</v>
      </c>
      <c r="O398" s="23" t="s">
        <v>155</v>
      </c>
      <c r="P398" s="23" t="s">
        <v>155</v>
      </c>
      <c r="Q398" s="23" t="s">
        <v>155</v>
      </c>
      <c r="R398" s="23" t="s">
        <v>155</v>
      </c>
      <c r="S398" s="23" t="s">
        <v>155</v>
      </c>
      <c r="T398" s="24" t="s">
        <v>155</v>
      </c>
      <c r="U398" s="24" t="s">
        <v>155</v>
      </c>
      <c r="V398" s="24">
        <v>3.5</v>
      </c>
      <c r="W398" s="24" t="s">
        <v>155</v>
      </c>
      <c r="X398" s="24">
        <v>3.5</v>
      </c>
      <c r="Y398" s="25" t="s">
        <v>155</v>
      </c>
      <c r="Z398" s="25" t="s">
        <v>155</v>
      </c>
      <c r="AA398" s="25">
        <v>3.5</v>
      </c>
      <c r="AB398" s="25" t="s">
        <v>155</v>
      </c>
      <c r="AC398" s="25">
        <v>3.5</v>
      </c>
      <c r="AD398" s="26" t="s">
        <v>155</v>
      </c>
      <c r="AE398" s="26" t="s">
        <v>155</v>
      </c>
      <c r="AF398" s="26" t="s">
        <v>155</v>
      </c>
      <c r="AG398" s="26" t="s">
        <v>155</v>
      </c>
      <c r="AH398" s="26" t="s">
        <v>155</v>
      </c>
      <c r="AI398" s="27" t="s">
        <v>155</v>
      </c>
      <c r="AJ398" s="27" t="s">
        <v>155</v>
      </c>
      <c r="AK398" s="27" t="s">
        <v>155</v>
      </c>
      <c r="AL398" s="27" t="s">
        <v>155</v>
      </c>
      <c r="AM398" s="27" t="s">
        <v>155</v>
      </c>
      <c r="AN398" s="28" t="s">
        <v>155</v>
      </c>
    </row>
    <row r="399" spans="1:40" ht="15.75" customHeight="1" x14ac:dyDescent="0.2">
      <c r="A399" s="18">
        <v>2018</v>
      </c>
      <c r="B399" s="19">
        <v>18642</v>
      </c>
      <c r="C399" s="20" t="s">
        <v>164</v>
      </c>
      <c r="D399" s="20" t="s">
        <v>118</v>
      </c>
      <c r="E399" s="20" t="s">
        <v>165</v>
      </c>
      <c r="F399" s="21" t="str">
        <f t="shared" si="24"/>
        <v/>
      </c>
      <c r="G399" s="21">
        <f t="shared" si="25"/>
        <v>28000</v>
      </c>
      <c r="H399" s="21" t="str">
        <f t="shared" si="26"/>
        <v/>
      </c>
      <c r="I399" s="21" t="str">
        <f t="shared" si="27"/>
        <v/>
      </c>
      <c r="J399" s="22" t="s">
        <v>155</v>
      </c>
      <c r="K399" s="22">
        <v>4</v>
      </c>
      <c r="L399" s="22">
        <v>1</v>
      </c>
      <c r="M399" s="22" t="s">
        <v>155</v>
      </c>
      <c r="N399" s="22">
        <v>5</v>
      </c>
      <c r="O399" s="23" t="s">
        <v>155</v>
      </c>
      <c r="P399" s="23">
        <v>21</v>
      </c>
      <c r="Q399" s="23">
        <v>1</v>
      </c>
      <c r="R399" s="23" t="s">
        <v>155</v>
      </c>
      <c r="S399" s="23">
        <v>22</v>
      </c>
      <c r="T399" s="24" t="s">
        <v>155</v>
      </c>
      <c r="U399" s="24">
        <v>1</v>
      </c>
      <c r="V399" s="24" t="s">
        <v>155</v>
      </c>
      <c r="W399" s="24" t="s">
        <v>155</v>
      </c>
      <c r="X399" s="24">
        <v>1</v>
      </c>
      <c r="Y399" s="25" t="s">
        <v>155</v>
      </c>
      <c r="Z399" s="25">
        <v>1</v>
      </c>
      <c r="AA399" s="25" t="s">
        <v>155</v>
      </c>
      <c r="AB399" s="25" t="s">
        <v>155</v>
      </c>
      <c r="AC399" s="25">
        <v>1</v>
      </c>
      <c r="AD399" s="26" t="s">
        <v>155</v>
      </c>
      <c r="AE399" s="26">
        <v>14</v>
      </c>
      <c r="AF399" s="26">
        <v>1</v>
      </c>
      <c r="AG399" s="26" t="s">
        <v>155</v>
      </c>
      <c r="AH399" s="26">
        <v>15</v>
      </c>
      <c r="AI399" s="27" t="s">
        <v>155</v>
      </c>
      <c r="AJ399" s="27">
        <v>14</v>
      </c>
      <c r="AK399" s="27">
        <v>1</v>
      </c>
      <c r="AL399" s="27" t="s">
        <v>155</v>
      </c>
      <c r="AM399" s="27">
        <v>15</v>
      </c>
      <c r="AN399" s="28" t="s">
        <v>155</v>
      </c>
    </row>
    <row r="400" spans="1:40" ht="15.75" customHeight="1" x14ac:dyDescent="0.2">
      <c r="A400" s="18">
        <v>2018</v>
      </c>
      <c r="B400" s="19">
        <v>7601</v>
      </c>
      <c r="C400" s="20" t="s">
        <v>559</v>
      </c>
      <c r="D400" s="20" t="s">
        <v>116</v>
      </c>
      <c r="E400" s="20" t="s">
        <v>213</v>
      </c>
      <c r="F400" s="21">
        <f t="shared" si="24"/>
        <v>61586.206896551725</v>
      </c>
      <c r="G400" s="21">
        <f t="shared" si="25"/>
        <v>31463.414634146346</v>
      </c>
      <c r="H400" s="21">
        <f t="shared" si="26"/>
        <v>34416.666666666664</v>
      </c>
      <c r="I400" s="21" t="str">
        <f t="shared" si="27"/>
        <v/>
      </c>
      <c r="J400" s="22">
        <v>15971</v>
      </c>
      <c r="K400" s="22">
        <v>451</v>
      </c>
      <c r="L400" s="22">
        <v>5</v>
      </c>
      <c r="M400" s="22" t="s">
        <v>155</v>
      </c>
      <c r="N400" s="22">
        <v>16427</v>
      </c>
      <c r="O400" s="23" t="s">
        <v>155</v>
      </c>
      <c r="P400" s="23" t="s">
        <v>155</v>
      </c>
      <c r="Q400" s="23" t="s">
        <v>155</v>
      </c>
      <c r="R400" s="23" t="s">
        <v>155</v>
      </c>
      <c r="S400" s="23" t="s">
        <v>155</v>
      </c>
      <c r="T400" s="24">
        <v>14.5</v>
      </c>
      <c r="U400" s="24">
        <v>4.0999999999999996</v>
      </c>
      <c r="V400" s="24">
        <v>12</v>
      </c>
      <c r="W400" s="24" t="s">
        <v>155</v>
      </c>
      <c r="X400" s="24">
        <v>30.6</v>
      </c>
      <c r="Y400" s="25">
        <v>11</v>
      </c>
      <c r="Z400" s="25">
        <v>2.1</v>
      </c>
      <c r="AA400" s="25">
        <v>7</v>
      </c>
      <c r="AB400" s="25" t="s">
        <v>155</v>
      </c>
      <c r="AC400" s="25">
        <v>20.100000000000001</v>
      </c>
      <c r="AD400" s="26">
        <v>893</v>
      </c>
      <c r="AE400" s="26">
        <v>129</v>
      </c>
      <c r="AF400" s="26">
        <v>413</v>
      </c>
      <c r="AG400" s="26" t="s">
        <v>155</v>
      </c>
      <c r="AH400" s="26">
        <v>1435</v>
      </c>
      <c r="AI400" s="27" t="s">
        <v>155</v>
      </c>
      <c r="AJ400" s="27" t="s">
        <v>155</v>
      </c>
      <c r="AK400" s="27" t="s">
        <v>155</v>
      </c>
      <c r="AL400" s="27" t="s">
        <v>155</v>
      </c>
      <c r="AM400" s="27" t="s">
        <v>155</v>
      </c>
      <c r="AN400" s="28">
        <v>180</v>
      </c>
    </row>
    <row r="401" spans="1:40" ht="15.75" customHeight="1" x14ac:dyDescent="0.2">
      <c r="A401" s="18">
        <v>2018</v>
      </c>
      <c r="B401" s="19">
        <v>15344</v>
      </c>
      <c r="C401" s="20" t="s">
        <v>560</v>
      </c>
      <c r="D401" s="20" t="s">
        <v>124</v>
      </c>
      <c r="E401" s="20" t="s">
        <v>167</v>
      </c>
      <c r="F401" s="21">
        <f t="shared" si="24"/>
        <v>941.17647058823525</v>
      </c>
      <c r="G401" s="21">
        <f t="shared" si="25"/>
        <v>0</v>
      </c>
      <c r="H401" s="21" t="str">
        <f t="shared" si="26"/>
        <v/>
      </c>
      <c r="I401" s="21" t="str">
        <f t="shared" si="27"/>
        <v/>
      </c>
      <c r="J401" s="22">
        <v>6958</v>
      </c>
      <c r="K401" s="22">
        <v>89</v>
      </c>
      <c r="L401" s="22">
        <v>0</v>
      </c>
      <c r="M401" s="22">
        <v>0</v>
      </c>
      <c r="N401" s="22">
        <v>7047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4">
        <v>25.5</v>
      </c>
      <c r="U401" s="24">
        <v>0.7</v>
      </c>
      <c r="V401" s="24">
        <v>0</v>
      </c>
      <c r="W401" s="24">
        <v>0</v>
      </c>
      <c r="X401" s="24">
        <v>26.2</v>
      </c>
      <c r="Y401" s="25">
        <v>6.5</v>
      </c>
      <c r="Z401" s="25">
        <v>0.2</v>
      </c>
      <c r="AA401" s="25">
        <v>0</v>
      </c>
      <c r="AB401" s="25">
        <v>0</v>
      </c>
      <c r="AC401" s="25">
        <v>6.7</v>
      </c>
      <c r="AD401" s="26">
        <v>0</v>
      </c>
      <c r="AE401" s="26">
        <v>0</v>
      </c>
      <c r="AF401" s="26">
        <v>0</v>
      </c>
      <c r="AG401" s="26">
        <v>0</v>
      </c>
      <c r="AH401" s="26">
        <v>0</v>
      </c>
      <c r="AI401" s="27">
        <v>24</v>
      </c>
      <c r="AJ401" s="27">
        <v>0</v>
      </c>
      <c r="AK401" s="27">
        <v>0</v>
      </c>
      <c r="AL401" s="27">
        <v>0</v>
      </c>
      <c r="AM401" s="27">
        <v>24</v>
      </c>
      <c r="AN401" s="28">
        <v>43</v>
      </c>
    </row>
    <row r="402" spans="1:40" ht="15.75" customHeight="1" x14ac:dyDescent="0.2">
      <c r="A402" s="18">
        <v>2018</v>
      </c>
      <c r="B402" s="19">
        <v>1367</v>
      </c>
      <c r="C402" s="20" t="s">
        <v>561</v>
      </c>
      <c r="D402" s="20" t="s">
        <v>124</v>
      </c>
      <c r="E402" s="20" t="s">
        <v>167</v>
      </c>
      <c r="F402" s="21">
        <f t="shared" si="24"/>
        <v>5500</v>
      </c>
      <c r="G402" s="21" t="str">
        <f t="shared" si="25"/>
        <v/>
      </c>
      <c r="H402" s="21" t="str">
        <f t="shared" si="26"/>
        <v/>
      </c>
      <c r="I402" s="21" t="str">
        <f t="shared" si="27"/>
        <v/>
      </c>
      <c r="J402" s="22">
        <v>1081</v>
      </c>
      <c r="K402" s="22">
        <v>6</v>
      </c>
      <c r="L402" s="22" t="s">
        <v>155</v>
      </c>
      <c r="M402" s="22" t="s">
        <v>155</v>
      </c>
      <c r="N402" s="22">
        <v>1087</v>
      </c>
      <c r="O402" s="23">
        <v>410</v>
      </c>
      <c r="P402" s="23">
        <v>19</v>
      </c>
      <c r="Q402" s="23" t="s">
        <v>155</v>
      </c>
      <c r="R402" s="23" t="s">
        <v>155</v>
      </c>
      <c r="S402" s="23">
        <v>429</v>
      </c>
      <c r="T402" s="24">
        <v>2</v>
      </c>
      <c r="U402" s="24">
        <v>0</v>
      </c>
      <c r="V402" s="24" t="s">
        <v>155</v>
      </c>
      <c r="W402" s="24" t="s">
        <v>155</v>
      </c>
      <c r="X402" s="24">
        <v>2</v>
      </c>
      <c r="Y402" s="25">
        <v>2</v>
      </c>
      <c r="Z402" s="25">
        <v>0</v>
      </c>
      <c r="AA402" s="25" t="s">
        <v>155</v>
      </c>
      <c r="AB402" s="25" t="s">
        <v>155</v>
      </c>
      <c r="AC402" s="25">
        <v>2</v>
      </c>
      <c r="AD402" s="26">
        <v>8</v>
      </c>
      <c r="AE402" s="26">
        <v>3</v>
      </c>
      <c r="AF402" s="26" t="s">
        <v>155</v>
      </c>
      <c r="AG402" s="26" t="s">
        <v>155</v>
      </c>
      <c r="AH402" s="26">
        <v>10</v>
      </c>
      <c r="AI402" s="27">
        <v>3</v>
      </c>
      <c r="AJ402" s="27">
        <v>0</v>
      </c>
      <c r="AK402" s="27" t="s">
        <v>155</v>
      </c>
      <c r="AL402" s="27" t="s">
        <v>155</v>
      </c>
      <c r="AM402" s="27">
        <v>3</v>
      </c>
      <c r="AN402" s="28" t="s">
        <v>155</v>
      </c>
    </row>
    <row r="403" spans="1:40" ht="15.75" customHeight="1" x14ac:dyDescent="0.2">
      <c r="A403" s="18">
        <v>2018</v>
      </c>
      <c r="B403" s="19">
        <v>17868</v>
      </c>
      <c r="C403" s="20" t="s">
        <v>562</v>
      </c>
      <c r="D403" s="20" t="s">
        <v>124</v>
      </c>
      <c r="E403" s="20" t="s">
        <v>167</v>
      </c>
      <c r="F403" s="21">
        <f t="shared" si="24"/>
        <v>6093.75</v>
      </c>
      <c r="G403" s="21">
        <f t="shared" si="25"/>
        <v>740.74074074074065</v>
      </c>
      <c r="H403" s="21">
        <f t="shared" si="26"/>
        <v>10000</v>
      </c>
      <c r="I403" s="21" t="str">
        <f t="shared" si="27"/>
        <v/>
      </c>
      <c r="J403" s="22">
        <v>1883</v>
      </c>
      <c r="K403" s="22">
        <v>20</v>
      </c>
      <c r="L403" s="22">
        <v>8</v>
      </c>
      <c r="M403" s="22" t="s">
        <v>155</v>
      </c>
      <c r="N403" s="22">
        <v>1911</v>
      </c>
      <c r="O403" s="23" t="s">
        <v>155</v>
      </c>
      <c r="P403" s="23" t="s">
        <v>155</v>
      </c>
      <c r="Q403" s="23" t="s">
        <v>155</v>
      </c>
      <c r="R403" s="23" t="s">
        <v>155</v>
      </c>
      <c r="S403" s="23" t="s">
        <v>155</v>
      </c>
      <c r="T403" s="24">
        <v>12.8</v>
      </c>
      <c r="U403" s="24">
        <v>2.7</v>
      </c>
      <c r="V403" s="24">
        <v>0.5</v>
      </c>
      <c r="W403" s="24" t="s">
        <v>155</v>
      </c>
      <c r="X403" s="24">
        <v>16</v>
      </c>
      <c r="Y403" s="25">
        <v>4.3</v>
      </c>
      <c r="Z403" s="25">
        <v>0.9</v>
      </c>
      <c r="AA403" s="25">
        <v>0.2</v>
      </c>
      <c r="AB403" s="25" t="s">
        <v>155</v>
      </c>
      <c r="AC403" s="25">
        <v>5.4</v>
      </c>
      <c r="AD403" s="26">
        <v>70</v>
      </c>
      <c r="AE403" s="26">
        <v>1</v>
      </c>
      <c r="AF403" s="26">
        <v>2</v>
      </c>
      <c r="AG403" s="26" t="s">
        <v>155</v>
      </c>
      <c r="AH403" s="26">
        <v>73</v>
      </c>
      <c r="AI403" s="27">
        <v>8</v>
      </c>
      <c r="AJ403" s="27">
        <v>1</v>
      </c>
      <c r="AK403" s="27">
        <v>3</v>
      </c>
      <c r="AL403" s="27" t="s">
        <v>155</v>
      </c>
      <c r="AM403" s="27">
        <v>12</v>
      </c>
      <c r="AN403" s="28" t="s">
        <v>155</v>
      </c>
    </row>
    <row r="404" spans="1:40" ht="15.75" customHeight="1" x14ac:dyDescent="0.2">
      <c r="A404" s="18">
        <v>2018</v>
      </c>
      <c r="B404" s="19">
        <v>15034</v>
      </c>
      <c r="C404" s="20" t="s">
        <v>563</v>
      </c>
      <c r="D404" s="20" t="s">
        <v>124</v>
      </c>
      <c r="E404" s="20" t="s">
        <v>167</v>
      </c>
      <c r="F404" s="21">
        <f t="shared" si="24"/>
        <v>6706.5868263473058</v>
      </c>
      <c r="G404" s="21">
        <f t="shared" si="25"/>
        <v>909.09090909090912</v>
      </c>
      <c r="H404" s="21" t="str">
        <f t="shared" si="26"/>
        <v/>
      </c>
      <c r="I404" s="21" t="str">
        <f t="shared" si="27"/>
        <v/>
      </c>
      <c r="J404" s="22">
        <v>6707</v>
      </c>
      <c r="K404" s="22">
        <v>346</v>
      </c>
      <c r="L404" s="22" t="s">
        <v>155</v>
      </c>
      <c r="M404" s="22" t="s">
        <v>155</v>
      </c>
      <c r="N404" s="22">
        <v>7053</v>
      </c>
      <c r="O404" s="23" t="s">
        <v>155</v>
      </c>
      <c r="P404" s="23" t="s">
        <v>155</v>
      </c>
      <c r="Q404" s="23" t="s">
        <v>155</v>
      </c>
      <c r="R404" s="23" t="s">
        <v>155</v>
      </c>
      <c r="S404" s="23" t="s">
        <v>155</v>
      </c>
      <c r="T404" s="24">
        <v>16.7</v>
      </c>
      <c r="U404" s="24">
        <v>3.3</v>
      </c>
      <c r="V404" s="24" t="s">
        <v>155</v>
      </c>
      <c r="W404" s="24" t="s">
        <v>155</v>
      </c>
      <c r="X404" s="24">
        <v>20</v>
      </c>
      <c r="Y404" s="25">
        <v>3.7</v>
      </c>
      <c r="Z404" s="25">
        <v>0.7</v>
      </c>
      <c r="AA404" s="25" t="s">
        <v>155</v>
      </c>
      <c r="AB404" s="25" t="s">
        <v>155</v>
      </c>
      <c r="AC404" s="25">
        <v>4.4000000000000004</v>
      </c>
      <c r="AD404" s="26" t="s">
        <v>155</v>
      </c>
      <c r="AE404" s="26" t="s">
        <v>155</v>
      </c>
      <c r="AF404" s="26" t="s">
        <v>155</v>
      </c>
      <c r="AG404" s="26" t="s">
        <v>155</v>
      </c>
      <c r="AH404" s="26" t="s">
        <v>155</v>
      </c>
      <c r="AI404" s="27">
        <v>112</v>
      </c>
      <c r="AJ404" s="27">
        <v>3</v>
      </c>
      <c r="AK404" s="27" t="s">
        <v>155</v>
      </c>
      <c r="AL404" s="27" t="s">
        <v>155</v>
      </c>
      <c r="AM404" s="27">
        <v>115</v>
      </c>
      <c r="AN404" s="28" t="s">
        <v>155</v>
      </c>
    </row>
    <row r="405" spans="1:40" ht="15.75" customHeight="1" x14ac:dyDescent="0.2">
      <c r="A405" s="18">
        <v>2018</v>
      </c>
      <c r="B405" s="19">
        <v>9922</v>
      </c>
      <c r="C405" s="20" t="s">
        <v>564</v>
      </c>
      <c r="D405" s="20" t="s">
        <v>124</v>
      </c>
      <c r="E405" s="20" t="s">
        <v>167</v>
      </c>
      <c r="F405" s="21">
        <f t="shared" si="24"/>
        <v>15822.784810126581</v>
      </c>
      <c r="G405" s="21">
        <f t="shared" si="25"/>
        <v>40000</v>
      </c>
      <c r="H405" s="21" t="str">
        <f t="shared" si="26"/>
        <v/>
      </c>
      <c r="I405" s="21" t="str">
        <f t="shared" si="27"/>
        <v/>
      </c>
      <c r="J405" s="22">
        <v>4511</v>
      </c>
      <c r="K405" s="22">
        <v>144</v>
      </c>
      <c r="L405" s="22">
        <v>0</v>
      </c>
      <c r="M405" s="22">
        <v>0</v>
      </c>
      <c r="N405" s="22">
        <v>4655</v>
      </c>
      <c r="O405" s="23" t="s">
        <v>155</v>
      </c>
      <c r="P405" s="23" t="s">
        <v>155</v>
      </c>
      <c r="Q405" s="23" t="s">
        <v>155</v>
      </c>
      <c r="R405" s="23" t="s">
        <v>155</v>
      </c>
      <c r="S405" s="23" t="s">
        <v>155</v>
      </c>
      <c r="T405" s="24">
        <v>7.9</v>
      </c>
      <c r="U405" s="24">
        <v>0.1</v>
      </c>
      <c r="V405" s="24">
        <v>0</v>
      </c>
      <c r="W405" s="24">
        <v>0</v>
      </c>
      <c r="X405" s="24">
        <v>8</v>
      </c>
      <c r="Y405" s="25">
        <v>3.4</v>
      </c>
      <c r="Z405" s="25">
        <v>0</v>
      </c>
      <c r="AA405" s="25">
        <v>0</v>
      </c>
      <c r="AB405" s="25">
        <v>0</v>
      </c>
      <c r="AC405" s="25">
        <v>3.4</v>
      </c>
      <c r="AD405" s="26">
        <v>76</v>
      </c>
      <c r="AE405" s="26">
        <v>2</v>
      </c>
      <c r="AF405" s="26">
        <v>0</v>
      </c>
      <c r="AG405" s="26">
        <v>0</v>
      </c>
      <c r="AH405" s="26">
        <v>78</v>
      </c>
      <c r="AI405" s="27">
        <v>49</v>
      </c>
      <c r="AJ405" s="27">
        <v>2</v>
      </c>
      <c r="AK405" s="27">
        <v>0</v>
      </c>
      <c r="AL405" s="27">
        <v>0</v>
      </c>
      <c r="AM405" s="27">
        <v>51</v>
      </c>
      <c r="AN405" s="28" t="s">
        <v>155</v>
      </c>
    </row>
    <row r="406" spans="1:40" ht="15.75" customHeight="1" x14ac:dyDescent="0.2">
      <c r="A406" s="18">
        <v>2018</v>
      </c>
      <c r="B406" s="19">
        <v>11479</v>
      </c>
      <c r="C406" s="20" t="s">
        <v>565</v>
      </c>
      <c r="D406" s="20" t="s">
        <v>124</v>
      </c>
      <c r="E406" s="20" t="s">
        <v>167</v>
      </c>
      <c r="F406" s="21">
        <f t="shared" si="24"/>
        <v>16447.368421052633</v>
      </c>
      <c r="G406" s="21">
        <f t="shared" si="25"/>
        <v>0</v>
      </c>
      <c r="H406" s="21" t="str">
        <f t="shared" si="26"/>
        <v/>
      </c>
      <c r="I406" s="21" t="str">
        <f t="shared" si="27"/>
        <v/>
      </c>
      <c r="J406" s="22">
        <v>13525</v>
      </c>
      <c r="K406" s="22">
        <v>12</v>
      </c>
      <c r="L406" s="22">
        <v>0</v>
      </c>
      <c r="M406" s="22">
        <v>0</v>
      </c>
      <c r="N406" s="22">
        <v>13537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4">
        <v>7.6</v>
      </c>
      <c r="U406" s="24">
        <v>27.2</v>
      </c>
      <c r="V406" s="24">
        <v>0</v>
      </c>
      <c r="W406" s="24">
        <v>0</v>
      </c>
      <c r="X406" s="24">
        <v>34.799999999999997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6">
        <v>125</v>
      </c>
      <c r="AE406" s="26">
        <v>0</v>
      </c>
      <c r="AF406" s="26">
        <v>0</v>
      </c>
      <c r="AG406" s="26">
        <v>0</v>
      </c>
      <c r="AH406" s="26">
        <v>125</v>
      </c>
      <c r="AI406" s="27" t="s">
        <v>155</v>
      </c>
      <c r="AJ406" s="27">
        <v>0</v>
      </c>
      <c r="AK406" s="27">
        <v>0</v>
      </c>
      <c r="AL406" s="27">
        <v>0</v>
      </c>
      <c r="AM406" s="27">
        <v>0</v>
      </c>
      <c r="AN406" s="28" t="s">
        <v>155</v>
      </c>
    </row>
    <row r="407" spans="1:40" ht="15.75" customHeight="1" x14ac:dyDescent="0.2">
      <c r="A407" s="18">
        <v>2018</v>
      </c>
      <c r="B407" s="19">
        <v>108</v>
      </c>
      <c r="C407" s="20" t="s">
        <v>566</v>
      </c>
      <c r="D407" s="20" t="s">
        <v>124</v>
      </c>
      <c r="E407" s="20" t="s">
        <v>167</v>
      </c>
      <c r="F407" s="21">
        <f t="shared" si="24"/>
        <v>22709.35960591133</v>
      </c>
      <c r="G407" s="21" t="str">
        <f t="shared" si="25"/>
        <v/>
      </c>
      <c r="H407" s="21">
        <f t="shared" si="26"/>
        <v>151.26050420168067</v>
      </c>
      <c r="I407" s="21" t="str">
        <f t="shared" si="27"/>
        <v/>
      </c>
      <c r="J407" s="22">
        <v>3912</v>
      </c>
      <c r="K407" s="22" t="s">
        <v>155</v>
      </c>
      <c r="L407" s="22">
        <v>915</v>
      </c>
      <c r="M407" s="22" t="s">
        <v>155</v>
      </c>
      <c r="N407" s="22">
        <v>4827</v>
      </c>
      <c r="O407" s="23">
        <v>1665</v>
      </c>
      <c r="P407" s="23" t="s">
        <v>155</v>
      </c>
      <c r="Q407" s="23">
        <v>16237</v>
      </c>
      <c r="R407" s="23" t="s">
        <v>155</v>
      </c>
      <c r="S407" s="23">
        <v>17902</v>
      </c>
      <c r="T407" s="24">
        <v>20.3</v>
      </c>
      <c r="U407" s="24" t="s">
        <v>155</v>
      </c>
      <c r="V407" s="24">
        <v>59.5</v>
      </c>
      <c r="W407" s="24" t="s">
        <v>155</v>
      </c>
      <c r="X407" s="24">
        <v>79.8</v>
      </c>
      <c r="Y407" s="25">
        <v>6.1</v>
      </c>
      <c r="Z407" s="25" t="s">
        <v>155</v>
      </c>
      <c r="AA407" s="25">
        <v>5.6</v>
      </c>
      <c r="AB407" s="25" t="s">
        <v>155</v>
      </c>
      <c r="AC407" s="25">
        <v>11.7</v>
      </c>
      <c r="AD407" s="26">
        <v>303</v>
      </c>
      <c r="AE407" s="26" t="s">
        <v>155</v>
      </c>
      <c r="AF407" s="26">
        <v>9</v>
      </c>
      <c r="AG407" s="26" t="s">
        <v>155</v>
      </c>
      <c r="AH407" s="26">
        <v>312</v>
      </c>
      <c r="AI407" s="27">
        <v>158</v>
      </c>
      <c r="AJ407" s="27" t="s">
        <v>155</v>
      </c>
      <c r="AK407" s="27" t="s">
        <v>155</v>
      </c>
      <c r="AL407" s="27" t="s">
        <v>155</v>
      </c>
      <c r="AM407" s="27">
        <v>158</v>
      </c>
      <c r="AN407" s="28" t="s">
        <v>155</v>
      </c>
    </row>
    <row r="408" spans="1:40" ht="15.75" customHeight="1" x14ac:dyDescent="0.2">
      <c r="A408" s="18">
        <v>2018</v>
      </c>
      <c r="B408" s="19">
        <v>20860</v>
      </c>
      <c r="C408" s="20" t="s">
        <v>567</v>
      </c>
      <c r="D408" s="20" t="s">
        <v>124</v>
      </c>
      <c r="E408" s="20" t="s">
        <v>167</v>
      </c>
      <c r="F408" s="21">
        <f t="shared" si="24"/>
        <v>30633.333333333332</v>
      </c>
      <c r="G408" s="21">
        <f t="shared" si="25"/>
        <v>48611.111111111109</v>
      </c>
      <c r="H408" s="21">
        <f t="shared" si="26"/>
        <v>38122.499230532478</v>
      </c>
      <c r="I408" s="21" t="str">
        <f t="shared" si="27"/>
        <v/>
      </c>
      <c r="J408" s="22">
        <v>22706</v>
      </c>
      <c r="K408" s="22">
        <v>605</v>
      </c>
      <c r="L408" s="22">
        <v>72</v>
      </c>
      <c r="M408" s="22" t="s">
        <v>155</v>
      </c>
      <c r="N408" s="22">
        <v>23383</v>
      </c>
      <c r="O408" s="23">
        <v>282</v>
      </c>
      <c r="P408" s="23">
        <v>172</v>
      </c>
      <c r="Q408" s="23">
        <v>57</v>
      </c>
      <c r="R408" s="23" t="s">
        <v>155</v>
      </c>
      <c r="S408" s="23">
        <v>511</v>
      </c>
      <c r="T408" s="24">
        <v>30</v>
      </c>
      <c r="U408" s="24">
        <v>18</v>
      </c>
      <c r="V408" s="24">
        <v>324.89999999999998</v>
      </c>
      <c r="W408" s="24" t="s">
        <v>155</v>
      </c>
      <c r="X408" s="24">
        <v>372.9</v>
      </c>
      <c r="Y408" s="25">
        <v>13</v>
      </c>
      <c r="Z408" s="25">
        <v>5</v>
      </c>
      <c r="AA408" s="25">
        <v>321.89999999999998</v>
      </c>
      <c r="AB408" s="25" t="s">
        <v>155</v>
      </c>
      <c r="AC408" s="25">
        <v>339.9</v>
      </c>
      <c r="AD408" s="26">
        <v>755</v>
      </c>
      <c r="AE408" s="26">
        <v>815</v>
      </c>
      <c r="AF408" s="26">
        <v>12386</v>
      </c>
      <c r="AG408" s="26" t="s">
        <v>155</v>
      </c>
      <c r="AH408" s="26">
        <v>13956</v>
      </c>
      <c r="AI408" s="27">
        <v>164</v>
      </c>
      <c r="AJ408" s="27">
        <v>60</v>
      </c>
      <c r="AK408" s="27" t="s">
        <v>155</v>
      </c>
      <c r="AL408" s="27" t="s">
        <v>155</v>
      </c>
      <c r="AM408" s="27">
        <v>225</v>
      </c>
      <c r="AN408" s="28" t="s">
        <v>155</v>
      </c>
    </row>
    <row r="409" spans="1:40" ht="15.75" customHeight="1" x14ac:dyDescent="0.2">
      <c r="A409" s="18">
        <v>2018</v>
      </c>
      <c r="B409" s="19">
        <v>1251</v>
      </c>
      <c r="C409" s="20" t="s">
        <v>568</v>
      </c>
      <c r="D409" s="20" t="s">
        <v>124</v>
      </c>
      <c r="E409" s="20" t="s">
        <v>167</v>
      </c>
      <c r="F409" s="21">
        <f t="shared" si="24"/>
        <v>30857.142857142859</v>
      </c>
      <c r="G409" s="21">
        <f t="shared" si="25"/>
        <v>642.20183486238534</v>
      </c>
      <c r="H409" s="21" t="str">
        <f t="shared" si="26"/>
        <v/>
      </c>
      <c r="I409" s="21" t="str">
        <f t="shared" si="27"/>
        <v/>
      </c>
      <c r="J409" s="22">
        <v>6348</v>
      </c>
      <c r="K409" s="22">
        <v>374</v>
      </c>
      <c r="L409" s="22">
        <v>0</v>
      </c>
      <c r="M409" s="22">
        <v>0</v>
      </c>
      <c r="N409" s="22">
        <v>6722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4">
        <v>3.5</v>
      </c>
      <c r="U409" s="24">
        <v>10.9</v>
      </c>
      <c r="V409" s="24">
        <v>0</v>
      </c>
      <c r="W409" s="24">
        <v>0</v>
      </c>
      <c r="X409" s="24">
        <v>14.4</v>
      </c>
      <c r="Y409" s="25">
        <v>1.4</v>
      </c>
      <c r="Z409" s="25">
        <v>4.5999999999999996</v>
      </c>
      <c r="AA409" s="25">
        <v>0</v>
      </c>
      <c r="AB409" s="25">
        <v>0</v>
      </c>
      <c r="AC409" s="25">
        <v>6</v>
      </c>
      <c r="AD409" s="26">
        <v>27</v>
      </c>
      <c r="AE409" s="26">
        <v>2</v>
      </c>
      <c r="AF409" s="26">
        <v>0</v>
      </c>
      <c r="AG409" s="26">
        <v>0</v>
      </c>
      <c r="AH409" s="26">
        <v>29</v>
      </c>
      <c r="AI409" s="27">
        <v>81</v>
      </c>
      <c r="AJ409" s="27">
        <v>5</v>
      </c>
      <c r="AK409" s="27">
        <v>0</v>
      </c>
      <c r="AL409" s="27">
        <v>0</v>
      </c>
      <c r="AM409" s="27">
        <v>86</v>
      </c>
      <c r="AN409" s="28">
        <v>2</v>
      </c>
    </row>
    <row r="410" spans="1:40" ht="15.75" customHeight="1" x14ac:dyDescent="0.2">
      <c r="A410" s="18">
        <v>2018</v>
      </c>
      <c r="B410" s="19">
        <v>16740</v>
      </c>
      <c r="C410" s="20" t="s">
        <v>569</v>
      </c>
      <c r="D410" s="20" t="s">
        <v>124</v>
      </c>
      <c r="E410" s="20" t="s">
        <v>167</v>
      </c>
      <c r="F410" s="21">
        <f t="shared" si="24"/>
        <v>51692.307692307695</v>
      </c>
      <c r="G410" s="21">
        <f t="shared" si="25"/>
        <v>85000</v>
      </c>
      <c r="H410" s="21">
        <f t="shared" si="26"/>
        <v>48750</v>
      </c>
      <c r="I410" s="21" t="str">
        <f t="shared" si="27"/>
        <v/>
      </c>
      <c r="J410" s="22">
        <v>4751</v>
      </c>
      <c r="K410" s="22">
        <v>491</v>
      </c>
      <c r="L410" s="22">
        <v>9</v>
      </c>
      <c r="M410" s="22">
        <v>0</v>
      </c>
      <c r="N410" s="22">
        <v>5251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4">
        <v>6.5</v>
      </c>
      <c r="U410" s="24">
        <v>0.4</v>
      </c>
      <c r="V410" s="24">
        <v>0.8</v>
      </c>
      <c r="W410" s="24">
        <v>0</v>
      </c>
      <c r="X410" s="24">
        <v>7.7</v>
      </c>
      <c r="Y410" s="25">
        <v>3.8</v>
      </c>
      <c r="Z410" s="25">
        <v>0.2</v>
      </c>
      <c r="AA410" s="25">
        <v>0.5</v>
      </c>
      <c r="AB410" s="25">
        <v>0</v>
      </c>
      <c r="AC410" s="25">
        <v>4.5</v>
      </c>
      <c r="AD410" s="26">
        <v>275</v>
      </c>
      <c r="AE410" s="26">
        <v>28</v>
      </c>
      <c r="AF410" s="26">
        <v>32</v>
      </c>
      <c r="AG410" s="26">
        <v>0</v>
      </c>
      <c r="AH410" s="26">
        <v>335</v>
      </c>
      <c r="AI410" s="27">
        <v>61</v>
      </c>
      <c r="AJ410" s="27">
        <v>6</v>
      </c>
      <c r="AK410" s="27">
        <v>7</v>
      </c>
      <c r="AL410" s="27">
        <v>0</v>
      </c>
      <c r="AM410" s="27">
        <v>74</v>
      </c>
      <c r="AN410" s="28">
        <v>31</v>
      </c>
    </row>
    <row r="411" spans="1:40" ht="15.75" customHeight="1" x14ac:dyDescent="0.2">
      <c r="A411" s="18">
        <v>2018</v>
      </c>
      <c r="B411" s="19">
        <v>3293</v>
      </c>
      <c r="C411" s="20" t="s">
        <v>570</v>
      </c>
      <c r="D411" s="20" t="s">
        <v>124</v>
      </c>
      <c r="E411" s="20" t="s">
        <v>167</v>
      </c>
      <c r="F411" s="21">
        <f t="shared" si="24"/>
        <v>58500</v>
      </c>
      <c r="G411" s="21">
        <f t="shared" si="25"/>
        <v>41800</v>
      </c>
      <c r="H411" s="21" t="str">
        <f t="shared" si="26"/>
        <v/>
      </c>
      <c r="I411" s="21" t="str">
        <f t="shared" si="27"/>
        <v/>
      </c>
      <c r="J411" s="22">
        <v>1699</v>
      </c>
      <c r="K411" s="22">
        <v>132</v>
      </c>
      <c r="L411" s="22" t="s">
        <v>155</v>
      </c>
      <c r="M411" s="22" t="s">
        <v>155</v>
      </c>
      <c r="N411" s="22">
        <v>1831</v>
      </c>
      <c r="O411" s="23">
        <v>400</v>
      </c>
      <c r="P411" s="23">
        <v>300</v>
      </c>
      <c r="Q411" s="23" t="s">
        <v>155</v>
      </c>
      <c r="R411" s="23" t="s">
        <v>155</v>
      </c>
      <c r="S411" s="23">
        <v>700</v>
      </c>
      <c r="T411" s="24">
        <v>4</v>
      </c>
      <c r="U411" s="24">
        <v>5</v>
      </c>
      <c r="V411" s="24" t="s">
        <v>155</v>
      </c>
      <c r="W411" s="24" t="s">
        <v>155</v>
      </c>
      <c r="X411" s="24">
        <v>9</v>
      </c>
      <c r="Y411" s="25">
        <v>2</v>
      </c>
      <c r="Z411" s="25">
        <v>2</v>
      </c>
      <c r="AA411" s="25" t="s">
        <v>155</v>
      </c>
      <c r="AB411" s="25" t="s">
        <v>155</v>
      </c>
      <c r="AC411" s="25">
        <v>4</v>
      </c>
      <c r="AD411" s="26">
        <v>234</v>
      </c>
      <c r="AE411" s="26">
        <v>209</v>
      </c>
      <c r="AF411" s="26" t="s">
        <v>155</v>
      </c>
      <c r="AG411" s="26" t="s">
        <v>155</v>
      </c>
      <c r="AH411" s="26">
        <v>443</v>
      </c>
      <c r="AI411" s="27" t="s">
        <v>155</v>
      </c>
      <c r="AJ411" s="27" t="s">
        <v>155</v>
      </c>
      <c r="AK411" s="27" t="s">
        <v>155</v>
      </c>
      <c r="AL411" s="27" t="s">
        <v>155</v>
      </c>
      <c r="AM411" s="27" t="s">
        <v>155</v>
      </c>
      <c r="AN411" s="28" t="s">
        <v>155</v>
      </c>
    </row>
    <row r="412" spans="1:40" ht="15.75" customHeight="1" x14ac:dyDescent="0.2">
      <c r="A412" s="18">
        <v>2018</v>
      </c>
      <c r="B412" s="19">
        <v>19813</v>
      </c>
      <c r="C412" s="20" t="s">
        <v>571</v>
      </c>
      <c r="D412" s="20" t="s">
        <v>124</v>
      </c>
      <c r="E412" s="20" t="s">
        <v>167</v>
      </c>
      <c r="F412" s="21">
        <f t="shared" si="24"/>
        <v>65660.377358490572</v>
      </c>
      <c r="G412" s="21">
        <f t="shared" si="25"/>
        <v>6060.606060606061</v>
      </c>
      <c r="H412" s="21" t="str">
        <f t="shared" si="26"/>
        <v/>
      </c>
      <c r="I412" s="21" t="str">
        <f t="shared" si="27"/>
        <v/>
      </c>
      <c r="J412" s="22">
        <v>3587</v>
      </c>
      <c r="K412" s="22">
        <v>209</v>
      </c>
      <c r="L412" s="22" t="s">
        <v>155</v>
      </c>
      <c r="M412" s="22" t="s">
        <v>155</v>
      </c>
      <c r="N412" s="22">
        <v>3796</v>
      </c>
      <c r="O412" s="23">
        <v>0</v>
      </c>
      <c r="P412" s="23">
        <v>0</v>
      </c>
      <c r="Q412" s="23" t="s">
        <v>155</v>
      </c>
      <c r="R412" s="23" t="s">
        <v>155</v>
      </c>
      <c r="S412" s="23">
        <v>0</v>
      </c>
      <c r="T412" s="24">
        <v>5.3</v>
      </c>
      <c r="U412" s="24">
        <v>3.3</v>
      </c>
      <c r="V412" s="24" t="s">
        <v>155</v>
      </c>
      <c r="W412" s="24" t="s">
        <v>155</v>
      </c>
      <c r="X412" s="24">
        <v>8.6</v>
      </c>
      <c r="Y412" s="25">
        <v>2.2000000000000002</v>
      </c>
      <c r="Z412" s="25">
        <v>1.3</v>
      </c>
      <c r="AA412" s="25" t="s">
        <v>155</v>
      </c>
      <c r="AB412" s="25" t="s">
        <v>155</v>
      </c>
      <c r="AC412" s="25">
        <v>3.5</v>
      </c>
      <c r="AD412" s="26">
        <v>312</v>
      </c>
      <c r="AE412" s="26">
        <v>18</v>
      </c>
      <c r="AF412" s="26" t="s">
        <v>155</v>
      </c>
      <c r="AG412" s="26" t="s">
        <v>155</v>
      </c>
      <c r="AH412" s="26">
        <v>330</v>
      </c>
      <c r="AI412" s="27">
        <v>36</v>
      </c>
      <c r="AJ412" s="27">
        <v>2</v>
      </c>
      <c r="AK412" s="27" t="s">
        <v>155</v>
      </c>
      <c r="AL412" s="27" t="s">
        <v>155</v>
      </c>
      <c r="AM412" s="27">
        <v>38</v>
      </c>
      <c r="AN412" s="28">
        <v>0</v>
      </c>
    </row>
    <row r="413" spans="1:40" ht="15.75" customHeight="1" x14ac:dyDescent="0.2">
      <c r="A413" s="18">
        <v>2018</v>
      </c>
      <c r="B413" s="19">
        <v>15356</v>
      </c>
      <c r="C413" s="20" t="s">
        <v>572</v>
      </c>
      <c r="D413" s="20" t="s">
        <v>124</v>
      </c>
      <c r="E413" s="20" t="s">
        <v>167</v>
      </c>
      <c r="F413" s="21">
        <f t="shared" si="24"/>
        <v>74905.660377358494</v>
      </c>
      <c r="G413" s="21">
        <f t="shared" si="25"/>
        <v>2500</v>
      </c>
      <c r="H413" s="21" t="str">
        <f t="shared" si="26"/>
        <v/>
      </c>
      <c r="I413" s="21" t="str">
        <f t="shared" si="27"/>
        <v/>
      </c>
      <c r="J413" s="22">
        <v>1695</v>
      </c>
      <c r="K413" s="22">
        <v>17</v>
      </c>
      <c r="L413" s="22" t="s">
        <v>155</v>
      </c>
      <c r="M413" s="22" t="s">
        <v>155</v>
      </c>
      <c r="N413" s="22">
        <v>1712</v>
      </c>
      <c r="O413" s="23" t="s">
        <v>155</v>
      </c>
      <c r="P413" s="23" t="s">
        <v>155</v>
      </c>
      <c r="Q413" s="23" t="s">
        <v>155</v>
      </c>
      <c r="R413" s="23" t="s">
        <v>155</v>
      </c>
      <c r="S413" s="23" t="s">
        <v>155</v>
      </c>
      <c r="T413" s="24">
        <v>5.3</v>
      </c>
      <c r="U413" s="24">
        <v>1.6</v>
      </c>
      <c r="V413" s="24" t="s">
        <v>155</v>
      </c>
      <c r="W413" s="24" t="s">
        <v>155</v>
      </c>
      <c r="X413" s="24">
        <v>6.9</v>
      </c>
      <c r="Y413" s="25">
        <v>1.5</v>
      </c>
      <c r="Z413" s="25">
        <v>0.4</v>
      </c>
      <c r="AA413" s="25" t="s">
        <v>155</v>
      </c>
      <c r="AB413" s="25" t="s">
        <v>155</v>
      </c>
      <c r="AC413" s="25">
        <v>1.9</v>
      </c>
      <c r="AD413" s="26">
        <v>384</v>
      </c>
      <c r="AE413" s="26">
        <v>4</v>
      </c>
      <c r="AF413" s="26" t="s">
        <v>155</v>
      </c>
      <c r="AG413" s="26" t="s">
        <v>155</v>
      </c>
      <c r="AH413" s="26">
        <v>388</v>
      </c>
      <c r="AI413" s="27">
        <v>13</v>
      </c>
      <c r="AJ413" s="27" t="s">
        <v>155</v>
      </c>
      <c r="AK413" s="27" t="s">
        <v>155</v>
      </c>
      <c r="AL413" s="27" t="s">
        <v>155</v>
      </c>
      <c r="AM413" s="27">
        <v>13</v>
      </c>
      <c r="AN413" s="28" t="s">
        <v>155</v>
      </c>
    </row>
    <row r="414" spans="1:40" ht="15.75" customHeight="1" x14ac:dyDescent="0.2">
      <c r="A414" s="18">
        <v>2018</v>
      </c>
      <c r="B414" s="19">
        <v>3498</v>
      </c>
      <c r="C414" s="20" t="s">
        <v>573</v>
      </c>
      <c r="D414" s="20" t="s">
        <v>124</v>
      </c>
      <c r="E414" s="20" t="s">
        <v>167</v>
      </c>
      <c r="F414" s="21">
        <f t="shared" si="24"/>
        <v>76973.68421052632</v>
      </c>
      <c r="G414" s="21" t="str">
        <f t="shared" si="25"/>
        <v/>
      </c>
      <c r="H414" s="21" t="str">
        <f t="shared" si="26"/>
        <v/>
      </c>
      <c r="I414" s="21" t="str">
        <f t="shared" si="27"/>
        <v/>
      </c>
      <c r="J414" s="22">
        <v>3914</v>
      </c>
      <c r="K414" s="22">
        <v>51</v>
      </c>
      <c r="L414" s="22">
        <v>0</v>
      </c>
      <c r="M414" s="22">
        <v>0</v>
      </c>
      <c r="N414" s="22">
        <v>3965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4">
        <v>7.6</v>
      </c>
      <c r="U414" s="24">
        <v>0</v>
      </c>
      <c r="V414" s="24">
        <v>0</v>
      </c>
      <c r="W414" s="24">
        <v>0</v>
      </c>
      <c r="X414" s="24">
        <v>7.6</v>
      </c>
      <c r="Y414" s="25">
        <v>3.8</v>
      </c>
      <c r="Z414" s="25">
        <v>0</v>
      </c>
      <c r="AA414" s="25">
        <v>0</v>
      </c>
      <c r="AB414" s="25">
        <v>0</v>
      </c>
      <c r="AC414" s="25">
        <v>3.8</v>
      </c>
      <c r="AD414" s="26">
        <v>514</v>
      </c>
      <c r="AE414" s="26">
        <v>7</v>
      </c>
      <c r="AF414" s="26">
        <v>0</v>
      </c>
      <c r="AG414" s="26">
        <v>0</v>
      </c>
      <c r="AH414" s="26">
        <v>521</v>
      </c>
      <c r="AI414" s="27">
        <v>71</v>
      </c>
      <c r="AJ414" s="27">
        <v>1</v>
      </c>
      <c r="AK414" s="27">
        <v>0</v>
      </c>
      <c r="AL414" s="27">
        <v>0</v>
      </c>
      <c r="AM414" s="27">
        <v>72</v>
      </c>
      <c r="AN414" s="28">
        <v>8</v>
      </c>
    </row>
    <row r="415" spans="1:40" ht="15.75" customHeight="1" x14ac:dyDescent="0.2">
      <c r="A415" s="18">
        <v>2018</v>
      </c>
      <c r="B415" s="19">
        <v>16060</v>
      </c>
      <c r="C415" s="20" t="s">
        <v>574</v>
      </c>
      <c r="D415" s="20" t="s">
        <v>124</v>
      </c>
      <c r="E415" s="20" t="s">
        <v>167</v>
      </c>
      <c r="F415" s="21">
        <f t="shared" si="24"/>
        <v>79407.407407407401</v>
      </c>
      <c r="G415" s="21">
        <f t="shared" si="25"/>
        <v>11081.08108108108</v>
      </c>
      <c r="H415" s="21" t="str">
        <f t="shared" si="26"/>
        <v/>
      </c>
      <c r="I415" s="21" t="str">
        <f t="shared" si="27"/>
        <v/>
      </c>
      <c r="J415" s="22">
        <v>9209</v>
      </c>
      <c r="K415" s="22">
        <v>346</v>
      </c>
      <c r="L415" s="22">
        <v>0</v>
      </c>
      <c r="M415" s="22">
        <v>0</v>
      </c>
      <c r="N415" s="22">
        <v>9555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4">
        <v>13.5</v>
      </c>
      <c r="U415" s="24">
        <v>3.7</v>
      </c>
      <c r="V415" s="24">
        <v>0</v>
      </c>
      <c r="W415" s="24">
        <v>0</v>
      </c>
      <c r="X415" s="24">
        <v>17.2</v>
      </c>
      <c r="Y415" s="25">
        <v>6.6</v>
      </c>
      <c r="Z415" s="25">
        <v>1.8</v>
      </c>
      <c r="AA415" s="25">
        <v>0</v>
      </c>
      <c r="AB415" s="25">
        <v>0</v>
      </c>
      <c r="AC415" s="25">
        <v>8.4</v>
      </c>
      <c r="AD415" s="26">
        <v>1030</v>
      </c>
      <c r="AE415" s="26">
        <v>39</v>
      </c>
      <c r="AF415" s="26">
        <v>0</v>
      </c>
      <c r="AG415" s="26">
        <v>0</v>
      </c>
      <c r="AH415" s="26">
        <v>1069</v>
      </c>
      <c r="AI415" s="27">
        <v>42</v>
      </c>
      <c r="AJ415" s="27">
        <v>2</v>
      </c>
      <c r="AK415" s="27">
        <v>0</v>
      </c>
      <c r="AL415" s="27">
        <v>0</v>
      </c>
      <c r="AM415" s="27">
        <v>44</v>
      </c>
      <c r="AN415" s="28" t="s">
        <v>155</v>
      </c>
    </row>
    <row r="416" spans="1:40" ht="15.75" customHeight="1" x14ac:dyDescent="0.2">
      <c r="A416" s="18">
        <v>2018</v>
      </c>
      <c r="B416" s="19">
        <v>3701</v>
      </c>
      <c r="C416" s="20" t="s">
        <v>575</v>
      </c>
      <c r="D416" s="20" t="s">
        <v>124</v>
      </c>
      <c r="E416" s="20" t="s">
        <v>167</v>
      </c>
      <c r="F416" s="21">
        <f t="shared" si="24"/>
        <v>83000</v>
      </c>
      <c r="G416" s="21">
        <f t="shared" si="25"/>
        <v>10000</v>
      </c>
      <c r="H416" s="21" t="str">
        <f t="shared" si="26"/>
        <v/>
      </c>
      <c r="I416" s="21" t="str">
        <f t="shared" si="27"/>
        <v/>
      </c>
      <c r="J416" s="22">
        <v>2295</v>
      </c>
      <c r="K416" s="22">
        <v>423</v>
      </c>
      <c r="L416" s="22" t="s">
        <v>155</v>
      </c>
      <c r="M416" s="22" t="s">
        <v>155</v>
      </c>
      <c r="N416" s="22">
        <v>2718</v>
      </c>
      <c r="O416" s="23">
        <v>0</v>
      </c>
      <c r="P416" s="23">
        <v>0</v>
      </c>
      <c r="Q416" s="23" t="s">
        <v>155</v>
      </c>
      <c r="R416" s="23" t="s">
        <v>155</v>
      </c>
      <c r="S416" s="23">
        <v>0</v>
      </c>
      <c r="T416" s="24">
        <v>1</v>
      </c>
      <c r="U416" s="24">
        <v>1.5</v>
      </c>
      <c r="V416" s="24" t="s">
        <v>155</v>
      </c>
      <c r="W416" s="24" t="s">
        <v>155</v>
      </c>
      <c r="X416" s="24">
        <v>2.5</v>
      </c>
      <c r="Y416" s="25">
        <v>1</v>
      </c>
      <c r="Z416" s="25">
        <v>1.5</v>
      </c>
      <c r="AA416" s="25" t="s">
        <v>155</v>
      </c>
      <c r="AB416" s="25" t="s">
        <v>155</v>
      </c>
      <c r="AC416" s="25">
        <v>2.5</v>
      </c>
      <c r="AD416" s="26">
        <v>71</v>
      </c>
      <c r="AE416" s="26">
        <v>13</v>
      </c>
      <c r="AF416" s="26" t="s">
        <v>155</v>
      </c>
      <c r="AG416" s="26" t="s">
        <v>155</v>
      </c>
      <c r="AH416" s="26">
        <v>84</v>
      </c>
      <c r="AI416" s="27">
        <v>12</v>
      </c>
      <c r="AJ416" s="27">
        <v>2</v>
      </c>
      <c r="AK416" s="27" t="s">
        <v>155</v>
      </c>
      <c r="AL416" s="27" t="s">
        <v>155</v>
      </c>
      <c r="AM416" s="27">
        <v>14</v>
      </c>
      <c r="AN416" s="28" t="s">
        <v>155</v>
      </c>
    </row>
    <row r="417" spans="1:40" ht="15.75" customHeight="1" x14ac:dyDescent="0.2">
      <c r="A417" s="18">
        <v>2018</v>
      </c>
      <c r="B417" s="19">
        <v>18383</v>
      </c>
      <c r="C417" s="20" t="s">
        <v>576</v>
      </c>
      <c r="D417" s="20" t="s">
        <v>124</v>
      </c>
      <c r="E417" s="20" t="s">
        <v>167</v>
      </c>
      <c r="F417" s="21">
        <f t="shared" si="24"/>
        <v>97435.897435897437</v>
      </c>
      <c r="G417" s="21">
        <f t="shared" si="25"/>
        <v>12083.333333333334</v>
      </c>
      <c r="H417" s="21" t="str">
        <f t="shared" si="26"/>
        <v/>
      </c>
      <c r="I417" s="21" t="str">
        <f t="shared" si="27"/>
        <v/>
      </c>
      <c r="J417" s="22">
        <v>1936</v>
      </c>
      <c r="K417" s="22">
        <v>144</v>
      </c>
      <c r="L417" s="22" t="s">
        <v>155</v>
      </c>
      <c r="M417" s="22" t="s">
        <v>155</v>
      </c>
      <c r="N417" s="22">
        <v>2080</v>
      </c>
      <c r="O417" s="23" t="s">
        <v>155</v>
      </c>
      <c r="P417" s="23" t="s">
        <v>155</v>
      </c>
      <c r="Q417" s="23" t="s">
        <v>155</v>
      </c>
      <c r="R417" s="23" t="s">
        <v>155</v>
      </c>
      <c r="S417" s="23" t="s">
        <v>155</v>
      </c>
      <c r="T417" s="24">
        <v>3.9</v>
      </c>
      <c r="U417" s="24">
        <v>2.4</v>
      </c>
      <c r="V417" s="24" t="s">
        <v>155</v>
      </c>
      <c r="W417" s="24" t="s">
        <v>155</v>
      </c>
      <c r="X417" s="24">
        <v>6.3</v>
      </c>
      <c r="Y417" s="25">
        <v>1.2</v>
      </c>
      <c r="Z417" s="25">
        <v>0.8</v>
      </c>
      <c r="AA417" s="25" t="s">
        <v>155</v>
      </c>
      <c r="AB417" s="25" t="s">
        <v>155</v>
      </c>
      <c r="AC417" s="25">
        <v>2</v>
      </c>
      <c r="AD417" s="26">
        <v>346</v>
      </c>
      <c r="AE417" s="26">
        <v>26</v>
      </c>
      <c r="AF417" s="26" t="s">
        <v>155</v>
      </c>
      <c r="AG417" s="26" t="s">
        <v>155</v>
      </c>
      <c r="AH417" s="26">
        <v>372</v>
      </c>
      <c r="AI417" s="27">
        <v>34</v>
      </c>
      <c r="AJ417" s="27">
        <v>3</v>
      </c>
      <c r="AK417" s="27" t="s">
        <v>155</v>
      </c>
      <c r="AL417" s="27" t="s">
        <v>155</v>
      </c>
      <c r="AM417" s="27">
        <v>37</v>
      </c>
      <c r="AN417" s="28" t="s">
        <v>155</v>
      </c>
    </row>
    <row r="418" spans="1:40" ht="15.75" customHeight="1" x14ac:dyDescent="0.2">
      <c r="A418" s="18">
        <v>2018</v>
      </c>
      <c r="B418" s="19">
        <v>5417</v>
      </c>
      <c r="C418" s="20" t="s">
        <v>577</v>
      </c>
      <c r="D418" s="20" t="s">
        <v>124</v>
      </c>
      <c r="E418" s="20" t="s">
        <v>167</v>
      </c>
      <c r="F418" s="21">
        <f t="shared" si="24"/>
        <v>133529.41176470587</v>
      </c>
      <c r="G418" s="21">
        <f t="shared" si="25"/>
        <v>1167.5126903553301</v>
      </c>
      <c r="H418" s="21" t="str">
        <f t="shared" si="26"/>
        <v/>
      </c>
      <c r="I418" s="21" t="str">
        <f t="shared" si="27"/>
        <v/>
      </c>
      <c r="J418" s="22">
        <v>3219</v>
      </c>
      <c r="K418" s="22">
        <v>323</v>
      </c>
      <c r="L418" s="22" t="s">
        <v>155</v>
      </c>
      <c r="M418" s="22" t="s">
        <v>155</v>
      </c>
      <c r="N418" s="22">
        <v>3542</v>
      </c>
      <c r="O418" s="23" t="s">
        <v>155</v>
      </c>
      <c r="P418" s="23" t="s">
        <v>155</v>
      </c>
      <c r="Q418" s="23" t="s">
        <v>155</v>
      </c>
      <c r="R418" s="23" t="s">
        <v>155</v>
      </c>
      <c r="S418" s="23" t="s">
        <v>155</v>
      </c>
      <c r="T418" s="24">
        <v>1.7</v>
      </c>
      <c r="U418" s="24">
        <v>19.7</v>
      </c>
      <c r="V418" s="24" t="s">
        <v>155</v>
      </c>
      <c r="W418" s="24" t="s">
        <v>155</v>
      </c>
      <c r="X418" s="24">
        <v>21.4</v>
      </c>
      <c r="Y418" s="25">
        <v>0.5</v>
      </c>
      <c r="Z418" s="25">
        <v>5.5</v>
      </c>
      <c r="AA418" s="25" t="s">
        <v>155</v>
      </c>
      <c r="AB418" s="25" t="s">
        <v>155</v>
      </c>
      <c r="AC418" s="25">
        <v>6</v>
      </c>
      <c r="AD418" s="26">
        <v>113</v>
      </c>
      <c r="AE418" s="26">
        <v>11</v>
      </c>
      <c r="AF418" s="26" t="s">
        <v>155</v>
      </c>
      <c r="AG418" s="26" t="s">
        <v>155</v>
      </c>
      <c r="AH418" s="26">
        <v>124</v>
      </c>
      <c r="AI418" s="27">
        <v>114</v>
      </c>
      <c r="AJ418" s="27">
        <v>12</v>
      </c>
      <c r="AK418" s="27" t="s">
        <v>155</v>
      </c>
      <c r="AL418" s="27" t="s">
        <v>155</v>
      </c>
      <c r="AM418" s="27">
        <v>126</v>
      </c>
      <c r="AN418" s="28">
        <v>3</v>
      </c>
    </row>
    <row r="419" spans="1:40" ht="15.75" customHeight="1" x14ac:dyDescent="0.2">
      <c r="A419" s="18">
        <v>2018</v>
      </c>
      <c r="B419" s="19">
        <v>13936</v>
      </c>
      <c r="C419" s="20" t="s">
        <v>578</v>
      </c>
      <c r="D419" s="20" t="s">
        <v>124</v>
      </c>
      <c r="E419" s="20" t="s">
        <v>167</v>
      </c>
      <c r="F419" s="21">
        <f t="shared" si="24"/>
        <v>193913.04347826089</v>
      </c>
      <c r="G419" s="21">
        <f t="shared" si="25"/>
        <v>2682.9268292682927</v>
      </c>
      <c r="H419" s="21">
        <f t="shared" si="26"/>
        <v>67500</v>
      </c>
      <c r="I419" s="21" t="str">
        <f t="shared" si="27"/>
        <v/>
      </c>
      <c r="J419" s="22">
        <v>5585</v>
      </c>
      <c r="K419" s="22">
        <v>138</v>
      </c>
      <c r="L419" s="22">
        <v>1</v>
      </c>
      <c r="M419" s="22">
        <v>0</v>
      </c>
      <c r="N419" s="22">
        <v>5724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4">
        <v>2.2999999999999998</v>
      </c>
      <c r="U419" s="24">
        <v>4.0999999999999996</v>
      </c>
      <c r="V419" s="24">
        <v>0.4</v>
      </c>
      <c r="W419" s="24">
        <v>0</v>
      </c>
      <c r="X419" s="24">
        <v>6.8</v>
      </c>
      <c r="Y419" s="25">
        <v>1.5</v>
      </c>
      <c r="Z419" s="25">
        <v>2.7</v>
      </c>
      <c r="AA419" s="25">
        <v>0.3</v>
      </c>
      <c r="AB419" s="25">
        <v>0</v>
      </c>
      <c r="AC419" s="25">
        <v>4.5</v>
      </c>
      <c r="AD419" s="26">
        <v>346</v>
      </c>
      <c r="AE419" s="26">
        <v>9</v>
      </c>
      <c r="AF419" s="26">
        <v>21</v>
      </c>
      <c r="AG419" s="26">
        <v>0</v>
      </c>
      <c r="AH419" s="26">
        <v>376</v>
      </c>
      <c r="AI419" s="27">
        <v>100</v>
      </c>
      <c r="AJ419" s="27">
        <v>2</v>
      </c>
      <c r="AK419" s="27">
        <v>6</v>
      </c>
      <c r="AL419" s="27">
        <v>0</v>
      </c>
      <c r="AM419" s="27">
        <v>108</v>
      </c>
      <c r="AN419" s="28">
        <v>0</v>
      </c>
    </row>
    <row r="420" spans="1:40" ht="15.75" customHeight="1" x14ac:dyDescent="0.2">
      <c r="A420" s="18">
        <v>2018</v>
      </c>
      <c r="B420" s="19">
        <v>5632</v>
      </c>
      <c r="C420" s="20" t="s">
        <v>579</v>
      </c>
      <c r="D420" s="20" t="s">
        <v>124</v>
      </c>
      <c r="E420" s="20" t="s">
        <v>167</v>
      </c>
      <c r="F420" s="21">
        <f t="shared" si="24"/>
        <v>286000</v>
      </c>
      <c r="G420" s="21">
        <f t="shared" si="25"/>
        <v>1654.1353383458645</v>
      </c>
      <c r="H420" s="21" t="str">
        <f t="shared" si="26"/>
        <v/>
      </c>
      <c r="I420" s="21" t="str">
        <f t="shared" si="27"/>
        <v/>
      </c>
      <c r="J420" s="22">
        <v>4334</v>
      </c>
      <c r="K420" s="22">
        <v>133</v>
      </c>
      <c r="L420" s="22">
        <v>0</v>
      </c>
      <c r="M420" s="22">
        <v>0</v>
      </c>
      <c r="N420" s="22">
        <v>4467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4">
        <v>2.5</v>
      </c>
      <c r="U420" s="24">
        <v>13.3</v>
      </c>
      <c r="V420" s="24">
        <v>0</v>
      </c>
      <c r="W420" s="24">
        <v>0</v>
      </c>
      <c r="X420" s="24">
        <v>15.8</v>
      </c>
      <c r="Y420" s="25">
        <v>0.8</v>
      </c>
      <c r="Z420" s="25">
        <v>4.4000000000000004</v>
      </c>
      <c r="AA420" s="25">
        <v>0</v>
      </c>
      <c r="AB420" s="25">
        <v>0</v>
      </c>
      <c r="AC420" s="25">
        <v>5.2</v>
      </c>
      <c r="AD420" s="26">
        <v>627</v>
      </c>
      <c r="AE420" s="26">
        <v>19</v>
      </c>
      <c r="AF420" s="26">
        <v>0</v>
      </c>
      <c r="AG420" s="26">
        <v>0</v>
      </c>
      <c r="AH420" s="26">
        <v>646</v>
      </c>
      <c r="AI420" s="27">
        <v>88</v>
      </c>
      <c r="AJ420" s="27">
        <v>3</v>
      </c>
      <c r="AK420" s="27">
        <v>0</v>
      </c>
      <c r="AL420" s="27">
        <v>0</v>
      </c>
      <c r="AM420" s="27">
        <v>91</v>
      </c>
      <c r="AN420" s="28">
        <v>53</v>
      </c>
    </row>
    <row r="421" spans="1:40" ht="15.75" customHeight="1" x14ac:dyDescent="0.2">
      <c r="A421" s="18">
        <v>2018</v>
      </c>
      <c r="B421" s="19">
        <v>8574</v>
      </c>
      <c r="C421" s="20" t="s">
        <v>580</v>
      </c>
      <c r="D421" s="20" t="s">
        <v>124</v>
      </c>
      <c r="E421" s="20" t="s">
        <v>167</v>
      </c>
      <c r="F421" s="21">
        <f t="shared" si="24"/>
        <v>312608.69565217395</v>
      </c>
      <c r="G421" s="21">
        <f t="shared" si="25"/>
        <v>2830.1886792452833</v>
      </c>
      <c r="H421" s="21" t="str">
        <f t="shared" si="26"/>
        <v/>
      </c>
      <c r="I421" s="21" t="str">
        <f t="shared" si="27"/>
        <v/>
      </c>
      <c r="J421" s="22">
        <v>5084</v>
      </c>
      <c r="K421" s="22">
        <v>216</v>
      </c>
      <c r="L421" s="22">
        <v>0</v>
      </c>
      <c r="M421" s="22">
        <v>0</v>
      </c>
      <c r="N421" s="22">
        <v>5300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4">
        <v>2.2999999999999998</v>
      </c>
      <c r="U421" s="24">
        <v>10.6</v>
      </c>
      <c r="V421" s="24">
        <v>0</v>
      </c>
      <c r="W421" s="24">
        <v>0</v>
      </c>
      <c r="X421" s="24">
        <v>12.9</v>
      </c>
      <c r="Y421" s="25">
        <v>1.6</v>
      </c>
      <c r="Z421" s="25">
        <v>7.5</v>
      </c>
      <c r="AA421" s="25">
        <v>0</v>
      </c>
      <c r="AB421" s="25">
        <v>0</v>
      </c>
      <c r="AC421" s="25">
        <v>9.1</v>
      </c>
      <c r="AD421" s="26">
        <v>613</v>
      </c>
      <c r="AE421" s="26">
        <v>26</v>
      </c>
      <c r="AF421" s="26">
        <v>0</v>
      </c>
      <c r="AG421" s="26">
        <v>0</v>
      </c>
      <c r="AH421" s="26">
        <v>639</v>
      </c>
      <c r="AI421" s="27">
        <v>106</v>
      </c>
      <c r="AJ421" s="27">
        <v>4</v>
      </c>
      <c r="AK421" s="27">
        <v>0</v>
      </c>
      <c r="AL421" s="27">
        <v>0</v>
      </c>
      <c r="AM421" s="27">
        <v>110</v>
      </c>
      <c r="AN421" s="28">
        <v>57</v>
      </c>
    </row>
    <row r="422" spans="1:40" ht="15.75" customHeight="1" x14ac:dyDescent="0.2">
      <c r="A422" s="18">
        <v>2018</v>
      </c>
      <c r="B422" s="19">
        <v>13780</v>
      </c>
      <c r="C422" s="20" t="s">
        <v>581</v>
      </c>
      <c r="D422" s="20" t="s">
        <v>124</v>
      </c>
      <c r="E422" s="20" t="s">
        <v>167</v>
      </c>
      <c r="F422" s="21">
        <f t="shared" si="24"/>
        <v>3688000</v>
      </c>
      <c r="G422" s="21">
        <f t="shared" si="25"/>
        <v>196250</v>
      </c>
      <c r="H422" s="21">
        <f t="shared" si="26"/>
        <v>134666.66666666666</v>
      </c>
      <c r="I422" s="21" t="str">
        <f t="shared" si="27"/>
        <v/>
      </c>
      <c r="J422" s="22">
        <v>17930</v>
      </c>
      <c r="K422" s="22">
        <v>1070</v>
      </c>
      <c r="L422" s="22">
        <v>6</v>
      </c>
      <c r="M422" s="22" t="s">
        <v>155</v>
      </c>
      <c r="N422" s="22">
        <v>19006</v>
      </c>
      <c r="O422" s="23">
        <v>1</v>
      </c>
      <c r="P422" s="23">
        <v>0</v>
      </c>
      <c r="Q422" s="23">
        <v>0</v>
      </c>
      <c r="R422" s="23" t="s">
        <v>155</v>
      </c>
      <c r="S422" s="23">
        <v>1</v>
      </c>
      <c r="T422" s="24">
        <v>0.5</v>
      </c>
      <c r="U422" s="24">
        <v>4.8</v>
      </c>
      <c r="V422" s="24">
        <v>3</v>
      </c>
      <c r="W422" s="24" t="s">
        <v>155</v>
      </c>
      <c r="X422" s="24">
        <v>8.3000000000000007</v>
      </c>
      <c r="Y422" s="25">
        <v>0.5</v>
      </c>
      <c r="Z422" s="25">
        <v>4.8</v>
      </c>
      <c r="AA422" s="25">
        <v>0</v>
      </c>
      <c r="AB422" s="25" t="s">
        <v>155</v>
      </c>
      <c r="AC422" s="25">
        <v>5.3</v>
      </c>
      <c r="AD422" s="26">
        <v>1505</v>
      </c>
      <c r="AE422" s="26">
        <v>897</v>
      </c>
      <c r="AF422" s="26">
        <v>385</v>
      </c>
      <c r="AG422" s="26" t="s">
        <v>155</v>
      </c>
      <c r="AH422" s="26">
        <v>2787</v>
      </c>
      <c r="AI422" s="27">
        <v>339</v>
      </c>
      <c r="AJ422" s="27">
        <v>45</v>
      </c>
      <c r="AK422" s="27">
        <v>19</v>
      </c>
      <c r="AL422" s="27" t="s">
        <v>155</v>
      </c>
      <c r="AM422" s="27">
        <v>403</v>
      </c>
      <c r="AN422" s="28" t="s">
        <v>155</v>
      </c>
    </row>
    <row r="423" spans="1:40" ht="15.75" customHeight="1" x14ac:dyDescent="0.2">
      <c r="A423" s="18">
        <v>2018</v>
      </c>
      <c r="B423" s="19">
        <v>12265</v>
      </c>
      <c r="C423" s="20" t="s">
        <v>582</v>
      </c>
      <c r="D423" s="20" t="s">
        <v>124</v>
      </c>
      <c r="E423" s="20" t="s">
        <v>167</v>
      </c>
      <c r="F423" s="21" t="str">
        <f t="shared" si="24"/>
        <v/>
      </c>
      <c r="G423" s="21" t="str">
        <f t="shared" si="25"/>
        <v/>
      </c>
      <c r="H423" s="21" t="str">
        <f t="shared" si="26"/>
        <v/>
      </c>
      <c r="I423" s="21" t="str">
        <f t="shared" si="27"/>
        <v/>
      </c>
      <c r="J423" s="22">
        <v>1</v>
      </c>
      <c r="K423" s="22">
        <v>26</v>
      </c>
      <c r="L423" s="22">
        <v>6</v>
      </c>
      <c r="M423" s="22" t="s">
        <v>155</v>
      </c>
      <c r="N423" s="22">
        <v>33</v>
      </c>
      <c r="O423" s="23" t="s">
        <v>155</v>
      </c>
      <c r="P423" s="23" t="s">
        <v>155</v>
      </c>
      <c r="Q423" s="23" t="s">
        <v>155</v>
      </c>
      <c r="R423" s="23" t="s">
        <v>155</v>
      </c>
      <c r="S423" s="23" t="s">
        <v>155</v>
      </c>
      <c r="T423" s="24" t="s">
        <v>155</v>
      </c>
      <c r="U423" s="24" t="s">
        <v>155</v>
      </c>
      <c r="V423" s="24" t="s">
        <v>155</v>
      </c>
      <c r="W423" s="24" t="s">
        <v>155</v>
      </c>
      <c r="X423" s="24" t="s">
        <v>155</v>
      </c>
      <c r="Y423" s="25" t="s">
        <v>155</v>
      </c>
      <c r="Z423" s="25" t="s">
        <v>155</v>
      </c>
      <c r="AA423" s="25" t="s">
        <v>155</v>
      </c>
      <c r="AB423" s="25" t="s">
        <v>155</v>
      </c>
      <c r="AC423" s="25" t="s">
        <v>155</v>
      </c>
      <c r="AD423" s="26" t="s">
        <v>155</v>
      </c>
      <c r="AE423" s="26" t="s">
        <v>155</v>
      </c>
      <c r="AF423" s="26" t="s">
        <v>155</v>
      </c>
      <c r="AG423" s="26" t="s">
        <v>155</v>
      </c>
      <c r="AH423" s="26" t="s">
        <v>155</v>
      </c>
      <c r="AI423" s="27" t="s">
        <v>155</v>
      </c>
      <c r="AJ423" s="27" t="s">
        <v>155</v>
      </c>
      <c r="AK423" s="27" t="s">
        <v>155</v>
      </c>
      <c r="AL423" s="27" t="s">
        <v>155</v>
      </c>
      <c r="AM423" s="27" t="s">
        <v>155</v>
      </c>
      <c r="AN423" s="28" t="s">
        <v>155</v>
      </c>
    </row>
    <row r="424" spans="1:40" ht="15.75" customHeight="1" x14ac:dyDescent="0.2">
      <c r="A424" s="18">
        <v>2018</v>
      </c>
      <c r="B424" s="19">
        <v>13815</v>
      </c>
      <c r="C424" s="20" t="s">
        <v>583</v>
      </c>
      <c r="D424" s="20" t="s">
        <v>124</v>
      </c>
      <c r="E424" s="20" t="s">
        <v>167</v>
      </c>
      <c r="F424" s="21" t="str">
        <f t="shared" si="24"/>
        <v/>
      </c>
      <c r="G424" s="21" t="str">
        <f t="shared" si="25"/>
        <v/>
      </c>
      <c r="H424" s="21">
        <f t="shared" si="26"/>
        <v>28000</v>
      </c>
      <c r="I424" s="21" t="str">
        <f t="shared" si="27"/>
        <v/>
      </c>
      <c r="J424" s="22" t="s">
        <v>155</v>
      </c>
      <c r="K424" s="22" t="s">
        <v>155</v>
      </c>
      <c r="L424" s="22">
        <v>1</v>
      </c>
      <c r="M424" s="22" t="s">
        <v>155</v>
      </c>
      <c r="N424" s="22">
        <v>1</v>
      </c>
      <c r="O424" s="23" t="s">
        <v>155</v>
      </c>
      <c r="P424" s="23" t="s">
        <v>155</v>
      </c>
      <c r="Q424" s="23" t="s">
        <v>155</v>
      </c>
      <c r="R424" s="23" t="s">
        <v>155</v>
      </c>
      <c r="S424" s="23" t="s">
        <v>155</v>
      </c>
      <c r="T424" s="24" t="s">
        <v>155</v>
      </c>
      <c r="U424" s="24" t="s">
        <v>155</v>
      </c>
      <c r="V424" s="24">
        <v>1</v>
      </c>
      <c r="W424" s="24" t="s">
        <v>155</v>
      </c>
      <c r="X424" s="24">
        <v>1</v>
      </c>
      <c r="Y424" s="25" t="s">
        <v>155</v>
      </c>
      <c r="Z424" s="25" t="s">
        <v>155</v>
      </c>
      <c r="AA424" s="25">
        <v>1</v>
      </c>
      <c r="AB424" s="25" t="s">
        <v>155</v>
      </c>
      <c r="AC424" s="25">
        <v>1</v>
      </c>
      <c r="AD424" s="26" t="s">
        <v>155</v>
      </c>
      <c r="AE424" s="26" t="s">
        <v>155</v>
      </c>
      <c r="AF424" s="26">
        <v>28</v>
      </c>
      <c r="AG424" s="26" t="s">
        <v>155</v>
      </c>
      <c r="AH424" s="26">
        <v>28</v>
      </c>
      <c r="AI424" s="27" t="s">
        <v>155</v>
      </c>
      <c r="AJ424" s="27" t="s">
        <v>155</v>
      </c>
      <c r="AK424" s="27" t="s">
        <v>155</v>
      </c>
      <c r="AL424" s="27" t="s">
        <v>155</v>
      </c>
      <c r="AM424" s="27" t="s">
        <v>155</v>
      </c>
      <c r="AN424" s="28" t="s">
        <v>155</v>
      </c>
    </row>
    <row r="425" spans="1:40" ht="15.75" customHeight="1" x14ac:dyDescent="0.2">
      <c r="A425" s="18">
        <v>2018</v>
      </c>
      <c r="B425" s="19">
        <v>20847</v>
      </c>
      <c r="C425" s="20" t="s">
        <v>584</v>
      </c>
      <c r="D425" s="20" t="s">
        <v>124</v>
      </c>
      <c r="E425" s="20" t="s">
        <v>167</v>
      </c>
      <c r="F425" s="21" t="str">
        <f t="shared" si="24"/>
        <v/>
      </c>
      <c r="G425" s="21">
        <f t="shared" si="25"/>
        <v>0</v>
      </c>
      <c r="H425" s="21">
        <f t="shared" si="26"/>
        <v>0</v>
      </c>
      <c r="I425" s="21" t="str">
        <f t="shared" si="27"/>
        <v/>
      </c>
      <c r="J425" s="22" t="s">
        <v>155</v>
      </c>
      <c r="K425" s="22">
        <v>33</v>
      </c>
      <c r="L425" s="22">
        <v>67</v>
      </c>
      <c r="M425" s="22" t="s">
        <v>155</v>
      </c>
      <c r="N425" s="22">
        <v>100</v>
      </c>
      <c r="O425" s="23" t="s">
        <v>155</v>
      </c>
      <c r="P425" s="23" t="s">
        <v>155</v>
      </c>
      <c r="Q425" s="23" t="s">
        <v>155</v>
      </c>
      <c r="R425" s="23" t="s">
        <v>155</v>
      </c>
      <c r="S425" s="23" t="s">
        <v>155</v>
      </c>
      <c r="T425" s="24" t="s">
        <v>155</v>
      </c>
      <c r="U425" s="24">
        <v>9.1</v>
      </c>
      <c r="V425" s="24">
        <v>292.10000000000002</v>
      </c>
      <c r="W425" s="24" t="s">
        <v>155</v>
      </c>
      <c r="X425" s="24">
        <v>301.2</v>
      </c>
      <c r="Y425" s="25" t="s">
        <v>155</v>
      </c>
      <c r="Z425" s="25" t="s">
        <v>155</v>
      </c>
      <c r="AA425" s="25" t="s">
        <v>155</v>
      </c>
      <c r="AB425" s="25" t="s">
        <v>155</v>
      </c>
      <c r="AC425" s="25" t="s">
        <v>155</v>
      </c>
      <c r="AD425" s="26" t="s">
        <v>155</v>
      </c>
      <c r="AE425" s="26" t="s">
        <v>155</v>
      </c>
      <c r="AF425" s="26" t="s">
        <v>155</v>
      </c>
      <c r="AG425" s="26" t="s">
        <v>155</v>
      </c>
      <c r="AH425" s="26" t="s">
        <v>155</v>
      </c>
      <c r="AI425" s="27" t="s">
        <v>155</v>
      </c>
      <c r="AJ425" s="27" t="s">
        <v>155</v>
      </c>
      <c r="AK425" s="27" t="s">
        <v>155</v>
      </c>
      <c r="AL425" s="27" t="s">
        <v>155</v>
      </c>
      <c r="AM425" s="27" t="s">
        <v>155</v>
      </c>
      <c r="AN425" s="28" t="s">
        <v>155</v>
      </c>
    </row>
    <row r="426" spans="1:40" ht="15.75" customHeight="1" x14ac:dyDescent="0.2">
      <c r="A426" s="18">
        <v>2018</v>
      </c>
      <c r="B426" s="19">
        <v>20856</v>
      </c>
      <c r="C426" s="20" t="s">
        <v>585</v>
      </c>
      <c r="D426" s="20" t="s">
        <v>124</v>
      </c>
      <c r="E426" s="20" t="s">
        <v>167</v>
      </c>
      <c r="F426" s="21" t="str">
        <f t="shared" si="24"/>
        <v/>
      </c>
      <c r="G426" s="21" t="str">
        <f t="shared" si="25"/>
        <v/>
      </c>
      <c r="H426" s="21">
        <f t="shared" si="26"/>
        <v>81830.985915492958</v>
      </c>
      <c r="I426" s="21" t="str">
        <f t="shared" si="27"/>
        <v/>
      </c>
      <c r="J426" s="22" t="s">
        <v>155</v>
      </c>
      <c r="K426" s="22" t="s">
        <v>155</v>
      </c>
      <c r="L426" s="22">
        <v>126</v>
      </c>
      <c r="M426" s="22" t="s">
        <v>155</v>
      </c>
      <c r="N426" s="22">
        <v>126</v>
      </c>
      <c r="O426" s="23" t="s">
        <v>155</v>
      </c>
      <c r="P426" s="23" t="s">
        <v>155</v>
      </c>
      <c r="Q426" s="23">
        <v>0</v>
      </c>
      <c r="R426" s="23" t="s">
        <v>155</v>
      </c>
      <c r="S426" s="23">
        <v>0</v>
      </c>
      <c r="T426" s="24" t="s">
        <v>155</v>
      </c>
      <c r="U426" s="24" t="s">
        <v>155</v>
      </c>
      <c r="V426" s="24">
        <v>142</v>
      </c>
      <c r="W426" s="24" t="s">
        <v>155</v>
      </c>
      <c r="X426" s="24">
        <v>142</v>
      </c>
      <c r="Y426" s="25" t="s">
        <v>155</v>
      </c>
      <c r="Z426" s="25" t="s">
        <v>155</v>
      </c>
      <c r="AA426" s="25" t="s">
        <v>155</v>
      </c>
      <c r="AB426" s="25" t="s">
        <v>155</v>
      </c>
      <c r="AC426" s="25" t="s">
        <v>155</v>
      </c>
      <c r="AD426" s="26" t="s">
        <v>155</v>
      </c>
      <c r="AE426" s="26" t="s">
        <v>155</v>
      </c>
      <c r="AF426" s="26">
        <v>11620</v>
      </c>
      <c r="AG426" s="26" t="s">
        <v>155</v>
      </c>
      <c r="AH426" s="26">
        <v>11620</v>
      </c>
      <c r="AI426" s="27" t="s">
        <v>155</v>
      </c>
      <c r="AJ426" s="27" t="s">
        <v>155</v>
      </c>
      <c r="AK426" s="27" t="s">
        <v>155</v>
      </c>
      <c r="AL426" s="27" t="s">
        <v>155</v>
      </c>
      <c r="AM426" s="27" t="s">
        <v>155</v>
      </c>
      <c r="AN426" s="28">
        <v>0</v>
      </c>
    </row>
    <row r="427" spans="1:40" ht="15.75" customHeight="1" x14ac:dyDescent="0.2">
      <c r="A427" s="18">
        <v>2018</v>
      </c>
      <c r="B427" s="19">
        <v>20858</v>
      </c>
      <c r="C427" s="20" t="s">
        <v>586</v>
      </c>
      <c r="D427" s="20" t="s">
        <v>124</v>
      </c>
      <c r="E427" s="20" t="s">
        <v>167</v>
      </c>
      <c r="F427" s="21" t="str">
        <f t="shared" si="24"/>
        <v/>
      </c>
      <c r="G427" s="21" t="str">
        <f t="shared" si="25"/>
        <v/>
      </c>
      <c r="H427" s="21">
        <f t="shared" si="26"/>
        <v>56135.922330097084</v>
      </c>
      <c r="I427" s="21" t="str">
        <f t="shared" si="27"/>
        <v/>
      </c>
      <c r="J427" s="22">
        <v>0</v>
      </c>
      <c r="K427" s="22">
        <v>0</v>
      </c>
      <c r="L427" s="22">
        <v>11</v>
      </c>
      <c r="M427" s="22">
        <v>0</v>
      </c>
      <c r="N427" s="22">
        <v>11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4">
        <v>0</v>
      </c>
      <c r="U427" s="24">
        <v>0</v>
      </c>
      <c r="V427" s="24">
        <v>51.5</v>
      </c>
      <c r="W427" s="24">
        <v>0</v>
      </c>
      <c r="X427" s="24">
        <v>51.5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6">
        <v>0</v>
      </c>
      <c r="AE427" s="26">
        <v>0</v>
      </c>
      <c r="AF427" s="26">
        <v>2891</v>
      </c>
      <c r="AG427" s="26">
        <v>0</v>
      </c>
      <c r="AH427" s="26">
        <v>2891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8" t="s">
        <v>155</v>
      </c>
    </row>
    <row r="428" spans="1:40" ht="15.75" customHeight="1" x14ac:dyDescent="0.2">
      <c r="A428" s="18">
        <v>2018</v>
      </c>
      <c r="B428" s="19">
        <v>20521</v>
      </c>
      <c r="C428" s="20" t="s">
        <v>587</v>
      </c>
      <c r="D428" s="20" t="s">
        <v>122</v>
      </c>
      <c r="E428" s="20" t="s">
        <v>216</v>
      </c>
      <c r="F428" s="21">
        <f t="shared" si="24"/>
        <v>190000</v>
      </c>
      <c r="G428" s="21" t="str">
        <f t="shared" si="25"/>
        <v/>
      </c>
      <c r="H428" s="21" t="str">
        <f t="shared" si="26"/>
        <v/>
      </c>
      <c r="I428" s="21" t="str">
        <f t="shared" si="27"/>
        <v/>
      </c>
      <c r="J428" s="22">
        <v>157</v>
      </c>
      <c r="K428" s="22">
        <v>0</v>
      </c>
      <c r="L428" s="22">
        <v>0</v>
      </c>
      <c r="M428" s="22">
        <v>0</v>
      </c>
      <c r="N428" s="22">
        <v>157</v>
      </c>
      <c r="O428" s="23">
        <v>4</v>
      </c>
      <c r="P428" s="23">
        <v>0</v>
      </c>
      <c r="Q428" s="23">
        <v>0</v>
      </c>
      <c r="R428" s="23">
        <v>0</v>
      </c>
      <c r="S428" s="23">
        <v>4</v>
      </c>
      <c r="T428" s="24">
        <v>0.2</v>
      </c>
      <c r="U428" s="24">
        <v>0</v>
      </c>
      <c r="V428" s="24">
        <v>0</v>
      </c>
      <c r="W428" s="24">
        <v>0</v>
      </c>
      <c r="X428" s="24">
        <v>0.2</v>
      </c>
      <c r="Y428" s="25">
        <v>0.2</v>
      </c>
      <c r="Z428" s="25">
        <v>0</v>
      </c>
      <c r="AA428" s="25">
        <v>0</v>
      </c>
      <c r="AB428" s="25">
        <v>0</v>
      </c>
      <c r="AC428" s="25">
        <v>0.2</v>
      </c>
      <c r="AD428" s="26">
        <v>6</v>
      </c>
      <c r="AE428" s="26">
        <v>0</v>
      </c>
      <c r="AF428" s="26">
        <v>0</v>
      </c>
      <c r="AG428" s="26">
        <v>0</v>
      </c>
      <c r="AH428" s="26">
        <v>6</v>
      </c>
      <c r="AI428" s="27">
        <v>32</v>
      </c>
      <c r="AJ428" s="27">
        <v>0</v>
      </c>
      <c r="AK428" s="27">
        <v>0</v>
      </c>
      <c r="AL428" s="27">
        <v>0</v>
      </c>
      <c r="AM428" s="27">
        <v>32</v>
      </c>
      <c r="AN428" s="28" t="s">
        <v>155</v>
      </c>
    </row>
    <row r="429" spans="1:40" ht="15.75" customHeight="1" x14ac:dyDescent="0.2">
      <c r="A429" s="18">
        <v>2018</v>
      </c>
      <c r="B429" s="19">
        <v>733</v>
      </c>
      <c r="C429" s="20" t="s">
        <v>553</v>
      </c>
      <c r="D429" s="20" t="s">
        <v>122</v>
      </c>
      <c r="E429" s="20" t="s">
        <v>216</v>
      </c>
      <c r="F429" s="21">
        <f t="shared" si="24"/>
        <v>313636.36363636359</v>
      </c>
      <c r="G429" s="21" t="str">
        <f t="shared" si="25"/>
        <v/>
      </c>
      <c r="H429" s="21">
        <f t="shared" si="26"/>
        <v>0</v>
      </c>
      <c r="I429" s="21" t="str">
        <f t="shared" si="27"/>
        <v/>
      </c>
      <c r="J429" s="22">
        <v>2245</v>
      </c>
      <c r="K429" s="22">
        <v>0</v>
      </c>
      <c r="L429" s="22">
        <v>5</v>
      </c>
      <c r="M429" s="22">
        <v>0</v>
      </c>
      <c r="N429" s="22">
        <v>2250</v>
      </c>
      <c r="O429" s="23">
        <v>50</v>
      </c>
      <c r="P429" s="23">
        <v>0</v>
      </c>
      <c r="Q429" s="23">
        <v>0</v>
      </c>
      <c r="R429" s="23">
        <v>0</v>
      </c>
      <c r="S429" s="23">
        <v>50</v>
      </c>
      <c r="T429" s="24">
        <v>2.2000000000000002</v>
      </c>
      <c r="U429" s="24">
        <v>0</v>
      </c>
      <c r="V429" s="24">
        <v>127</v>
      </c>
      <c r="W429" s="24">
        <v>0</v>
      </c>
      <c r="X429" s="24">
        <v>129.19999999999999</v>
      </c>
      <c r="Y429" s="25">
        <v>2.2000000000000002</v>
      </c>
      <c r="Z429" s="25">
        <v>0</v>
      </c>
      <c r="AA429" s="25">
        <v>0</v>
      </c>
      <c r="AB429" s="25">
        <v>0</v>
      </c>
      <c r="AC429" s="25">
        <v>2.2000000000000002</v>
      </c>
      <c r="AD429" s="26">
        <v>71</v>
      </c>
      <c r="AE429" s="26">
        <v>0</v>
      </c>
      <c r="AF429" s="26">
        <v>0</v>
      </c>
      <c r="AG429" s="26">
        <v>0</v>
      </c>
      <c r="AH429" s="26">
        <v>71</v>
      </c>
      <c r="AI429" s="27">
        <v>619</v>
      </c>
      <c r="AJ429" s="27">
        <v>0</v>
      </c>
      <c r="AK429" s="27">
        <v>0</v>
      </c>
      <c r="AL429" s="27">
        <v>0</v>
      </c>
      <c r="AM429" s="27">
        <v>619</v>
      </c>
      <c r="AN429" s="28" t="s">
        <v>155</v>
      </c>
    </row>
    <row r="430" spans="1:40" ht="15.75" customHeight="1" x14ac:dyDescent="0.2">
      <c r="A430" s="18">
        <v>2018</v>
      </c>
      <c r="B430" s="19">
        <v>12796</v>
      </c>
      <c r="C430" s="20" t="s">
        <v>588</v>
      </c>
      <c r="D430" s="20" t="s">
        <v>122</v>
      </c>
      <c r="E430" s="20" t="s">
        <v>216</v>
      </c>
      <c r="F430" s="21" t="str">
        <f t="shared" si="24"/>
        <v/>
      </c>
      <c r="G430" s="21" t="str">
        <f t="shared" si="25"/>
        <v/>
      </c>
      <c r="H430" s="21">
        <f t="shared" si="26"/>
        <v>0</v>
      </c>
      <c r="I430" s="21" t="str">
        <f t="shared" si="27"/>
        <v/>
      </c>
      <c r="J430" s="22">
        <v>0</v>
      </c>
      <c r="K430" s="22">
        <v>0</v>
      </c>
      <c r="L430" s="22">
        <v>1</v>
      </c>
      <c r="M430" s="22">
        <v>0</v>
      </c>
      <c r="N430" s="22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4">
        <v>0</v>
      </c>
      <c r="U430" s="24">
        <v>0</v>
      </c>
      <c r="V430" s="24">
        <v>50</v>
      </c>
      <c r="W430" s="24">
        <v>0</v>
      </c>
      <c r="X430" s="24">
        <v>50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8" t="s">
        <v>155</v>
      </c>
    </row>
    <row r="431" spans="1:40" ht="15.75" customHeight="1" x14ac:dyDescent="0.2">
      <c r="A431" s="18">
        <v>2018</v>
      </c>
      <c r="B431" s="19">
        <v>12199</v>
      </c>
      <c r="C431" s="20" t="s">
        <v>398</v>
      </c>
      <c r="D431" s="20" t="s">
        <v>126</v>
      </c>
      <c r="E431" s="20" t="s">
        <v>205</v>
      </c>
      <c r="F431" s="21">
        <f t="shared" si="24"/>
        <v>11437.5</v>
      </c>
      <c r="G431" s="21" t="str">
        <f t="shared" si="25"/>
        <v/>
      </c>
      <c r="H431" s="21" t="str">
        <f t="shared" si="26"/>
        <v/>
      </c>
      <c r="I431" s="21" t="str">
        <f t="shared" si="27"/>
        <v/>
      </c>
      <c r="J431" s="22">
        <v>733</v>
      </c>
      <c r="K431" s="22">
        <v>0</v>
      </c>
      <c r="L431" s="22">
        <v>0</v>
      </c>
      <c r="M431" s="22">
        <v>0</v>
      </c>
      <c r="N431" s="22">
        <v>733</v>
      </c>
      <c r="O431" s="23">
        <v>341</v>
      </c>
      <c r="P431" s="23">
        <v>0</v>
      </c>
      <c r="Q431" s="23">
        <v>0</v>
      </c>
      <c r="R431" s="23">
        <v>0</v>
      </c>
      <c r="S431" s="23">
        <v>341</v>
      </c>
      <c r="T431" s="24">
        <v>16</v>
      </c>
      <c r="U431" s="24">
        <v>0</v>
      </c>
      <c r="V431" s="24">
        <v>0</v>
      </c>
      <c r="W431" s="24">
        <v>0</v>
      </c>
      <c r="X431" s="24">
        <v>16</v>
      </c>
      <c r="Y431" s="25">
        <v>2.8</v>
      </c>
      <c r="Z431" s="25">
        <v>0</v>
      </c>
      <c r="AA431" s="25">
        <v>0</v>
      </c>
      <c r="AB431" s="25">
        <v>0</v>
      </c>
      <c r="AC431" s="25">
        <v>2.8</v>
      </c>
      <c r="AD431" s="26">
        <v>183</v>
      </c>
      <c r="AE431" s="26">
        <v>0</v>
      </c>
      <c r="AF431" s="26">
        <v>0</v>
      </c>
      <c r="AG431" s="26">
        <v>0</v>
      </c>
      <c r="AH431" s="26">
        <v>183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8" t="s">
        <v>155</v>
      </c>
    </row>
    <row r="432" spans="1:40" ht="15.75" customHeight="1" x14ac:dyDescent="0.2">
      <c r="A432" s="18">
        <v>2018</v>
      </c>
      <c r="B432" s="19">
        <v>11273</v>
      </c>
      <c r="C432" s="20" t="s">
        <v>279</v>
      </c>
      <c r="D432" s="20" t="s">
        <v>126</v>
      </c>
      <c r="E432" s="20" t="s">
        <v>280</v>
      </c>
      <c r="F432" s="29">
        <f t="shared" si="24"/>
        <v>26521.739130434784</v>
      </c>
      <c r="G432" s="30" t="str">
        <f t="shared" si="25"/>
        <v/>
      </c>
      <c r="H432" s="30" t="str">
        <f t="shared" si="26"/>
        <v/>
      </c>
      <c r="I432" s="31" t="str">
        <f t="shared" si="27"/>
        <v/>
      </c>
      <c r="J432" s="22">
        <v>507</v>
      </c>
      <c r="K432" s="22" t="s">
        <v>155</v>
      </c>
      <c r="L432" s="22" t="s">
        <v>155</v>
      </c>
      <c r="M432" s="22" t="s">
        <v>155</v>
      </c>
      <c r="N432" s="22">
        <v>507</v>
      </c>
      <c r="O432" s="23" t="s">
        <v>155</v>
      </c>
      <c r="P432" s="23" t="s">
        <v>155</v>
      </c>
      <c r="Q432" s="23" t="s">
        <v>155</v>
      </c>
      <c r="R432" s="23" t="s">
        <v>155</v>
      </c>
      <c r="S432" s="23" t="s">
        <v>155</v>
      </c>
      <c r="T432" s="24">
        <v>2.2999999999999998</v>
      </c>
      <c r="U432" s="24" t="s">
        <v>155</v>
      </c>
      <c r="V432" s="24" t="s">
        <v>155</v>
      </c>
      <c r="W432" s="24" t="s">
        <v>155</v>
      </c>
      <c r="X432" s="24">
        <v>2.2999999999999998</v>
      </c>
      <c r="Y432" s="25">
        <v>1.1000000000000001</v>
      </c>
      <c r="Z432" s="25" t="s">
        <v>155</v>
      </c>
      <c r="AA432" s="25" t="s">
        <v>155</v>
      </c>
      <c r="AB432" s="25" t="s">
        <v>155</v>
      </c>
      <c r="AC432" s="25">
        <v>1.1000000000000001</v>
      </c>
      <c r="AD432" s="26">
        <v>61</v>
      </c>
      <c r="AE432" s="26" t="s">
        <v>155</v>
      </c>
      <c r="AF432" s="26" t="s">
        <v>155</v>
      </c>
      <c r="AG432" s="26" t="s">
        <v>155</v>
      </c>
      <c r="AH432" s="26">
        <v>61</v>
      </c>
      <c r="AI432" s="27" t="s">
        <v>155</v>
      </c>
      <c r="AJ432" s="27" t="s">
        <v>155</v>
      </c>
      <c r="AK432" s="27" t="s">
        <v>155</v>
      </c>
      <c r="AL432" s="27" t="s">
        <v>155</v>
      </c>
      <c r="AM432" s="27" t="s">
        <v>155</v>
      </c>
      <c r="AN432" s="28" t="s">
        <v>155</v>
      </c>
    </row>
    <row r="433" spans="1:40" ht="15.75" customHeight="1" x14ac:dyDescent="0.2">
      <c r="A433" s="32"/>
      <c r="B433" s="32"/>
      <c r="C433" s="32"/>
      <c r="D433" s="32"/>
      <c r="E433" s="32"/>
      <c r="F433" s="33"/>
      <c r="G433" s="33"/>
      <c r="H433" s="33"/>
      <c r="I433" s="3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</row>
    <row r="434" spans="1:40" ht="15.75" customHeight="1" x14ac:dyDescent="0.2">
      <c r="A434" s="32"/>
      <c r="B434" s="32"/>
      <c r="C434" s="32"/>
      <c r="D434" s="32"/>
      <c r="E434" s="32"/>
      <c r="F434" s="33"/>
      <c r="G434" s="33"/>
      <c r="H434" s="33"/>
      <c r="I434" s="3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</row>
    <row r="435" spans="1:40" ht="15.75" customHeight="1" x14ac:dyDescent="0.2">
      <c r="A435" s="32"/>
      <c r="B435" s="32"/>
      <c r="C435" s="32"/>
      <c r="D435" s="32"/>
      <c r="E435" s="32"/>
      <c r="F435" s="33"/>
      <c r="G435" s="33"/>
      <c r="H435" s="33"/>
      <c r="I435" s="3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</row>
    <row r="436" spans="1:40" ht="15.75" customHeight="1" x14ac:dyDescent="0.2">
      <c r="A436" s="32"/>
      <c r="B436" s="32"/>
      <c r="C436" s="32"/>
      <c r="D436" s="32"/>
      <c r="E436" s="32"/>
      <c r="F436" s="33"/>
      <c r="G436" s="33"/>
      <c r="H436" s="33"/>
      <c r="I436" s="3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</row>
    <row r="437" spans="1:40" ht="15.75" customHeight="1" x14ac:dyDescent="0.2">
      <c r="A437" s="32"/>
      <c r="B437" s="32"/>
      <c r="C437" s="32"/>
      <c r="D437" s="32"/>
      <c r="E437" s="32"/>
      <c r="F437" s="33"/>
      <c r="G437" s="33"/>
      <c r="H437" s="33"/>
      <c r="I437" s="3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</row>
    <row r="438" spans="1:40" ht="15.75" customHeight="1" x14ac:dyDescent="0.2">
      <c r="A438" s="32"/>
      <c r="B438" s="32"/>
      <c r="C438" s="32"/>
      <c r="D438" s="32"/>
      <c r="E438" s="32"/>
      <c r="F438" s="33"/>
      <c r="G438" s="33"/>
      <c r="H438" s="33"/>
      <c r="I438" s="3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</row>
    <row r="439" spans="1:40" ht="15.75" customHeight="1" x14ac:dyDescent="0.2">
      <c r="A439" s="32"/>
      <c r="B439" s="32"/>
      <c r="C439" s="32"/>
      <c r="D439" s="32"/>
      <c r="E439" s="32"/>
      <c r="F439" s="33"/>
      <c r="G439" s="33"/>
      <c r="H439" s="33"/>
      <c r="I439" s="3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</row>
    <row r="440" spans="1:40" ht="15.75" customHeight="1" x14ac:dyDescent="0.2">
      <c r="A440" s="32"/>
      <c r="B440" s="32"/>
      <c r="C440" s="32"/>
      <c r="D440" s="32"/>
      <c r="E440" s="32"/>
      <c r="F440" s="33"/>
      <c r="G440" s="33"/>
      <c r="H440" s="33"/>
      <c r="I440" s="3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</row>
    <row r="441" spans="1:40" ht="15.75" customHeight="1" x14ac:dyDescent="0.2">
      <c r="A441" s="32"/>
      <c r="B441" s="32"/>
      <c r="C441" s="32"/>
      <c r="D441" s="32"/>
      <c r="E441" s="32"/>
      <c r="F441" s="33"/>
      <c r="G441" s="33"/>
      <c r="H441" s="33"/>
      <c r="I441" s="3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</row>
    <row r="442" spans="1:40" ht="15.75" customHeight="1" x14ac:dyDescent="0.2">
      <c r="A442" s="32"/>
      <c r="B442" s="32"/>
      <c r="C442" s="32"/>
      <c r="D442" s="32"/>
      <c r="E442" s="32"/>
      <c r="F442" s="33"/>
      <c r="G442" s="33"/>
      <c r="H442" s="33"/>
      <c r="I442" s="3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</row>
    <row r="443" spans="1:40" ht="15.75" customHeight="1" x14ac:dyDescent="0.2">
      <c r="A443" s="32"/>
      <c r="B443" s="32"/>
      <c r="C443" s="32"/>
      <c r="D443" s="32"/>
      <c r="E443" s="32"/>
      <c r="F443" s="33"/>
      <c r="G443" s="33"/>
      <c r="H443" s="33"/>
      <c r="I443" s="3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</row>
    <row r="444" spans="1:40" ht="15.75" customHeight="1" x14ac:dyDescent="0.2">
      <c r="A444" s="32"/>
      <c r="B444" s="32"/>
      <c r="C444" s="32"/>
      <c r="D444" s="32"/>
      <c r="E444" s="32"/>
      <c r="F444" s="33"/>
      <c r="G444" s="33"/>
      <c r="H444" s="33"/>
      <c r="I444" s="3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</row>
    <row r="445" spans="1:40" ht="15.75" customHeight="1" x14ac:dyDescent="0.2">
      <c r="A445" s="32"/>
      <c r="B445" s="32"/>
      <c r="C445" s="32"/>
      <c r="D445" s="32"/>
      <c r="E445" s="32"/>
      <c r="F445" s="33"/>
      <c r="G445" s="33"/>
      <c r="H445" s="33"/>
      <c r="I445" s="3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</row>
    <row r="446" spans="1:40" ht="15.75" customHeight="1" x14ac:dyDescent="0.2">
      <c r="A446" s="32"/>
      <c r="B446" s="32"/>
      <c r="C446" s="32"/>
      <c r="D446" s="32"/>
      <c r="E446" s="32"/>
      <c r="F446" s="33"/>
      <c r="G446" s="33"/>
      <c r="H446" s="33"/>
      <c r="I446" s="3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</row>
    <row r="447" spans="1:40" ht="15.75" customHeight="1" x14ac:dyDescent="0.2">
      <c r="A447" s="32"/>
      <c r="B447" s="32"/>
      <c r="C447" s="32"/>
      <c r="D447" s="32"/>
      <c r="E447" s="32"/>
      <c r="F447" s="33"/>
      <c r="G447" s="33"/>
      <c r="H447" s="33"/>
      <c r="I447" s="3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</row>
    <row r="448" spans="1:40" ht="15.75" customHeight="1" x14ac:dyDescent="0.2">
      <c r="A448" s="32"/>
      <c r="B448" s="32"/>
      <c r="C448" s="32"/>
      <c r="D448" s="32"/>
      <c r="E448" s="32"/>
      <c r="F448" s="33"/>
      <c r="G448" s="33"/>
      <c r="H448" s="33"/>
      <c r="I448" s="3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</row>
    <row r="449" spans="1:40" ht="15.75" customHeight="1" x14ac:dyDescent="0.2">
      <c r="A449" s="32"/>
      <c r="B449" s="32"/>
      <c r="C449" s="32"/>
      <c r="D449" s="32"/>
      <c r="E449" s="32"/>
      <c r="F449" s="33"/>
      <c r="G449" s="33"/>
      <c r="H449" s="33"/>
      <c r="I449" s="3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</row>
    <row r="450" spans="1:40" ht="15.75" customHeight="1" x14ac:dyDescent="0.2">
      <c r="A450" s="32"/>
      <c r="B450" s="32"/>
      <c r="C450" s="32"/>
      <c r="D450" s="32"/>
      <c r="E450" s="32"/>
      <c r="F450" s="33"/>
      <c r="G450" s="33"/>
      <c r="H450" s="33"/>
      <c r="I450" s="3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</row>
    <row r="451" spans="1:40" ht="15.75" customHeight="1" x14ac:dyDescent="0.2">
      <c r="A451" s="32"/>
      <c r="B451" s="32"/>
      <c r="C451" s="32"/>
      <c r="D451" s="32"/>
      <c r="E451" s="32"/>
      <c r="F451" s="33"/>
      <c r="G451" s="33"/>
      <c r="H451" s="33"/>
      <c r="I451" s="3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</row>
    <row r="452" spans="1:40" ht="15.75" customHeight="1" x14ac:dyDescent="0.2">
      <c r="A452" s="32"/>
      <c r="B452" s="32"/>
      <c r="C452" s="32"/>
      <c r="D452" s="32"/>
      <c r="E452" s="32"/>
      <c r="F452" s="33"/>
      <c r="G452" s="33"/>
      <c r="H452" s="33"/>
      <c r="I452" s="3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</row>
    <row r="453" spans="1:40" ht="15.75" customHeight="1" x14ac:dyDescent="0.2">
      <c r="A453" s="32"/>
      <c r="B453" s="32"/>
      <c r="C453" s="32"/>
      <c r="D453" s="32"/>
      <c r="E453" s="32"/>
      <c r="F453" s="33"/>
      <c r="G453" s="33"/>
      <c r="H453" s="33"/>
      <c r="I453" s="3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</row>
    <row r="454" spans="1:40" ht="15.75" customHeight="1" x14ac:dyDescent="0.2">
      <c r="A454" s="32"/>
      <c r="B454" s="32"/>
      <c r="C454" s="32"/>
      <c r="D454" s="32"/>
      <c r="E454" s="32"/>
      <c r="F454" s="33"/>
      <c r="G454" s="33"/>
      <c r="H454" s="33"/>
      <c r="I454" s="3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</row>
    <row r="455" spans="1:40" ht="15.75" customHeight="1" x14ac:dyDescent="0.2">
      <c r="A455" s="32"/>
      <c r="B455" s="32"/>
      <c r="C455" s="32"/>
      <c r="D455" s="32"/>
      <c r="E455" s="32"/>
      <c r="F455" s="33"/>
      <c r="G455" s="33"/>
      <c r="H455" s="33"/>
      <c r="I455" s="3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</row>
    <row r="456" spans="1:40" ht="15.75" customHeight="1" x14ac:dyDescent="0.2">
      <c r="A456" s="32"/>
      <c r="B456" s="32"/>
      <c r="C456" s="32"/>
      <c r="D456" s="32"/>
      <c r="E456" s="32"/>
      <c r="F456" s="33"/>
      <c r="G456" s="33"/>
      <c r="H456" s="33"/>
      <c r="I456" s="3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</row>
    <row r="457" spans="1:40" ht="15.75" customHeight="1" x14ac:dyDescent="0.2">
      <c r="A457" s="32"/>
      <c r="B457" s="32"/>
      <c r="C457" s="32"/>
      <c r="D457" s="32"/>
      <c r="E457" s="32"/>
      <c r="F457" s="33"/>
      <c r="G457" s="33"/>
      <c r="H457" s="33"/>
      <c r="I457" s="3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</row>
    <row r="458" spans="1:40" ht="15.75" customHeight="1" x14ac:dyDescent="0.2">
      <c r="A458" s="32"/>
      <c r="B458" s="32"/>
      <c r="C458" s="32"/>
      <c r="D458" s="32"/>
      <c r="E458" s="32"/>
      <c r="F458" s="33"/>
      <c r="G458" s="33"/>
      <c r="H458" s="33"/>
      <c r="I458" s="3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</row>
    <row r="459" spans="1:40" ht="15.75" customHeight="1" x14ac:dyDescent="0.2">
      <c r="A459" s="32"/>
      <c r="B459" s="32"/>
      <c r="C459" s="32"/>
      <c r="D459" s="32"/>
      <c r="E459" s="32"/>
      <c r="F459" s="33"/>
      <c r="G459" s="33"/>
      <c r="H459" s="33"/>
      <c r="I459" s="3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</row>
    <row r="460" spans="1:40" ht="15.75" customHeight="1" x14ac:dyDescent="0.2">
      <c r="A460" s="32"/>
      <c r="B460" s="32"/>
      <c r="C460" s="32"/>
      <c r="D460" s="32"/>
      <c r="E460" s="32"/>
      <c r="F460" s="33"/>
      <c r="G460" s="33"/>
      <c r="H460" s="33"/>
      <c r="I460" s="3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</row>
    <row r="461" spans="1:40" ht="15.75" customHeight="1" x14ac:dyDescent="0.2">
      <c r="A461" s="32"/>
      <c r="B461" s="32"/>
      <c r="C461" s="32"/>
      <c r="D461" s="32"/>
      <c r="E461" s="32"/>
      <c r="F461" s="33"/>
      <c r="G461" s="33"/>
      <c r="H461" s="33"/>
      <c r="I461" s="3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</row>
    <row r="462" spans="1:40" ht="15.75" customHeight="1" x14ac:dyDescent="0.2">
      <c r="A462" s="32"/>
      <c r="B462" s="32"/>
      <c r="C462" s="32"/>
      <c r="D462" s="32"/>
      <c r="E462" s="32"/>
      <c r="F462" s="33"/>
      <c r="G462" s="33"/>
      <c r="H462" s="33"/>
      <c r="I462" s="3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</row>
    <row r="463" spans="1:40" ht="15.75" customHeight="1" x14ac:dyDescent="0.2">
      <c r="A463" s="32"/>
      <c r="B463" s="32"/>
      <c r="C463" s="32"/>
      <c r="D463" s="32"/>
      <c r="E463" s="32"/>
      <c r="F463" s="33"/>
      <c r="G463" s="33"/>
      <c r="H463" s="33"/>
      <c r="I463" s="3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</row>
    <row r="464" spans="1:40" ht="15.75" customHeight="1" x14ac:dyDescent="0.2">
      <c r="A464" s="32"/>
      <c r="B464" s="32"/>
      <c r="C464" s="32"/>
      <c r="D464" s="32"/>
      <c r="E464" s="32"/>
      <c r="F464" s="33"/>
      <c r="G464" s="33"/>
      <c r="H464" s="33"/>
      <c r="I464" s="3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</row>
    <row r="465" spans="1:40" ht="15.75" customHeight="1" x14ac:dyDescent="0.2">
      <c r="A465" s="32"/>
      <c r="B465" s="32"/>
      <c r="C465" s="32"/>
      <c r="D465" s="32"/>
      <c r="E465" s="32"/>
      <c r="F465" s="33"/>
      <c r="G465" s="33"/>
      <c r="H465" s="33"/>
      <c r="I465" s="3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</row>
    <row r="466" spans="1:40" ht="15.75" customHeight="1" x14ac:dyDescent="0.2">
      <c r="A466" s="32"/>
      <c r="B466" s="32"/>
      <c r="C466" s="32"/>
      <c r="D466" s="32"/>
      <c r="E466" s="32"/>
      <c r="F466" s="33"/>
      <c r="G466" s="33"/>
      <c r="H466" s="33"/>
      <c r="I466" s="3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</row>
    <row r="467" spans="1:40" ht="15.75" customHeight="1" x14ac:dyDescent="0.2">
      <c r="A467" s="32"/>
      <c r="B467" s="32"/>
      <c r="C467" s="32"/>
      <c r="D467" s="32"/>
      <c r="E467" s="32"/>
      <c r="F467" s="33"/>
      <c r="G467" s="33"/>
      <c r="H467" s="33"/>
      <c r="I467" s="3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</row>
    <row r="468" spans="1:40" ht="15.75" customHeight="1" x14ac:dyDescent="0.2">
      <c r="A468" s="32"/>
      <c r="B468" s="32"/>
      <c r="C468" s="32"/>
      <c r="D468" s="32"/>
      <c r="E468" s="32"/>
      <c r="F468" s="33"/>
      <c r="G468" s="33"/>
      <c r="H468" s="33"/>
      <c r="I468" s="3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</row>
    <row r="469" spans="1:40" ht="15.75" customHeight="1" x14ac:dyDescent="0.2">
      <c r="A469" s="32"/>
      <c r="B469" s="32"/>
      <c r="C469" s="32"/>
      <c r="D469" s="32"/>
      <c r="E469" s="32"/>
      <c r="F469" s="33"/>
      <c r="G469" s="33"/>
      <c r="H469" s="33"/>
      <c r="I469" s="3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</row>
    <row r="470" spans="1:40" ht="15.75" customHeight="1" x14ac:dyDescent="0.2">
      <c r="A470" s="32"/>
      <c r="B470" s="32"/>
      <c r="C470" s="32"/>
      <c r="D470" s="32"/>
      <c r="E470" s="32"/>
      <c r="F470" s="33"/>
      <c r="G470" s="33"/>
      <c r="H470" s="33"/>
      <c r="I470" s="3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</row>
    <row r="471" spans="1:40" ht="15.75" customHeight="1" x14ac:dyDescent="0.2">
      <c r="A471" s="32"/>
      <c r="B471" s="32"/>
      <c r="C471" s="32"/>
      <c r="D471" s="32"/>
      <c r="E471" s="32"/>
      <c r="F471" s="33"/>
      <c r="G471" s="33"/>
      <c r="H471" s="33"/>
      <c r="I471" s="3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</row>
    <row r="472" spans="1:40" ht="15.75" customHeight="1" x14ac:dyDescent="0.2">
      <c r="A472" s="32"/>
      <c r="B472" s="32"/>
      <c r="C472" s="32"/>
      <c r="D472" s="32"/>
      <c r="E472" s="32"/>
      <c r="F472" s="33"/>
      <c r="G472" s="33"/>
      <c r="H472" s="33"/>
      <c r="I472" s="3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</row>
    <row r="473" spans="1:40" ht="15.75" customHeight="1" x14ac:dyDescent="0.2">
      <c r="A473" s="32"/>
      <c r="B473" s="32"/>
      <c r="C473" s="32"/>
      <c r="D473" s="32"/>
      <c r="E473" s="32"/>
      <c r="F473" s="33"/>
      <c r="G473" s="33"/>
      <c r="H473" s="33"/>
      <c r="I473" s="3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</row>
    <row r="474" spans="1:40" ht="15.75" customHeight="1" x14ac:dyDescent="0.2">
      <c r="A474" s="32"/>
      <c r="B474" s="32"/>
      <c r="C474" s="32"/>
      <c r="D474" s="32"/>
      <c r="E474" s="32"/>
      <c r="F474" s="33"/>
      <c r="G474" s="33"/>
      <c r="H474" s="33"/>
      <c r="I474" s="3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</row>
    <row r="475" spans="1:40" ht="15.75" customHeight="1" x14ac:dyDescent="0.2">
      <c r="A475" s="32"/>
      <c r="B475" s="32"/>
      <c r="C475" s="32"/>
      <c r="D475" s="32"/>
      <c r="E475" s="32"/>
      <c r="F475" s="33"/>
      <c r="G475" s="33"/>
      <c r="H475" s="33"/>
      <c r="I475" s="3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</row>
    <row r="476" spans="1:40" ht="15.75" customHeight="1" x14ac:dyDescent="0.2">
      <c r="A476" s="32"/>
      <c r="B476" s="32"/>
      <c r="C476" s="32"/>
      <c r="D476" s="32"/>
      <c r="E476" s="32"/>
      <c r="F476" s="33"/>
      <c r="G476" s="33"/>
      <c r="H476" s="33"/>
      <c r="I476" s="3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</row>
    <row r="477" spans="1:40" ht="15.75" customHeight="1" x14ac:dyDescent="0.2">
      <c r="A477" s="32"/>
      <c r="B477" s="32"/>
      <c r="C477" s="32"/>
      <c r="D477" s="32"/>
      <c r="E477" s="32"/>
      <c r="F477" s="33"/>
      <c r="G477" s="33"/>
      <c r="H477" s="33"/>
      <c r="I477" s="3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</row>
    <row r="478" spans="1:40" ht="15.75" customHeight="1" x14ac:dyDescent="0.2">
      <c r="A478" s="32"/>
      <c r="B478" s="32"/>
      <c r="C478" s="32"/>
      <c r="D478" s="32"/>
      <c r="E478" s="32"/>
      <c r="F478" s="33"/>
      <c r="G478" s="33"/>
      <c r="H478" s="33"/>
      <c r="I478" s="3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</row>
    <row r="479" spans="1:40" ht="15.75" customHeight="1" x14ac:dyDescent="0.2">
      <c r="A479" s="32"/>
      <c r="B479" s="32"/>
      <c r="C479" s="32"/>
      <c r="D479" s="32"/>
      <c r="E479" s="32"/>
      <c r="F479" s="33"/>
      <c r="G479" s="33"/>
      <c r="H479" s="33"/>
      <c r="I479" s="3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</row>
    <row r="480" spans="1:40" ht="15.75" customHeight="1" x14ac:dyDescent="0.2">
      <c r="A480" s="32"/>
      <c r="B480" s="32"/>
      <c r="C480" s="32"/>
      <c r="D480" s="32"/>
      <c r="E480" s="32"/>
      <c r="F480" s="33"/>
      <c r="G480" s="33"/>
      <c r="H480" s="33"/>
      <c r="I480" s="3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</row>
    <row r="481" spans="1:40" ht="15.75" customHeight="1" x14ac:dyDescent="0.2">
      <c r="A481" s="32"/>
      <c r="B481" s="32"/>
      <c r="C481" s="32"/>
      <c r="D481" s="32"/>
      <c r="E481" s="32"/>
      <c r="F481" s="33"/>
      <c r="G481" s="33"/>
      <c r="H481" s="33"/>
      <c r="I481" s="3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</row>
    <row r="482" spans="1:40" ht="15.75" customHeight="1" x14ac:dyDescent="0.2">
      <c r="A482" s="32"/>
      <c r="B482" s="32"/>
      <c r="C482" s="32"/>
      <c r="D482" s="32"/>
      <c r="E482" s="32"/>
      <c r="F482" s="33"/>
      <c r="G482" s="33"/>
      <c r="H482" s="33"/>
      <c r="I482" s="3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</row>
    <row r="483" spans="1:40" ht="15.75" customHeight="1" x14ac:dyDescent="0.2">
      <c r="A483" s="32"/>
      <c r="B483" s="32"/>
      <c r="C483" s="32"/>
      <c r="D483" s="32"/>
      <c r="E483" s="32"/>
      <c r="F483" s="33"/>
      <c r="G483" s="33"/>
      <c r="H483" s="33"/>
      <c r="I483" s="3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</row>
    <row r="484" spans="1:40" ht="15.75" customHeight="1" x14ac:dyDescent="0.2">
      <c r="A484" s="32"/>
      <c r="B484" s="32"/>
      <c r="C484" s="32"/>
      <c r="D484" s="32"/>
      <c r="E484" s="32"/>
      <c r="F484" s="33"/>
      <c r="G484" s="33"/>
      <c r="H484" s="33"/>
      <c r="I484" s="3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</row>
    <row r="485" spans="1:40" ht="15.75" customHeight="1" x14ac:dyDescent="0.2">
      <c r="A485" s="32"/>
      <c r="B485" s="32"/>
      <c r="C485" s="32"/>
      <c r="D485" s="32"/>
      <c r="E485" s="32"/>
      <c r="F485" s="33"/>
      <c r="G485" s="33"/>
      <c r="H485" s="33"/>
      <c r="I485" s="3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</row>
    <row r="486" spans="1:40" ht="15.75" customHeight="1" x14ac:dyDescent="0.2">
      <c r="A486" s="32"/>
      <c r="B486" s="32"/>
      <c r="C486" s="32"/>
      <c r="D486" s="32"/>
      <c r="E486" s="32"/>
      <c r="F486" s="33"/>
      <c r="G486" s="33"/>
      <c r="H486" s="33"/>
      <c r="I486" s="3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</row>
    <row r="487" spans="1:40" ht="15.75" customHeight="1" x14ac:dyDescent="0.2">
      <c r="A487" s="32"/>
      <c r="B487" s="32"/>
      <c r="C487" s="32"/>
      <c r="D487" s="32"/>
      <c r="E487" s="32"/>
      <c r="F487" s="33"/>
      <c r="G487" s="33"/>
      <c r="H487" s="33"/>
      <c r="I487" s="3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</row>
    <row r="488" spans="1:40" ht="15.75" customHeight="1" x14ac:dyDescent="0.2">
      <c r="A488" s="32"/>
      <c r="B488" s="32"/>
      <c r="C488" s="32"/>
      <c r="D488" s="32"/>
      <c r="E488" s="32"/>
      <c r="F488" s="33"/>
      <c r="G488" s="33"/>
      <c r="H488" s="33"/>
      <c r="I488" s="3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</row>
    <row r="489" spans="1:40" ht="15.75" customHeight="1" x14ac:dyDescent="0.2">
      <c r="A489" s="32"/>
      <c r="B489" s="32"/>
      <c r="C489" s="32"/>
      <c r="D489" s="32"/>
      <c r="E489" s="32"/>
      <c r="F489" s="33"/>
      <c r="G489" s="33"/>
      <c r="H489" s="33"/>
      <c r="I489" s="3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</row>
    <row r="490" spans="1:40" ht="15.75" customHeight="1" x14ac:dyDescent="0.2">
      <c r="A490" s="32"/>
      <c r="B490" s="32"/>
      <c r="C490" s="32"/>
      <c r="D490" s="32"/>
      <c r="E490" s="32"/>
      <c r="F490" s="33"/>
      <c r="G490" s="33"/>
      <c r="H490" s="33"/>
      <c r="I490" s="3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</row>
    <row r="491" spans="1:40" ht="15.75" customHeight="1" x14ac:dyDescent="0.2">
      <c r="A491" s="32"/>
      <c r="B491" s="32"/>
      <c r="C491" s="32"/>
      <c r="D491" s="32"/>
      <c r="E491" s="32"/>
      <c r="F491" s="33"/>
      <c r="G491" s="33"/>
      <c r="H491" s="33"/>
      <c r="I491" s="3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</row>
    <row r="492" spans="1:40" ht="15.75" customHeight="1" x14ac:dyDescent="0.2">
      <c r="A492" s="32"/>
      <c r="B492" s="32"/>
      <c r="C492" s="32"/>
      <c r="D492" s="32"/>
      <c r="E492" s="32"/>
      <c r="F492" s="33"/>
      <c r="G492" s="33"/>
      <c r="H492" s="33"/>
      <c r="I492" s="3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</row>
    <row r="493" spans="1:40" ht="15.75" customHeight="1" x14ac:dyDescent="0.2">
      <c r="A493" s="32"/>
      <c r="B493" s="32"/>
      <c r="C493" s="32"/>
      <c r="D493" s="32"/>
      <c r="E493" s="32"/>
      <c r="F493" s="33"/>
      <c r="G493" s="33"/>
      <c r="H493" s="33"/>
      <c r="I493" s="3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</row>
    <row r="494" spans="1:40" ht="15.75" customHeight="1" x14ac:dyDescent="0.2">
      <c r="A494" s="32"/>
      <c r="B494" s="32"/>
      <c r="C494" s="32"/>
      <c r="D494" s="32"/>
      <c r="E494" s="32"/>
      <c r="F494" s="33"/>
      <c r="G494" s="33"/>
      <c r="H494" s="33"/>
      <c r="I494" s="3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</row>
    <row r="495" spans="1:40" ht="15.75" customHeight="1" x14ac:dyDescent="0.2">
      <c r="A495" s="32"/>
      <c r="B495" s="32"/>
      <c r="C495" s="32"/>
      <c r="D495" s="32"/>
      <c r="E495" s="32"/>
      <c r="F495" s="33"/>
      <c r="G495" s="33"/>
      <c r="H495" s="33"/>
      <c r="I495" s="3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</row>
    <row r="496" spans="1:40" ht="15.75" customHeight="1" x14ac:dyDescent="0.2">
      <c r="A496" s="32"/>
      <c r="B496" s="32"/>
      <c r="C496" s="32"/>
      <c r="D496" s="32"/>
      <c r="E496" s="32"/>
      <c r="F496" s="33"/>
      <c r="G496" s="33"/>
      <c r="H496" s="33"/>
      <c r="I496" s="3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</row>
    <row r="497" spans="1:40" ht="15.75" customHeight="1" x14ac:dyDescent="0.2">
      <c r="A497" s="32"/>
      <c r="B497" s="32"/>
      <c r="C497" s="32"/>
      <c r="D497" s="32"/>
      <c r="E497" s="32"/>
      <c r="F497" s="33"/>
      <c r="G497" s="33"/>
      <c r="H497" s="33"/>
      <c r="I497" s="3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</row>
    <row r="498" spans="1:40" ht="15.75" customHeight="1" x14ac:dyDescent="0.2">
      <c r="A498" s="32"/>
      <c r="B498" s="32"/>
      <c r="C498" s="32"/>
      <c r="D498" s="32"/>
      <c r="E498" s="32"/>
      <c r="F498" s="33"/>
      <c r="G498" s="33"/>
      <c r="H498" s="33"/>
      <c r="I498" s="3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</row>
    <row r="499" spans="1:40" ht="15.75" customHeight="1" x14ac:dyDescent="0.2">
      <c r="A499" s="32"/>
      <c r="B499" s="32"/>
      <c r="C499" s="32"/>
      <c r="D499" s="32"/>
      <c r="E499" s="32"/>
      <c r="F499" s="33"/>
      <c r="G499" s="33"/>
      <c r="H499" s="33"/>
      <c r="I499" s="3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</row>
    <row r="500" spans="1:40" ht="15.75" customHeight="1" x14ac:dyDescent="0.2">
      <c r="A500" s="32"/>
      <c r="B500" s="32"/>
      <c r="C500" s="32"/>
      <c r="D500" s="32"/>
      <c r="E500" s="32"/>
      <c r="F500" s="33"/>
      <c r="G500" s="33"/>
      <c r="H500" s="33"/>
      <c r="I500" s="3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</row>
    <row r="501" spans="1:40" ht="15.75" customHeight="1" x14ac:dyDescent="0.2">
      <c r="A501" s="32"/>
      <c r="B501" s="32"/>
      <c r="C501" s="32"/>
      <c r="D501" s="32"/>
      <c r="E501" s="32"/>
      <c r="F501" s="33"/>
      <c r="G501" s="33"/>
      <c r="H501" s="33"/>
      <c r="I501" s="3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</row>
    <row r="502" spans="1:40" ht="15.75" customHeight="1" x14ac:dyDescent="0.2">
      <c r="A502" s="32"/>
      <c r="B502" s="32"/>
      <c r="C502" s="32"/>
      <c r="D502" s="32"/>
      <c r="E502" s="32"/>
      <c r="F502" s="33"/>
      <c r="G502" s="33"/>
      <c r="H502" s="33"/>
      <c r="I502" s="3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</row>
    <row r="503" spans="1:40" ht="15.75" customHeight="1" x14ac:dyDescent="0.2">
      <c r="A503" s="32"/>
      <c r="B503" s="32"/>
      <c r="C503" s="32"/>
      <c r="D503" s="32"/>
      <c r="E503" s="32"/>
      <c r="F503" s="33"/>
      <c r="G503" s="33"/>
      <c r="H503" s="33"/>
      <c r="I503" s="3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</row>
    <row r="504" spans="1:40" ht="15.75" customHeight="1" x14ac:dyDescent="0.2">
      <c r="A504" s="32"/>
      <c r="B504" s="32"/>
      <c r="C504" s="32"/>
      <c r="D504" s="32"/>
      <c r="E504" s="32"/>
      <c r="F504" s="33"/>
      <c r="G504" s="33"/>
      <c r="H504" s="33"/>
      <c r="I504" s="3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</row>
    <row r="505" spans="1:40" ht="15.75" customHeight="1" x14ac:dyDescent="0.2">
      <c r="A505" s="32"/>
      <c r="B505" s="32"/>
      <c r="C505" s="32"/>
      <c r="D505" s="32"/>
      <c r="E505" s="32"/>
      <c r="F505" s="33"/>
      <c r="G505" s="33"/>
      <c r="H505" s="33"/>
      <c r="I505" s="3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</row>
    <row r="506" spans="1:40" ht="15.75" customHeight="1" x14ac:dyDescent="0.2">
      <c r="A506" s="32"/>
      <c r="B506" s="32"/>
      <c r="C506" s="32"/>
      <c r="D506" s="32"/>
      <c r="E506" s="32"/>
      <c r="F506" s="33"/>
      <c r="G506" s="33"/>
      <c r="H506" s="33"/>
      <c r="I506" s="3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</row>
    <row r="507" spans="1:40" ht="15.75" customHeight="1" x14ac:dyDescent="0.2">
      <c r="A507" s="32"/>
      <c r="B507" s="32"/>
      <c r="C507" s="32"/>
      <c r="D507" s="32"/>
      <c r="E507" s="32"/>
      <c r="F507" s="33"/>
      <c r="G507" s="33"/>
      <c r="H507" s="33"/>
      <c r="I507" s="3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</row>
    <row r="508" spans="1:40" ht="15.75" customHeight="1" x14ac:dyDescent="0.2">
      <c r="A508" s="32"/>
      <c r="B508" s="32"/>
      <c r="C508" s="32"/>
      <c r="D508" s="32"/>
      <c r="E508" s="32"/>
      <c r="F508" s="33"/>
      <c r="G508" s="33"/>
      <c r="H508" s="33"/>
      <c r="I508" s="3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</row>
    <row r="509" spans="1:40" ht="15.75" customHeight="1" x14ac:dyDescent="0.2">
      <c r="A509" s="32"/>
      <c r="B509" s="32"/>
      <c r="C509" s="32"/>
      <c r="D509" s="32"/>
      <c r="E509" s="32"/>
      <c r="F509" s="33"/>
      <c r="G509" s="33"/>
      <c r="H509" s="33"/>
      <c r="I509" s="3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</row>
    <row r="510" spans="1:40" ht="15.75" customHeight="1" x14ac:dyDescent="0.2">
      <c r="A510" s="32"/>
      <c r="B510" s="32"/>
      <c r="C510" s="32"/>
      <c r="D510" s="32"/>
      <c r="E510" s="32"/>
      <c r="F510" s="33"/>
      <c r="G510" s="33"/>
      <c r="H510" s="33"/>
      <c r="I510" s="3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</row>
    <row r="511" spans="1:40" ht="15.75" customHeight="1" x14ac:dyDescent="0.2">
      <c r="A511" s="32"/>
      <c r="B511" s="32"/>
      <c r="C511" s="32"/>
      <c r="D511" s="32"/>
      <c r="E511" s="32"/>
      <c r="F511" s="33"/>
      <c r="G511" s="33"/>
      <c r="H511" s="33"/>
      <c r="I511" s="3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</row>
    <row r="512" spans="1:40" ht="15.75" customHeight="1" x14ac:dyDescent="0.2">
      <c r="A512" s="32"/>
      <c r="B512" s="32"/>
      <c r="C512" s="32"/>
      <c r="D512" s="32"/>
      <c r="E512" s="32"/>
      <c r="F512" s="33"/>
      <c r="G512" s="33"/>
      <c r="H512" s="33"/>
      <c r="I512" s="3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</row>
    <row r="513" spans="1:40" ht="15.75" customHeight="1" x14ac:dyDescent="0.2">
      <c r="A513" s="32"/>
      <c r="B513" s="32"/>
      <c r="C513" s="32"/>
      <c r="D513" s="32"/>
      <c r="E513" s="32"/>
      <c r="F513" s="33"/>
      <c r="G513" s="33"/>
      <c r="H513" s="33"/>
      <c r="I513" s="3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</row>
    <row r="514" spans="1:40" ht="15.75" customHeight="1" x14ac:dyDescent="0.2">
      <c r="A514" s="32"/>
      <c r="B514" s="32"/>
      <c r="C514" s="32"/>
      <c r="D514" s="32"/>
      <c r="E514" s="32"/>
      <c r="F514" s="33"/>
      <c r="G514" s="33"/>
      <c r="H514" s="33"/>
      <c r="I514" s="3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</row>
    <row r="515" spans="1:40" ht="15.75" customHeight="1" x14ac:dyDescent="0.2">
      <c r="A515" s="32"/>
      <c r="B515" s="32"/>
      <c r="C515" s="32"/>
      <c r="D515" s="32"/>
      <c r="E515" s="32"/>
      <c r="F515" s="33"/>
      <c r="G515" s="33"/>
      <c r="H515" s="33"/>
      <c r="I515" s="3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</row>
    <row r="516" spans="1:40" ht="15.75" customHeight="1" x14ac:dyDescent="0.2">
      <c r="A516" s="32"/>
      <c r="B516" s="32"/>
      <c r="C516" s="32"/>
      <c r="D516" s="32"/>
      <c r="E516" s="32"/>
      <c r="F516" s="33"/>
      <c r="G516" s="33"/>
      <c r="H516" s="33"/>
      <c r="I516" s="3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</row>
    <row r="517" spans="1:40" ht="15.75" customHeight="1" x14ac:dyDescent="0.2">
      <c r="A517" s="32"/>
      <c r="B517" s="32"/>
      <c r="C517" s="32"/>
      <c r="D517" s="32"/>
      <c r="E517" s="32"/>
      <c r="F517" s="33"/>
      <c r="G517" s="33"/>
      <c r="H517" s="33"/>
      <c r="I517" s="3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</row>
    <row r="518" spans="1:40" ht="15.75" customHeight="1" x14ac:dyDescent="0.2">
      <c r="A518" s="32"/>
      <c r="B518" s="32"/>
      <c r="C518" s="32"/>
      <c r="D518" s="32"/>
      <c r="E518" s="32"/>
      <c r="F518" s="33"/>
      <c r="G518" s="33"/>
      <c r="H518" s="33"/>
      <c r="I518" s="3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</row>
    <row r="519" spans="1:40" ht="15.75" customHeight="1" x14ac:dyDescent="0.2">
      <c r="A519" s="32"/>
      <c r="B519" s="32"/>
      <c r="C519" s="32"/>
      <c r="D519" s="32"/>
      <c r="E519" s="32"/>
      <c r="F519" s="33"/>
      <c r="G519" s="33"/>
      <c r="H519" s="33"/>
      <c r="I519" s="3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</row>
    <row r="520" spans="1:40" ht="15.75" customHeight="1" x14ac:dyDescent="0.2">
      <c r="A520" s="32"/>
      <c r="B520" s="32"/>
      <c r="C520" s="32"/>
      <c r="D520" s="32"/>
      <c r="E520" s="32"/>
      <c r="F520" s="33"/>
      <c r="G520" s="33"/>
      <c r="H520" s="33"/>
      <c r="I520" s="3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</row>
    <row r="521" spans="1:40" ht="15.75" customHeight="1" x14ac:dyDescent="0.2">
      <c r="A521" s="32"/>
      <c r="B521" s="32"/>
      <c r="C521" s="32"/>
      <c r="D521" s="32"/>
      <c r="E521" s="32"/>
      <c r="F521" s="33"/>
      <c r="G521" s="33"/>
      <c r="H521" s="33"/>
      <c r="I521" s="3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</row>
    <row r="522" spans="1:40" ht="15.75" customHeight="1" x14ac:dyDescent="0.2">
      <c r="A522" s="32"/>
      <c r="B522" s="32"/>
      <c r="C522" s="32"/>
      <c r="D522" s="32"/>
      <c r="E522" s="32"/>
      <c r="F522" s="33"/>
      <c r="G522" s="33"/>
      <c r="H522" s="33"/>
      <c r="I522" s="3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</row>
    <row r="523" spans="1:40" ht="15.75" customHeight="1" x14ac:dyDescent="0.2">
      <c r="A523" s="32"/>
      <c r="B523" s="32"/>
      <c r="C523" s="32"/>
      <c r="D523" s="32"/>
      <c r="E523" s="32"/>
      <c r="F523" s="33"/>
      <c r="G523" s="33"/>
      <c r="H523" s="33"/>
      <c r="I523" s="3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</row>
    <row r="524" spans="1:40" ht="15.75" customHeight="1" x14ac:dyDescent="0.2">
      <c r="A524" s="32"/>
      <c r="B524" s="32"/>
      <c r="C524" s="32"/>
      <c r="D524" s="32"/>
      <c r="E524" s="32"/>
      <c r="F524" s="33"/>
      <c r="G524" s="33"/>
      <c r="H524" s="33"/>
      <c r="I524" s="3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</row>
    <row r="525" spans="1:40" ht="15.75" customHeight="1" x14ac:dyDescent="0.2">
      <c r="A525" s="32"/>
      <c r="B525" s="32"/>
      <c r="C525" s="32"/>
      <c r="D525" s="32"/>
      <c r="E525" s="32"/>
      <c r="F525" s="33"/>
      <c r="G525" s="33"/>
      <c r="H525" s="33"/>
      <c r="I525" s="3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</row>
    <row r="526" spans="1:40" ht="15.75" customHeight="1" x14ac:dyDescent="0.2">
      <c r="A526" s="32"/>
      <c r="B526" s="32"/>
      <c r="C526" s="32"/>
      <c r="D526" s="32"/>
      <c r="E526" s="32"/>
      <c r="F526" s="33"/>
      <c r="G526" s="33"/>
      <c r="H526" s="33"/>
      <c r="I526" s="3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</row>
    <row r="527" spans="1:40" ht="15.75" customHeight="1" x14ac:dyDescent="0.2">
      <c r="A527" s="32"/>
      <c r="B527" s="32"/>
      <c r="C527" s="32"/>
      <c r="D527" s="32"/>
      <c r="E527" s="32"/>
      <c r="F527" s="33"/>
      <c r="G527" s="33"/>
      <c r="H527" s="33"/>
      <c r="I527" s="3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</row>
    <row r="528" spans="1:40" ht="15.75" customHeight="1" x14ac:dyDescent="0.2">
      <c r="A528" s="32"/>
      <c r="B528" s="32"/>
      <c r="C528" s="32"/>
      <c r="D528" s="32"/>
      <c r="E528" s="32"/>
      <c r="F528" s="33"/>
      <c r="G528" s="33"/>
      <c r="H528" s="33"/>
      <c r="I528" s="3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</row>
    <row r="529" spans="1:40" ht="15.75" customHeight="1" x14ac:dyDescent="0.2">
      <c r="A529" s="32"/>
      <c r="B529" s="32"/>
      <c r="C529" s="32"/>
      <c r="D529" s="32"/>
      <c r="E529" s="32"/>
      <c r="F529" s="33"/>
      <c r="G529" s="33"/>
      <c r="H529" s="33"/>
      <c r="I529" s="3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</row>
    <row r="530" spans="1:40" ht="15.75" customHeight="1" x14ac:dyDescent="0.2">
      <c r="A530" s="32"/>
      <c r="B530" s="32"/>
      <c r="C530" s="32"/>
      <c r="D530" s="32"/>
      <c r="E530" s="32"/>
      <c r="F530" s="33"/>
      <c r="G530" s="33"/>
      <c r="H530" s="33"/>
      <c r="I530" s="3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</row>
    <row r="531" spans="1:40" ht="15.75" customHeight="1" x14ac:dyDescent="0.2">
      <c r="A531" s="32"/>
      <c r="B531" s="32"/>
      <c r="C531" s="32"/>
      <c r="D531" s="32"/>
      <c r="E531" s="32"/>
      <c r="F531" s="33"/>
      <c r="G531" s="33"/>
      <c r="H531" s="33"/>
      <c r="I531" s="3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</row>
    <row r="532" spans="1:40" ht="15.75" customHeight="1" x14ac:dyDescent="0.2">
      <c r="A532" s="32"/>
      <c r="B532" s="32"/>
      <c r="C532" s="32"/>
      <c r="D532" s="32"/>
      <c r="E532" s="32"/>
      <c r="F532" s="33"/>
      <c r="G532" s="33"/>
      <c r="H532" s="33"/>
      <c r="I532" s="3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</row>
    <row r="533" spans="1:40" ht="15.75" customHeight="1" x14ac:dyDescent="0.2">
      <c r="A533" s="32"/>
      <c r="B533" s="32"/>
      <c r="C533" s="32"/>
      <c r="D533" s="32"/>
      <c r="E533" s="32"/>
      <c r="F533" s="33"/>
      <c r="G533" s="33"/>
      <c r="H533" s="33"/>
      <c r="I533" s="3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</row>
    <row r="534" spans="1:40" ht="15.75" customHeight="1" x14ac:dyDescent="0.2">
      <c r="A534" s="32"/>
      <c r="B534" s="32"/>
      <c r="C534" s="32"/>
      <c r="D534" s="32"/>
      <c r="E534" s="32"/>
      <c r="F534" s="33"/>
      <c r="G534" s="33"/>
      <c r="H534" s="33"/>
      <c r="I534" s="3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</row>
    <row r="535" spans="1:40" ht="15.75" customHeight="1" x14ac:dyDescent="0.2">
      <c r="A535" s="32"/>
      <c r="B535" s="32"/>
      <c r="C535" s="32"/>
      <c r="D535" s="32"/>
      <c r="E535" s="32"/>
      <c r="F535" s="33"/>
      <c r="G535" s="33"/>
      <c r="H535" s="33"/>
      <c r="I535" s="3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</row>
    <row r="536" spans="1:40" ht="15.75" customHeight="1" x14ac:dyDescent="0.2">
      <c r="A536" s="32"/>
      <c r="B536" s="32"/>
      <c r="C536" s="32"/>
      <c r="D536" s="32"/>
      <c r="E536" s="32"/>
      <c r="F536" s="33"/>
      <c r="G536" s="33"/>
      <c r="H536" s="33"/>
      <c r="I536" s="3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</row>
    <row r="537" spans="1:40" ht="15.75" customHeight="1" x14ac:dyDescent="0.2">
      <c r="A537" s="32"/>
      <c r="B537" s="32"/>
      <c r="C537" s="32"/>
      <c r="D537" s="32"/>
      <c r="E537" s="32"/>
      <c r="F537" s="33"/>
      <c r="G537" s="33"/>
      <c r="H537" s="33"/>
      <c r="I537" s="3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</row>
    <row r="538" spans="1:40" ht="15.75" customHeight="1" x14ac:dyDescent="0.2">
      <c r="A538" s="32"/>
      <c r="B538" s="32"/>
      <c r="C538" s="32"/>
      <c r="D538" s="32"/>
      <c r="E538" s="32"/>
      <c r="F538" s="33"/>
      <c r="G538" s="33"/>
      <c r="H538" s="33"/>
      <c r="I538" s="3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</row>
    <row r="539" spans="1:40" ht="15.75" customHeight="1" x14ac:dyDescent="0.2">
      <c r="A539" s="32"/>
      <c r="B539" s="32"/>
      <c r="C539" s="32"/>
      <c r="D539" s="32"/>
      <c r="E539" s="32"/>
      <c r="F539" s="33"/>
      <c r="G539" s="33"/>
      <c r="H539" s="33"/>
      <c r="I539" s="3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</row>
    <row r="540" spans="1:40" ht="15.75" customHeight="1" x14ac:dyDescent="0.2">
      <c r="A540" s="32"/>
      <c r="B540" s="32"/>
      <c r="C540" s="32"/>
      <c r="D540" s="32"/>
      <c r="E540" s="32"/>
      <c r="F540" s="33"/>
      <c r="G540" s="33"/>
      <c r="H540" s="33"/>
      <c r="I540" s="3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</row>
    <row r="541" spans="1:40" ht="15.75" customHeight="1" x14ac:dyDescent="0.2">
      <c r="A541" s="32"/>
      <c r="B541" s="32"/>
      <c r="C541" s="32"/>
      <c r="D541" s="32"/>
      <c r="E541" s="32"/>
      <c r="F541" s="33"/>
      <c r="G541" s="33"/>
      <c r="H541" s="33"/>
      <c r="I541" s="3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</row>
    <row r="542" spans="1:40" ht="15.75" customHeight="1" x14ac:dyDescent="0.2">
      <c r="A542" s="32"/>
      <c r="B542" s="32"/>
      <c r="C542" s="32"/>
      <c r="D542" s="32"/>
      <c r="E542" s="32"/>
      <c r="F542" s="33"/>
      <c r="G542" s="33"/>
      <c r="H542" s="33"/>
      <c r="I542" s="3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</row>
    <row r="543" spans="1:40" ht="15.75" customHeight="1" x14ac:dyDescent="0.2">
      <c r="A543" s="32"/>
      <c r="B543" s="32"/>
      <c r="C543" s="32"/>
      <c r="D543" s="32"/>
      <c r="E543" s="32"/>
      <c r="F543" s="33"/>
      <c r="G543" s="33"/>
      <c r="H543" s="33"/>
      <c r="I543" s="3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</row>
    <row r="544" spans="1:40" ht="15.75" customHeight="1" x14ac:dyDescent="0.2">
      <c r="A544" s="32"/>
      <c r="B544" s="32"/>
      <c r="C544" s="32"/>
      <c r="D544" s="32"/>
      <c r="E544" s="32"/>
      <c r="F544" s="33"/>
      <c r="G544" s="33"/>
      <c r="H544" s="33"/>
      <c r="I544" s="3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</row>
    <row r="545" spans="1:40" ht="15.75" customHeight="1" x14ac:dyDescent="0.2">
      <c r="A545" s="32"/>
      <c r="B545" s="32"/>
      <c r="C545" s="32"/>
      <c r="D545" s="32"/>
      <c r="E545" s="32"/>
      <c r="F545" s="33"/>
      <c r="G545" s="33"/>
      <c r="H545" s="33"/>
      <c r="I545" s="3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</row>
    <row r="546" spans="1:40" ht="15.75" customHeight="1" x14ac:dyDescent="0.2">
      <c r="A546" s="32"/>
      <c r="B546" s="32"/>
      <c r="C546" s="32"/>
      <c r="D546" s="32"/>
      <c r="E546" s="32"/>
      <c r="F546" s="33"/>
      <c r="G546" s="33"/>
      <c r="H546" s="33"/>
      <c r="I546" s="3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</row>
    <row r="547" spans="1:40" ht="15.75" customHeight="1" x14ac:dyDescent="0.2">
      <c r="A547" s="32"/>
      <c r="B547" s="32"/>
      <c r="C547" s="32"/>
      <c r="D547" s="32"/>
      <c r="E547" s="32"/>
      <c r="F547" s="33"/>
      <c r="G547" s="33"/>
      <c r="H547" s="33"/>
      <c r="I547" s="3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</row>
    <row r="548" spans="1:40" ht="15.75" customHeight="1" x14ac:dyDescent="0.2">
      <c r="A548" s="32"/>
      <c r="B548" s="32"/>
      <c r="C548" s="32"/>
      <c r="D548" s="32"/>
      <c r="E548" s="32"/>
      <c r="F548" s="33"/>
      <c r="G548" s="33"/>
      <c r="H548" s="33"/>
      <c r="I548" s="3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</row>
    <row r="549" spans="1:40" ht="15.75" customHeight="1" x14ac:dyDescent="0.2">
      <c r="A549" s="32"/>
      <c r="B549" s="32"/>
      <c r="C549" s="32"/>
      <c r="D549" s="32"/>
      <c r="E549" s="32"/>
      <c r="F549" s="33"/>
      <c r="G549" s="33"/>
      <c r="H549" s="33"/>
      <c r="I549" s="3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</row>
    <row r="550" spans="1:40" ht="15.75" customHeight="1" x14ac:dyDescent="0.2">
      <c r="A550" s="32"/>
      <c r="B550" s="32"/>
      <c r="C550" s="32"/>
      <c r="D550" s="32"/>
      <c r="E550" s="32"/>
      <c r="F550" s="33"/>
      <c r="G550" s="33"/>
      <c r="H550" s="33"/>
      <c r="I550" s="3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</row>
    <row r="551" spans="1:40" ht="15.75" customHeight="1" x14ac:dyDescent="0.2">
      <c r="A551" s="32"/>
      <c r="B551" s="32"/>
      <c r="C551" s="32"/>
      <c r="D551" s="32"/>
      <c r="E551" s="32"/>
      <c r="F551" s="33"/>
      <c r="G551" s="33"/>
      <c r="H551" s="33"/>
      <c r="I551" s="3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</row>
    <row r="552" spans="1:40" ht="15.75" customHeight="1" x14ac:dyDescent="0.2">
      <c r="A552" s="32"/>
      <c r="B552" s="32"/>
      <c r="C552" s="32"/>
      <c r="D552" s="32"/>
      <c r="E552" s="32"/>
      <c r="F552" s="33"/>
      <c r="G552" s="33"/>
      <c r="H552" s="33"/>
      <c r="I552" s="3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</row>
    <row r="553" spans="1:40" ht="15.75" customHeight="1" x14ac:dyDescent="0.2">
      <c r="A553" s="32"/>
      <c r="B553" s="32"/>
      <c r="C553" s="32"/>
      <c r="D553" s="32"/>
      <c r="E553" s="32"/>
      <c r="F553" s="33"/>
      <c r="G553" s="33"/>
      <c r="H553" s="33"/>
      <c r="I553" s="3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</row>
    <row r="554" spans="1:40" ht="15.75" customHeight="1" x14ac:dyDescent="0.2">
      <c r="A554" s="32"/>
      <c r="B554" s="32"/>
      <c r="C554" s="32"/>
      <c r="D554" s="32"/>
      <c r="E554" s="32"/>
      <c r="F554" s="33"/>
      <c r="G554" s="33"/>
      <c r="H554" s="33"/>
      <c r="I554" s="3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</row>
    <row r="555" spans="1:40" ht="15.75" customHeight="1" x14ac:dyDescent="0.2">
      <c r="A555" s="32"/>
      <c r="B555" s="32"/>
      <c r="C555" s="32"/>
      <c r="D555" s="32"/>
      <c r="E555" s="32"/>
      <c r="F555" s="33"/>
      <c r="G555" s="33"/>
      <c r="H555" s="33"/>
      <c r="I555" s="3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</row>
    <row r="556" spans="1:40" ht="15.75" customHeight="1" x14ac:dyDescent="0.2">
      <c r="A556" s="32"/>
      <c r="B556" s="32"/>
      <c r="C556" s="32"/>
      <c r="D556" s="32"/>
      <c r="E556" s="32"/>
      <c r="F556" s="33"/>
      <c r="G556" s="33"/>
      <c r="H556" s="33"/>
      <c r="I556" s="3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</row>
    <row r="557" spans="1:40" ht="15.75" customHeight="1" x14ac:dyDescent="0.2">
      <c r="A557" s="32"/>
      <c r="B557" s="32"/>
      <c r="C557" s="32"/>
      <c r="D557" s="32"/>
      <c r="E557" s="32"/>
      <c r="F557" s="33"/>
      <c r="G557" s="33"/>
      <c r="H557" s="33"/>
      <c r="I557" s="3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</row>
    <row r="558" spans="1:40" ht="15.75" customHeight="1" x14ac:dyDescent="0.2">
      <c r="A558" s="32"/>
      <c r="B558" s="32"/>
      <c r="C558" s="32"/>
      <c r="D558" s="32"/>
      <c r="E558" s="32"/>
      <c r="F558" s="33"/>
      <c r="G558" s="33"/>
      <c r="H558" s="33"/>
      <c r="I558" s="3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</row>
    <row r="559" spans="1:40" ht="15.75" customHeight="1" x14ac:dyDescent="0.2">
      <c r="A559" s="32"/>
      <c r="B559" s="32"/>
      <c r="C559" s="32"/>
      <c r="D559" s="32"/>
      <c r="E559" s="32"/>
      <c r="F559" s="33"/>
      <c r="G559" s="33"/>
      <c r="H559" s="33"/>
      <c r="I559" s="3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</row>
    <row r="560" spans="1:40" ht="15.75" customHeight="1" x14ac:dyDescent="0.2">
      <c r="A560" s="32"/>
      <c r="B560" s="32"/>
      <c r="C560" s="32"/>
      <c r="D560" s="32"/>
      <c r="E560" s="32"/>
      <c r="F560" s="33"/>
      <c r="G560" s="33"/>
      <c r="H560" s="33"/>
      <c r="I560" s="3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</row>
    <row r="561" spans="1:40" ht="15.75" customHeight="1" x14ac:dyDescent="0.2">
      <c r="A561" s="32"/>
      <c r="B561" s="32"/>
      <c r="C561" s="32"/>
      <c r="D561" s="32"/>
      <c r="E561" s="32"/>
      <c r="F561" s="33"/>
      <c r="G561" s="33"/>
      <c r="H561" s="33"/>
      <c r="I561" s="3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</row>
    <row r="562" spans="1:40" ht="15.75" customHeight="1" x14ac:dyDescent="0.2">
      <c r="A562" s="32"/>
      <c r="B562" s="32"/>
      <c r="C562" s="32"/>
      <c r="D562" s="32"/>
      <c r="E562" s="32"/>
      <c r="F562" s="33"/>
      <c r="G562" s="33"/>
      <c r="H562" s="33"/>
      <c r="I562" s="3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</row>
    <row r="563" spans="1:40" ht="15.75" customHeight="1" x14ac:dyDescent="0.2">
      <c r="A563" s="32"/>
      <c r="B563" s="32"/>
      <c r="C563" s="32"/>
      <c r="D563" s="32"/>
      <c r="E563" s="32"/>
      <c r="F563" s="33"/>
      <c r="G563" s="33"/>
      <c r="H563" s="33"/>
      <c r="I563" s="3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</row>
    <row r="564" spans="1:40" ht="15.75" customHeight="1" x14ac:dyDescent="0.2">
      <c r="A564" s="32"/>
      <c r="B564" s="32"/>
      <c r="C564" s="32"/>
      <c r="D564" s="32"/>
      <c r="E564" s="32"/>
      <c r="F564" s="33"/>
      <c r="G564" s="33"/>
      <c r="H564" s="33"/>
      <c r="I564" s="3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</row>
    <row r="565" spans="1:40" ht="15.75" customHeight="1" x14ac:dyDescent="0.2">
      <c r="A565" s="32"/>
      <c r="B565" s="32"/>
      <c r="C565" s="32"/>
      <c r="D565" s="32"/>
      <c r="E565" s="32"/>
      <c r="F565" s="33"/>
      <c r="G565" s="33"/>
      <c r="H565" s="33"/>
      <c r="I565" s="3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</row>
    <row r="566" spans="1:40" ht="15.75" customHeight="1" x14ac:dyDescent="0.2">
      <c r="A566" s="32"/>
      <c r="B566" s="32"/>
      <c r="C566" s="32"/>
      <c r="D566" s="32"/>
      <c r="E566" s="32"/>
      <c r="F566" s="33"/>
      <c r="G566" s="33"/>
      <c r="H566" s="33"/>
      <c r="I566" s="3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</row>
    <row r="567" spans="1:40" ht="15.75" customHeight="1" x14ac:dyDescent="0.2">
      <c r="A567" s="32"/>
      <c r="B567" s="32"/>
      <c r="C567" s="32"/>
      <c r="D567" s="32"/>
      <c r="E567" s="32"/>
      <c r="F567" s="33"/>
      <c r="G567" s="33"/>
      <c r="H567" s="33"/>
      <c r="I567" s="3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</row>
    <row r="568" spans="1:40" ht="15.75" customHeight="1" x14ac:dyDescent="0.2">
      <c r="A568" s="32"/>
      <c r="B568" s="32"/>
      <c r="C568" s="32"/>
      <c r="D568" s="32"/>
      <c r="E568" s="32"/>
      <c r="F568" s="33"/>
      <c r="G568" s="33"/>
      <c r="H568" s="33"/>
      <c r="I568" s="3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</row>
    <row r="569" spans="1:40" ht="15.75" customHeight="1" x14ac:dyDescent="0.2">
      <c r="A569" s="32"/>
      <c r="B569" s="32"/>
      <c r="C569" s="32"/>
      <c r="D569" s="32"/>
      <c r="E569" s="32"/>
      <c r="F569" s="33"/>
      <c r="G569" s="33"/>
      <c r="H569" s="33"/>
      <c r="I569" s="3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</row>
    <row r="570" spans="1:40" ht="15.75" customHeight="1" x14ac:dyDescent="0.2">
      <c r="A570" s="32"/>
      <c r="B570" s="32"/>
      <c r="C570" s="32"/>
      <c r="D570" s="32"/>
      <c r="E570" s="32"/>
      <c r="F570" s="33"/>
      <c r="G570" s="33"/>
      <c r="H570" s="33"/>
      <c r="I570" s="3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</row>
    <row r="571" spans="1:40" ht="15.75" customHeight="1" x14ac:dyDescent="0.2">
      <c r="A571" s="32"/>
      <c r="B571" s="32"/>
      <c r="C571" s="32"/>
      <c r="D571" s="32"/>
      <c r="E571" s="32"/>
      <c r="F571" s="33"/>
      <c r="G571" s="33"/>
      <c r="H571" s="33"/>
      <c r="I571" s="3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</row>
    <row r="572" spans="1:40" ht="15.75" customHeight="1" x14ac:dyDescent="0.2">
      <c r="A572" s="32"/>
      <c r="B572" s="32"/>
      <c r="C572" s="32"/>
      <c r="D572" s="32"/>
      <c r="E572" s="32"/>
      <c r="F572" s="33"/>
      <c r="G572" s="33"/>
      <c r="H572" s="33"/>
      <c r="I572" s="3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</row>
    <row r="573" spans="1:40" ht="15.75" customHeight="1" x14ac:dyDescent="0.2">
      <c r="A573" s="32"/>
      <c r="B573" s="32"/>
      <c r="C573" s="32"/>
      <c r="D573" s="32"/>
      <c r="E573" s="32"/>
      <c r="F573" s="33"/>
      <c r="G573" s="33"/>
      <c r="H573" s="33"/>
      <c r="I573" s="3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</row>
    <row r="574" spans="1:40" ht="15.75" customHeight="1" x14ac:dyDescent="0.2">
      <c r="A574" s="32"/>
      <c r="B574" s="32"/>
      <c r="C574" s="32"/>
      <c r="D574" s="32"/>
      <c r="E574" s="32"/>
      <c r="F574" s="33"/>
      <c r="G574" s="33"/>
      <c r="H574" s="33"/>
      <c r="I574" s="3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</row>
    <row r="575" spans="1:40" ht="15.75" customHeight="1" x14ac:dyDescent="0.2">
      <c r="A575" s="32"/>
      <c r="B575" s="32"/>
      <c r="C575" s="32"/>
      <c r="D575" s="32"/>
      <c r="E575" s="32"/>
      <c r="F575" s="33"/>
      <c r="G575" s="33"/>
      <c r="H575" s="33"/>
      <c r="I575" s="3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</row>
    <row r="576" spans="1:40" ht="15.75" customHeight="1" x14ac:dyDescent="0.2">
      <c r="A576" s="32"/>
      <c r="B576" s="32"/>
      <c r="C576" s="32"/>
      <c r="D576" s="32"/>
      <c r="E576" s="32"/>
      <c r="F576" s="33"/>
      <c r="G576" s="33"/>
      <c r="H576" s="33"/>
      <c r="I576" s="3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</row>
    <row r="577" spans="1:40" ht="15.75" customHeight="1" x14ac:dyDescent="0.2">
      <c r="A577" s="32"/>
      <c r="B577" s="32"/>
      <c r="C577" s="32"/>
      <c r="D577" s="32"/>
      <c r="E577" s="32"/>
      <c r="F577" s="33"/>
      <c r="G577" s="33"/>
      <c r="H577" s="33"/>
      <c r="I577" s="3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</row>
    <row r="578" spans="1:40" ht="15.75" customHeight="1" x14ac:dyDescent="0.2">
      <c r="A578" s="32"/>
      <c r="B578" s="32"/>
      <c r="C578" s="32"/>
      <c r="D578" s="32"/>
      <c r="E578" s="32"/>
      <c r="F578" s="33"/>
      <c r="G578" s="33"/>
      <c r="H578" s="33"/>
      <c r="I578" s="3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</row>
    <row r="579" spans="1:40" ht="15.75" customHeight="1" x14ac:dyDescent="0.2">
      <c r="A579" s="32"/>
      <c r="B579" s="32"/>
      <c r="C579" s="32"/>
      <c r="D579" s="32"/>
      <c r="E579" s="32"/>
      <c r="F579" s="33"/>
      <c r="G579" s="33"/>
      <c r="H579" s="33"/>
      <c r="I579" s="3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</row>
    <row r="580" spans="1:40" ht="15.75" customHeight="1" x14ac:dyDescent="0.2">
      <c r="A580" s="32"/>
      <c r="B580" s="32"/>
      <c r="C580" s="32"/>
      <c r="D580" s="32"/>
      <c r="E580" s="32"/>
      <c r="F580" s="33"/>
      <c r="G580" s="33"/>
      <c r="H580" s="33"/>
      <c r="I580" s="3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</row>
    <row r="581" spans="1:40" ht="15.75" customHeight="1" x14ac:dyDescent="0.2">
      <c r="A581" s="32"/>
      <c r="B581" s="32"/>
      <c r="C581" s="32"/>
      <c r="D581" s="32"/>
      <c r="E581" s="32"/>
      <c r="F581" s="33"/>
      <c r="G581" s="33"/>
      <c r="H581" s="33"/>
      <c r="I581" s="3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</row>
    <row r="582" spans="1:40" ht="15.75" customHeight="1" x14ac:dyDescent="0.2">
      <c r="A582" s="32"/>
      <c r="B582" s="32"/>
      <c r="C582" s="32"/>
      <c r="D582" s="32"/>
      <c r="E582" s="32"/>
      <c r="F582" s="33"/>
      <c r="G582" s="33"/>
      <c r="H582" s="33"/>
      <c r="I582" s="3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</row>
    <row r="583" spans="1:40" ht="15.75" customHeight="1" x14ac:dyDescent="0.2">
      <c r="A583" s="32"/>
      <c r="B583" s="32"/>
      <c r="C583" s="32"/>
      <c r="D583" s="32"/>
      <c r="E583" s="32"/>
      <c r="F583" s="33"/>
      <c r="G583" s="33"/>
      <c r="H583" s="33"/>
      <c r="I583" s="3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</row>
    <row r="584" spans="1:40" ht="15.75" customHeight="1" x14ac:dyDescent="0.2">
      <c r="A584" s="32"/>
      <c r="B584" s="32"/>
      <c r="C584" s="32"/>
      <c r="D584" s="32"/>
      <c r="E584" s="32"/>
      <c r="F584" s="33"/>
      <c r="G584" s="33"/>
      <c r="H584" s="33"/>
      <c r="I584" s="3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</row>
    <row r="585" spans="1:40" ht="15.75" customHeight="1" x14ac:dyDescent="0.2">
      <c r="A585" s="32"/>
      <c r="B585" s="32"/>
      <c r="C585" s="32"/>
      <c r="D585" s="32"/>
      <c r="E585" s="32"/>
      <c r="F585" s="33"/>
      <c r="G585" s="33"/>
      <c r="H585" s="33"/>
      <c r="I585" s="3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</row>
    <row r="586" spans="1:40" ht="15.75" customHeight="1" x14ac:dyDescent="0.2">
      <c r="A586" s="32"/>
      <c r="B586" s="32"/>
      <c r="C586" s="32"/>
      <c r="D586" s="32"/>
      <c r="E586" s="32"/>
      <c r="F586" s="33"/>
      <c r="G586" s="33"/>
      <c r="H586" s="33"/>
      <c r="I586" s="3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</row>
    <row r="587" spans="1:40" ht="15.75" customHeight="1" x14ac:dyDescent="0.2">
      <c r="A587" s="32"/>
      <c r="B587" s="32"/>
      <c r="C587" s="32"/>
      <c r="D587" s="32"/>
      <c r="E587" s="32"/>
      <c r="F587" s="33"/>
      <c r="G587" s="33"/>
      <c r="H587" s="33"/>
      <c r="I587" s="3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</row>
    <row r="588" spans="1:40" ht="15.75" customHeight="1" x14ac:dyDescent="0.2">
      <c r="A588" s="32"/>
      <c r="B588" s="32"/>
      <c r="C588" s="32"/>
      <c r="D588" s="32"/>
      <c r="E588" s="32"/>
      <c r="F588" s="33"/>
      <c r="G588" s="33"/>
      <c r="H588" s="33"/>
      <c r="I588" s="3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</row>
    <row r="589" spans="1:40" ht="15.75" customHeight="1" x14ac:dyDescent="0.2">
      <c r="A589" s="32"/>
      <c r="B589" s="32"/>
      <c r="C589" s="32"/>
      <c r="D589" s="32"/>
      <c r="E589" s="32"/>
      <c r="F589" s="33"/>
      <c r="G589" s="33"/>
      <c r="H589" s="33"/>
      <c r="I589" s="3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</row>
    <row r="590" spans="1:40" ht="15.75" customHeight="1" x14ac:dyDescent="0.2">
      <c r="A590" s="32"/>
      <c r="B590" s="32"/>
      <c r="C590" s="32"/>
      <c r="D590" s="32"/>
      <c r="E590" s="32"/>
      <c r="F590" s="33"/>
      <c r="G590" s="33"/>
      <c r="H590" s="33"/>
      <c r="I590" s="3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</row>
    <row r="591" spans="1:40" ht="15.75" customHeight="1" x14ac:dyDescent="0.2">
      <c r="A591" s="32"/>
      <c r="B591" s="32"/>
      <c r="C591" s="32"/>
      <c r="D591" s="32"/>
      <c r="E591" s="32"/>
      <c r="F591" s="33"/>
      <c r="G591" s="33"/>
      <c r="H591" s="33"/>
      <c r="I591" s="3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</row>
    <row r="592" spans="1:40" ht="15.75" customHeight="1" x14ac:dyDescent="0.2">
      <c r="A592" s="32"/>
      <c r="B592" s="32"/>
      <c r="C592" s="32"/>
      <c r="D592" s="32"/>
      <c r="E592" s="32"/>
      <c r="F592" s="33"/>
      <c r="G592" s="33"/>
      <c r="H592" s="33"/>
      <c r="I592" s="3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</row>
    <row r="593" spans="1:40" ht="15.75" customHeight="1" x14ac:dyDescent="0.2">
      <c r="A593" s="32"/>
      <c r="B593" s="32"/>
      <c r="C593" s="32"/>
      <c r="D593" s="32"/>
      <c r="E593" s="32"/>
      <c r="F593" s="33"/>
      <c r="G593" s="33"/>
      <c r="H593" s="33"/>
      <c r="I593" s="3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</row>
    <row r="594" spans="1:40" ht="15.75" customHeight="1" x14ac:dyDescent="0.2">
      <c r="A594" s="32"/>
      <c r="B594" s="32"/>
      <c r="C594" s="32"/>
      <c r="D594" s="32"/>
      <c r="E594" s="32"/>
      <c r="F594" s="33"/>
      <c r="G594" s="33"/>
      <c r="H594" s="33"/>
      <c r="I594" s="3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</row>
    <row r="595" spans="1:40" ht="15.75" customHeight="1" x14ac:dyDescent="0.2">
      <c r="A595" s="32"/>
      <c r="B595" s="32"/>
      <c r="C595" s="32"/>
      <c r="D595" s="32"/>
      <c r="E595" s="32"/>
      <c r="F595" s="33"/>
      <c r="G595" s="33"/>
      <c r="H595" s="33"/>
      <c r="I595" s="3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</row>
    <row r="596" spans="1:40" ht="15.75" customHeight="1" x14ac:dyDescent="0.2">
      <c r="A596" s="32"/>
      <c r="B596" s="32"/>
      <c r="C596" s="32"/>
      <c r="D596" s="32"/>
      <c r="E596" s="32"/>
      <c r="F596" s="33"/>
      <c r="G596" s="33"/>
      <c r="H596" s="33"/>
      <c r="I596" s="3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</row>
    <row r="597" spans="1:40" ht="15.75" customHeight="1" x14ac:dyDescent="0.2">
      <c r="A597" s="32"/>
      <c r="B597" s="32"/>
      <c r="C597" s="32"/>
      <c r="D597" s="32"/>
      <c r="E597" s="32"/>
      <c r="F597" s="33"/>
      <c r="G597" s="33"/>
      <c r="H597" s="33"/>
      <c r="I597" s="3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</row>
    <row r="598" spans="1:40" ht="15.75" customHeight="1" x14ac:dyDescent="0.2">
      <c r="A598" s="32"/>
      <c r="B598" s="32"/>
      <c r="C598" s="32"/>
      <c r="D598" s="32"/>
      <c r="E598" s="32"/>
      <c r="F598" s="33"/>
      <c r="G598" s="33"/>
      <c r="H598" s="33"/>
      <c r="I598" s="3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</row>
    <row r="599" spans="1:40" ht="15.75" customHeight="1" x14ac:dyDescent="0.2">
      <c r="A599" s="32"/>
      <c r="B599" s="32"/>
      <c r="C599" s="32"/>
      <c r="D599" s="32"/>
      <c r="E599" s="32"/>
      <c r="F599" s="33"/>
      <c r="G599" s="33"/>
      <c r="H599" s="33"/>
      <c r="I599" s="3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</row>
    <row r="600" spans="1:40" ht="15.75" customHeight="1" x14ac:dyDescent="0.2">
      <c r="A600" s="32"/>
      <c r="B600" s="32"/>
      <c r="C600" s="32"/>
      <c r="D600" s="32"/>
      <c r="E600" s="32"/>
      <c r="F600" s="33"/>
      <c r="G600" s="33"/>
      <c r="H600" s="33"/>
      <c r="I600" s="3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</row>
    <row r="601" spans="1:40" ht="15.75" customHeight="1" x14ac:dyDescent="0.2">
      <c r="A601" s="32"/>
      <c r="B601" s="32"/>
      <c r="C601" s="32"/>
      <c r="D601" s="32"/>
      <c r="E601" s="32"/>
      <c r="F601" s="33"/>
      <c r="G601" s="33"/>
      <c r="H601" s="33"/>
      <c r="I601" s="3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</row>
    <row r="602" spans="1:40" ht="15.75" customHeight="1" x14ac:dyDescent="0.2">
      <c r="A602" s="32"/>
      <c r="B602" s="32"/>
      <c r="C602" s="32"/>
      <c r="D602" s="32"/>
      <c r="E602" s="32"/>
      <c r="F602" s="33"/>
      <c r="G602" s="33"/>
      <c r="H602" s="33"/>
      <c r="I602" s="3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</row>
    <row r="603" spans="1:40" ht="15.75" customHeight="1" x14ac:dyDescent="0.2">
      <c r="A603" s="32"/>
      <c r="B603" s="32"/>
      <c r="C603" s="32"/>
      <c r="D603" s="32"/>
      <c r="E603" s="32"/>
      <c r="F603" s="33"/>
      <c r="G603" s="33"/>
      <c r="H603" s="33"/>
      <c r="I603" s="3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</row>
    <row r="604" spans="1:40" ht="15.75" customHeight="1" x14ac:dyDescent="0.2">
      <c r="A604" s="32"/>
      <c r="B604" s="32"/>
      <c r="C604" s="32"/>
      <c r="D604" s="32"/>
      <c r="E604" s="32"/>
      <c r="F604" s="33"/>
      <c r="G604" s="33"/>
      <c r="H604" s="33"/>
      <c r="I604" s="3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</row>
    <row r="605" spans="1:40" ht="15.75" customHeight="1" x14ac:dyDescent="0.2">
      <c r="A605" s="32"/>
      <c r="B605" s="32"/>
      <c r="C605" s="32"/>
      <c r="D605" s="32"/>
      <c r="E605" s="32"/>
      <c r="F605" s="33"/>
      <c r="G605" s="33"/>
      <c r="H605" s="33"/>
      <c r="I605" s="3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</row>
    <row r="606" spans="1:40" ht="15.75" customHeight="1" x14ac:dyDescent="0.2">
      <c r="A606" s="32"/>
      <c r="B606" s="32"/>
      <c r="C606" s="32"/>
      <c r="D606" s="32"/>
      <c r="E606" s="32"/>
      <c r="F606" s="33"/>
      <c r="G606" s="33"/>
      <c r="H606" s="33"/>
      <c r="I606" s="3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</row>
    <row r="607" spans="1:40" ht="15.75" customHeight="1" x14ac:dyDescent="0.2">
      <c r="A607" s="32"/>
      <c r="B607" s="32"/>
      <c r="C607" s="32"/>
      <c r="D607" s="32"/>
      <c r="E607" s="32"/>
      <c r="F607" s="33"/>
      <c r="G607" s="33"/>
      <c r="H607" s="33"/>
      <c r="I607" s="3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</row>
    <row r="608" spans="1:40" ht="15.75" customHeight="1" x14ac:dyDescent="0.2">
      <c r="A608" s="32"/>
      <c r="B608" s="32"/>
      <c r="C608" s="32"/>
      <c r="D608" s="32"/>
      <c r="E608" s="32"/>
      <c r="F608" s="33"/>
      <c r="G608" s="33"/>
      <c r="H608" s="33"/>
      <c r="I608" s="3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</row>
    <row r="609" spans="1:40" ht="15.75" customHeight="1" x14ac:dyDescent="0.2">
      <c r="A609" s="32"/>
      <c r="B609" s="32"/>
      <c r="C609" s="32"/>
      <c r="D609" s="32"/>
      <c r="E609" s="32"/>
      <c r="F609" s="33"/>
      <c r="G609" s="33"/>
      <c r="H609" s="33"/>
      <c r="I609" s="3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</row>
    <row r="610" spans="1:40" ht="15.75" customHeight="1" x14ac:dyDescent="0.2">
      <c r="A610" s="32"/>
      <c r="B610" s="32"/>
      <c r="C610" s="32"/>
      <c r="D610" s="32"/>
      <c r="E610" s="32"/>
      <c r="F610" s="33"/>
      <c r="G610" s="33"/>
      <c r="H610" s="33"/>
      <c r="I610" s="3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</row>
    <row r="611" spans="1:40" ht="15.75" customHeight="1" x14ac:dyDescent="0.2">
      <c r="A611" s="32"/>
      <c r="B611" s="32"/>
      <c r="C611" s="32"/>
      <c r="D611" s="32"/>
      <c r="E611" s="32"/>
      <c r="F611" s="33"/>
      <c r="G611" s="33"/>
      <c r="H611" s="33"/>
      <c r="I611" s="3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</row>
    <row r="612" spans="1:40" ht="15.75" customHeight="1" x14ac:dyDescent="0.2">
      <c r="A612" s="32"/>
      <c r="B612" s="32"/>
      <c r="C612" s="32"/>
      <c r="D612" s="32"/>
      <c r="E612" s="32"/>
      <c r="F612" s="33"/>
      <c r="G612" s="33"/>
      <c r="H612" s="33"/>
      <c r="I612" s="3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</row>
    <row r="613" spans="1:40" ht="15.75" customHeight="1" x14ac:dyDescent="0.2">
      <c r="A613" s="32"/>
      <c r="B613" s="32"/>
      <c r="C613" s="32"/>
      <c r="D613" s="32"/>
      <c r="E613" s="32"/>
      <c r="F613" s="33"/>
      <c r="G613" s="33"/>
      <c r="H613" s="33"/>
      <c r="I613" s="3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</row>
    <row r="614" spans="1:40" ht="15.75" customHeight="1" x14ac:dyDescent="0.2">
      <c r="A614" s="32"/>
      <c r="B614" s="32"/>
      <c r="C614" s="32"/>
      <c r="D614" s="32"/>
      <c r="E614" s="32"/>
      <c r="F614" s="33"/>
      <c r="G614" s="33"/>
      <c r="H614" s="33"/>
      <c r="I614" s="3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</row>
    <row r="615" spans="1:40" ht="15.75" customHeight="1" x14ac:dyDescent="0.2">
      <c r="A615" s="32"/>
      <c r="B615" s="32"/>
      <c r="C615" s="32"/>
      <c r="D615" s="32"/>
      <c r="E615" s="32"/>
      <c r="F615" s="33"/>
      <c r="G615" s="33"/>
      <c r="H615" s="33"/>
      <c r="I615" s="3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</row>
    <row r="616" spans="1:40" ht="15.75" customHeight="1" x14ac:dyDescent="0.2">
      <c r="A616" s="32"/>
      <c r="B616" s="32"/>
      <c r="C616" s="32"/>
      <c r="D616" s="32"/>
      <c r="E616" s="32"/>
      <c r="F616" s="33"/>
      <c r="G616" s="33"/>
      <c r="H616" s="33"/>
      <c r="I616" s="3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</row>
    <row r="617" spans="1:40" ht="15.75" customHeight="1" x14ac:dyDescent="0.2">
      <c r="A617" s="32"/>
      <c r="B617" s="32"/>
      <c r="C617" s="32"/>
      <c r="D617" s="32"/>
      <c r="E617" s="32"/>
      <c r="F617" s="33"/>
      <c r="G617" s="33"/>
      <c r="H617" s="33"/>
      <c r="I617" s="3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</row>
    <row r="618" spans="1:40" ht="15.75" customHeight="1" x14ac:dyDescent="0.2">
      <c r="A618" s="32"/>
      <c r="B618" s="32"/>
      <c r="C618" s="32"/>
      <c r="D618" s="32"/>
      <c r="E618" s="32"/>
      <c r="F618" s="33"/>
      <c r="G618" s="33"/>
      <c r="H618" s="33"/>
      <c r="I618" s="3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</row>
    <row r="619" spans="1:40" ht="15.75" customHeight="1" x14ac:dyDescent="0.2">
      <c r="A619" s="32"/>
      <c r="B619" s="32"/>
      <c r="C619" s="32"/>
      <c r="D619" s="32"/>
      <c r="E619" s="32"/>
      <c r="F619" s="33"/>
      <c r="G619" s="33"/>
      <c r="H619" s="33"/>
      <c r="I619" s="3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</row>
    <row r="620" spans="1:40" ht="15.75" customHeight="1" x14ac:dyDescent="0.2">
      <c r="A620" s="32"/>
      <c r="B620" s="32"/>
      <c r="C620" s="32"/>
      <c r="D620" s="32"/>
      <c r="E620" s="32"/>
      <c r="F620" s="33"/>
      <c r="G620" s="33"/>
      <c r="H620" s="33"/>
      <c r="I620" s="3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</row>
    <row r="621" spans="1:40" ht="15.75" customHeight="1" x14ac:dyDescent="0.2">
      <c r="A621" s="32"/>
      <c r="B621" s="32"/>
      <c r="C621" s="32"/>
      <c r="D621" s="32"/>
      <c r="E621" s="32"/>
      <c r="F621" s="33"/>
      <c r="G621" s="33"/>
      <c r="H621" s="33"/>
      <c r="I621" s="3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</row>
    <row r="622" spans="1:40" ht="15.75" customHeight="1" x14ac:dyDescent="0.2">
      <c r="A622" s="32"/>
      <c r="B622" s="32"/>
      <c r="C622" s="32"/>
      <c r="D622" s="32"/>
      <c r="E622" s="32"/>
      <c r="F622" s="33"/>
      <c r="G622" s="33"/>
      <c r="H622" s="33"/>
      <c r="I622" s="3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</row>
    <row r="623" spans="1:40" ht="15.75" customHeight="1" x14ac:dyDescent="0.2">
      <c r="A623" s="32"/>
      <c r="B623" s="32"/>
      <c r="C623" s="32"/>
      <c r="D623" s="32"/>
      <c r="E623" s="32"/>
      <c r="F623" s="33"/>
      <c r="G623" s="33"/>
      <c r="H623" s="33"/>
      <c r="I623" s="3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</row>
    <row r="624" spans="1:40" ht="15.75" customHeight="1" x14ac:dyDescent="0.2">
      <c r="A624" s="32"/>
      <c r="B624" s="32"/>
      <c r="C624" s="32"/>
      <c r="D624" s="32"/>
      <c r="E624" s="32"/>
      <c r="F624" s="33"/>
      <c r="G624" s="33"/>
      <c r="H624" s="33"/>
      <c r="I624" s="3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</row>
    <row r="625" spans="1:40" ht="15.75" customHeight="1" x14ac:dyDescent="0.2">
      <c r="A625" s="32"/>
      <c r="B625" s="32"/>
      <c r="C625" s="32"/>
      <c r="D625" s="32"/>
      <c r="E625" s="32"/>
      <c r="F625" s="33"/>
      <c r="G625" s="33"/>
      <c r="H625" s="33"/>
      <c r="I625" s="3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</row>
    <row r="626" spans="1:40" ht="15.75" customHeight="1" x14ac:dyDescent="0.2">
      <c r="A626" s="32"/>
      <c r="B626" s="32"/>
      <c r="C626" s="32"/>
      <c r="D626" s="32"/>
      <c r="E626" s="32"/>
      <c r="F626" s="33"/>
      <c r="G626" s="33"/>
      <c r="H626" s="33"/>
      <c r="I626" s="3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</row>
    <row r="627" spans="1:40" ht="15.75" customHeight="1" x14ac:dyDescent="0.2">
      <c r="A627" s="32"/>
      <c r="B627" s="32"/>
      <c r="C627" s="32"/>
      <c r="D627" s="32"/>
      <c r="E627" s="32"/>
      <c r="F627" s="33"/>
      <c r="G627" s="33"/>
      <c r="H627" s="33"/>
      <c r="I627" s="3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</row>
    <row r="628" spans="1:40" ht="15.75" customHeight="1" x14ac:dyDescent="0.2">
      <c r="A628" s="32"/>
      <c r="B628" s="32"/>
      <c r="C628" s="32"/>
      <c r="D628" s="32"/>
      <c r="E628" s="32"/>
      <c r="F628" s="33"/>
      <c r="G628" s="33"/>
      <c r="H628" s="33"/>
      <c r="I628" s="3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</row>
    <row r="629" spans="1:40" ht="15.75" customHeight="1" x14ac:dyDescent="0.2">
      <c r="A629" s="32"/>
      <c r="B629" s="32"/>
      <c r="C629" s="32"/>
      <c r="D629" s="32"/>
      <c r="E629" s="32"/>
      <c r="F629" s="33"/>
      <c r="G629" s="33"/>
      <c r="H629" s="33"/>
      <c r="I629" s="3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</row>
    <row r="630" spans="1:40" ht="15.75" customHeight="1" x14ac:dyDescent="0.2">
      <c r="A630" s="32"/>
      <c r="B630" s="32"/>
      <c r="C630" s="32"/>
      <c r="D630" s="32"/>
      <c r="E630" s="32"/>
      <c r="F630" s="33"/>
      <c r="G630" s="33"/>
      <c r="H630" s="33"/>
      <c r="I630" s="3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</row>
    <row r="631" spans="1:40" ht="15.75" customHeight="1" x14ac:dyDescent="0.2">
      <c r="A631" s="32"/>
      <c r="B631" s="32"/>
      <c r="C631" s="32"/>
      <c r="D631" s="32"/>
      <c r="E631" s="32"/>
      <c r="F631" s="33"/>
      <c r="G631" s="33"/>
      <c r="H631" s="33"/>
      <c r="I631" s="3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</row>
    <row r="632" spans="1:40" ht="15.75" customHeight="1" x14ac:dyDescent="0.2">
      <c r="A632" s="32"/>
      <c r="B632" s="32"/>
      <c r="C632" s="32"/>
      <c r="D632" s="32"/>
      <c r="E632" s="32"/>
      <c r="F632" s="33"/>
      <c r="G632" s="33"/>
      <c r="H632" s="33"/>
      <c r="I632" s="3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</row>
    <row r="633" spans="1:40" ht="15.75" customHeight="1" x14ac:dyDescent="0.2">
      <c r="A633" s="32"/>
      <c r="B633" s="32"/>
      <c r="C633" s="32"/>
      <c r="D633" s="32"/>
      <c r="E633" s="32"/>
      <c r="F633" s="33"/>
      <c r="G633" s="33"/>
      <c r="H633" s="33"/>
      <c r="I633" s="3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</row>
    <row r="634" spans="1:40" ht="15.75" customHeight="1" x14ac:dyDescent="0.2">
      <c r="A634" s="32"/>
      <c r="B634" s="32"/>
      <c r="C634" s="32"/>
      <c r="D634" s="32"/>
      <c r="E634" s="32"/>
      <c r="F634" s="33"/>
      <c r="G634" s="33"/>
      <c r="H634" s="33"/>
      <c r="I634" s="3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</row>
    <row r="635" spans="1:40" ht="15.75" customHeight="1" x14ac:dyDescent="0.2">
      <c r="A635" s="32"/>
      <c r="B635" s="32"/>
      <c r="C635" s="32"/>
      <c r="D635" s="32"/>
      <c r="E635" s="32"/>
      <c r="F635" s="33"/>
      <c r="G635" s="33"/>
      <c r="H635" s="33"/>
      <c r="I635" s="3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</row>
    <row r="636" spans="1:40" ht="15.75" customHeight="1" x14ac:dyDescent="0.2">
      <c r="A636" s="32"/>
      <c r="B636" s="32"/>
      <c r="C636" s="32"/>
      <c r="D636" s="32"/>
      <c r="E636" s="32"/>
      <c r="F636" s="33"/>
      <c r="G636" s="33"/>
      <c r="H636" s="33"/>
      <c r="I636" s="3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</row>
    <row r="637" spans="1:40" ht="15.75" customHeight="1" x14ac:dyDescent="0.2">
      <c r="A637" s="32"/>
      <c r="B637" s="32"/>
      <c r="C637" s="32"/>
      <c r="D637" s="32"/>
      <c r="E637" s="32"/>
      <c r="F637" s="33"/>
      <c r="G637" s="33"/>
      <c r="H637" s="33"/>
      <c r="I637" s="3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</row>
    <row r="638" spans="1:40" ht="15.75" customHeight="1" x14ac:dyDescent="0.2">
      <c r="A638" s="32"/>
      <c r="B638" s="32"/>
      <c r="C638" s="32"/>
      <c r="D638" s="32"/>
      <c r="E638" s="32"/>
      <c r="F638" s="33"/>
      <c r="G638" s="33"/>
      <c r="H638" s="33"/>
      <c r="I638" s="3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</row>
    <row r="639" spans="1:40" ht="15.75" customHeight="1" x14ac:dyDescent="0.2">
      <c r="A639" s="32"/>
      <c r="B639" s="32"/>
      <c r="C639" s="32"/>
      <c r="D639" s="32"/>
      <c r="E639" s="32"/>
      <c r="F639" s="33"/>
      <c r="G639" s="33"/>
      <c r="H639" s="33"/>
      <c r="I639" s="3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</row>
    <row r="640" spans="1:40" ht="15.75" customHeight="1" x14ac:dyDescent="0.2">
      <c r="A640" s="32"/>
      <c r="B640" s="32"/>
      <c r="C640" s="32"/>
      <c r="D640" s="32"/>
      <c r="E640" s="32"/>
      <c r="F640" s="33"/>
      <c r="G640" s="33"/>
      <c r="H640" s="33"/>
      <c r="I640" s="3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</row>
    <row r="641" spans="1:40" ht="15.75" customHeight="1" x14ac:dyDescent="0.2">
      <c r="A641" s="32"/>
      <c r="B641" s="32"/>
      <c r="C641" s="32"/>
      <c r="D641" s="32"/>
      <c r="E641" s="32"/>
      <c r="F641" s="33"/>
      <c r="G641" s="33"/>
      <c r="H641" s="33"/>
      <c r="I641" s="3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</row>
    <row r="642" spans="1:40" ht="15.75" customHeight="1" x14ac:dyDescent="0.2">
      <c r="A642" s="32"/>
      <c r="B642" s="32"/>
      <c r="C642" s="32"/>
      <c r="D642" s="32"/>
      <c r="E642" s="32"/>
      <c r="F642" s="33"/>
      <c r="G642" s="33"/>
      <c r="H642" s="33"/>
      <c r="I642" s="3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</row>
    <row r="643" spans="1:40" ht="15.75" customHeight="1" x14ac:dyDescent="0.2">
      <c r="A643" s="32"/>
      <c r="B643" s="32"/>
      <c r="C643" s="32"/>
      <c r="D643" s="32"/>
      <c r="E643" s="32"/>
      <c r="F643" s="33"/>
      <c r="G643" s="33"/>
      <c r="H643" s="33"/>
      <c r="I643" s="3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</row>
    <row r="644" spans="1:40" ht="15.75" customHeight="1" x14ac:dyDescent="0.2">
      <c r="A644" s="32"/>
      <c r="B644" s="32"/>
      <c r="C644" s="32"/>
      <c r="D644" s="32"/>
      <c r="E644" s="32"/>
      <c r="F644" s="33"/>
      <c r="G644" s="33"/>
      <c r="H644" s="33"/>
      <c r="I644" s="3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</row>
    <row r="645" spans="1:40" ht="15.75" customHeight="1" x14ac:dyDescent="0.2">
      <c r="A645" s="32"/>
      <c r="B645" s="32"/>
      <c r="C645" s="32"/>
      <c r="D645" s="32"/>
      <c r="E645" s="32"/>
      <c r="F645" s="33"/>
      <c r="G645" s="33"/>
      <c r="H645" s="33"/>
      <c r="I645" s="3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</row>
    <row r="646" spans="1:40" ht="15.75" customHeight="1" x14ac:dyDescent="0.2">
      <c r="A646" s="32"/>
      <c r="B646" s="32"/>
      <c r="C646" s="32"/>
      <c r="D646" s="32"/>
      <c r="E646" s="32"/>
      <c r="F646" s="33"/>
      <c r="G646" s="33"/>
      <c r="H646" s="33"/>
      <c r="I646" s="3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</row>
    <row r="647" spans="1:40" ht="15.75" customHeight="1" x14ac:dyDescent="0.2">
      <c r="A647" s="32"/>
      <c r="B647" s="32"/>
      <c r="C647" s="32"/>
      <c r="D647" s="32"/>
      <c r="E647" s="32"/>
      <c r="F647" s="33"/>
      <c r="G647" s="33"/>
      <c r="H647" s="33"/>
      <c r="I647" s="3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</row>
    <row r="648" spans="1:40" ht="15.75" customHeight="1" x14ac:dyDescent="0.2">
      <c r="A648" s="32"/>
      <c r="B648" s="32"/>
      <c r="C648" s="32"/>
      <c r="D648" s="32"/>
      <c r="E648" s="32"/>
      <c r="F648" s="33"/>
      <c r="G648" s="33"/>
      <c r="H648" s="33"/>
      <c r="I648" s="3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</row>
    <row r="649" spans="1:40" ht="15.75" customHeight="1" x14ac:dyDescent="0.2">
      <c r="A649" s="32"/>
      <c r="B649" s="32"/>
      <c r="C649" s="32"/>
      <c r="D649" s="32"/>
      <c r="E649" s="32"/>
      <c r="F649" s="33"/>
      <c r="G649" s="33"/>
      <c r="H649" s="33"/>
      <c r="I649" s="3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</row>
    <row r="650" spans="1:40" ht="15.75" customHeight="1" x14ac:dyDescent="0.2">
      <c r="A650" s="32"/>
      <c r="B650" s="32"/>
      <c r="C650" s="32"/>
      <c r="D650" s="32"/>
      <c r="E650" s="32"/>
      <c r="F650" s="33"/>
      <c r="G650" s="33"/>
      <c r="H650" s="33"/>
      <c r="I650" s="3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</row>
    <row r="651" spans="1:40" ht="15.75" customHeight="1" x14ac:dyDescent="0.2">
      <c r="A651" s="32"/>
      <c r="B651" s="32"/>
      <c r="C651" s="32"/>
      <c r="D651" s="32"/>
      <c r="E651" s="32"/>
      <c r="F651" s="33"/>
      <c r="G651" s="33"/>
      <c r="H651" s="33"/>
      <c r="I651" s="3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</row>
    <row r="652" spans="1:40" ht="15.75" customHeight="1" x14ac:dyDescent="0.2">
      <c r="A652" s="32"/>
      <c r="B652" s="32"/>
      <c r="C652" s="32"/>
      <c r="D652" s="32"/>
      <c r="E652" s="32"/>
      <c r="F652" s="33"/>
      <c r="G652" s="33"/>
      <c r="H652" s="33"/>
      <c r="I652" s="3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</row>
    <row r="653" spans="1:40" ht="15.75" customHeight="1" x14ac:dyDescent="0.2">
      <c r="A653" s="32"/>
      <c r="B653" s="32"/>
      <c r="C653" s="32"/>
      <c r="D653" s="32"/>
      <c r="E653" s="32"/>
      <c r="F653" s="33"/>
      <c r="G653" s="33"/>
      <c r="H653" s="33"/>
      <c r="I653" s="3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</row>
    <row r="654" spans="1:40" ht="15.75" customHeight="1" x14ac:dyDescent="0.2">
      <c r="A654" s="32"/>
      <c r="B654" s="32"/>
      <c r="C654" s="32"/>
      <c r="D654" s="32"/>
      <c r="E654" s="32"/>
      <c r="F654" s="33"/>
      <c r="G654" s="33"/>
      <c r="H654" s="33"/>
      <c r="I654" s="3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</row>
    <row r="655" spans="1:40" ht="15.75" customHeight="1" x14ac:dyDescent="0.2">
      <c r="A655" s="32"/>
      <c r="B655" s="32"/>
      <c r="C655" s="32"/>
      <c r="D655" s="32"/>
      <c r="E655" s="32"/>
      <c r="F655" s="33"/>
      <c r="G655" s="33"/>
      <c r="H655" s="33"/>
      <c r="I655" s="3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</row>
    <row r="656" spans="1:40" ht="15.75" customHeight="1" x14ac:dyDescent="0.2">
      <c r="A656" s="32"/>
      <c r="B656" s="32"/>
      <c r="C656" s="32"/>
      <c r="D656" s="32"/>
      <c r="E656" s="32"/>
      <c r="F656" s="33"/>
      <c r="G656" s="33"/>
      <c r="H656" s="33"/>
      <c r="I656" s="3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</row>
    <row r="657" spans="1:40" ht="15.75" customHeight="1" x14ac:dyDescent="0.2">
      <c r="A657" s="32"/>
      <c r="B657" s="32"/>
      <c r="C657" s="32"/>
      <c r="D657" s="32"/>
      <c r="E657" s="32"/>
      <c r="F657" s="33"/>
      <c r="G657" s="33"/>
      <c r="H657" s="33"/>
      <c r="I657" s="3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</row>
    <row r="658" spans="1:40" ht="15.75" customHeight="1" x14ac:dyDescent="0.2">
      <c r="A658" s="32"/>
      <c r="B658" s="32"/>
      <c r="C658" s="32"/>
      <c r="D658" s="32"/>
      <c r="E658" s="32"/>
      <c r="F658" s="33"/>
      <c r="G658" s="33"/>
      <c r="H658" s="33"/>
      <c r="I658" s="3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</row>
    <row r="659" spans="1:40" ht="15.75" customHeight="1" x14ac:dyDescent="0.2">
      <c r="A659" s="32"/>
      <c r="B659" s="32"/>
      <c r="C659" s="32"/>
      <c r="D659" s="32"/>
      <c r="E659" s="32"/>
      <c r="F659" s="33"/>
      <c r="G659" s="33"/>
      <c r="H659" s="33"/>
      <c r="I659" s="3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</row>
    <row r="660" spans="1:40" ht="15.75" customHeight="1" x14ac:dyDescent="0.2">
      <c r="A660" s="32"/>
      <c r="B660" s="32"/>
      <c r="C660" s="32"/>
      <c r="D660" s="32"/>
      <c r="E660" s="32"/>
      <c r="F660" s="33"/>
      <c r="G660" s="33"/>
      <c r="H660" s="33"/>
      <c r="I660" s="3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</row>
    <row r="661" spans="1:40" ht="15.75" customHeight="1" x14ac:dyDescent="0.2">
      <c r="A661" s="32"/>
      <c r="B661" s="32"/>
      <c r="C661" s="32"/>
      <c r="D661" s="32"/>
      <c r="E661" s="32"/>
      <c r="F661" s="33"/>
      <c r="G661" s="33"/>
      <c r="H661" s="33"/>
      <c r="I661" s="3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</row>
    <row r="662" spans="1:40" ht="15.75" customHeight="1" x14ac:dyDescent="0.2">
      <c r="A662" s="32"/>
      <c r="B662" s="32"/>
      <c r="C662" s="32"/>
      <c r="D662" s="32"/>
      <c r="E662" s="32"/>
      <c r="F662" s="33"/>
      <c r="G662" s="33"/>
      <c r="H662" s="33"/>
      <c r="I662" s="3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</row>
    <row r="663" spans="1:40" ht="15.75" customHeight="1" x14ac:dyDescent="0.2">
      <c r="A663" s="32"/>
      <c r="B663" s="32"/>
      <c r="C663" s="32"/>
      <c r="D663" s="32"/>
      <c r="E663" s="32"/>
      <c r="F663" s="33"/>
      <c r="G663" s="33"/>
      <c r="H663" s="33"/>
      <c r="I663" s="3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</row>
    <row r="664" spans="1:40" ht="15.75" customHeight="1" x14ac:dyDescent="0.2">
      <c r="A664" s="32"/>
      <c r="B664" s="32"/>
      <c r="C664" s="32"/>
      <c r="D664" s="32"/>
      <c r="E664" s="32"/>
      <c r="F664" s="33"/>
      <c r="G664" s="33"/>
      <c r="H664" s="33"/>
      <c r="I664" s="3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</row>
    <row r="665" spans="1:40" ht="15.75" customHeight="1" x14ac:dyDescent="0.2">
      <c r="A665" s="32"/>
      <c r="B665" s="32"/>
      <c r="C665" s="32"/>
      <c r="D665" s="32"/>
      <c r="E665" s="32"/>
      <c r="F665" s="33"/>
      <c r="G665" s="33"/>
      <c r="H665" s="33"/>
      <c r="I665" s="3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</row>
    <row r="666" spans="1:40" ht="15.75" customHeight="1" x14ac:dyDescent="0.2">
      <c r="A666" s="32"/>
      <c r="B666" s="32"/>
      <c r="C666" s="32"/>
      <c r="D666" s="32"/>
      <c r="E666" s="32"/>
      <c r="F666" s="33"/>
      <c r="G666" s="33"/>
      <c r="H666" s="33"/>
      <c r="I666" s="3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</row>
    <row r="667" spans="1:40" ht="15.75" customHeight="1" x14ac:dyDescent="0.2">
      <c r="A667" s="32"/>
      <c r="B667" s="32"/>
      <c r="C667" s="32"/>
      <c r="D667" s="32"/>
      <c r="E667" s="32"/>
      <c r="F667" s="33"/>
      <c r="G667" s="33"/>
      <c r="H667" s="33"/>
      <c r="I667" s="3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</row>
    <row r="668" spans="1:40" ht="15.75" customHeight="1" x14ac:dyDescent="0.2">
      <c r="A668" s="32"/>
      <c r="B668" s="32"/>
      <c r="C668" s="32"/>
      <c r="D668" s="32"/>
      <c r="E668" s="32"/>
      <c r="F668" s="33"/>
      <c r="G668" s="33"/>
      <c r="H668" s="33"/>
      <c r="I668" s="3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</row>
    <row r="669" spans="1:40" ht="15.75" customHeight="1" x14ac:dyDescent="0.2">
      <c r="A669" s="32"/>
      <c r="B669" s="32"/>
      <c r="C669" s="32"/>
      <c r="D669" s="32"/>
      <c r="E669" s="32"/>
      <c r="F669" s="33"/>
      <c r="G669" s="33"/>
      <c r="H669" s="33"/>
      <c r="I669" s="3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</row>
    <row r="670" spans="1:40" ht="15.75" customHeight="1" x14ac:dyDescent="0.2">
      <c r="A670" s="32"/>
      <c r="B670" s="32"/>
      <c r="C670" s="32"/>
      <c r="D670" s="32"/>
      <c r="E670" s="32"/>
      <c r="F670" s="33"/>
      <c r="G670" s="33"/>
      <c r="H670" s="33"/>
      <c r="I670" s="3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</row>
    <row r="671" spans="1:40" ht="15.75" customHeight="1" x14ac:dyDescent="0.2">
      <c r="A671" s="32"/>
      <c r="B671" s="32"/>
      <c r="C671" s="32"/>
      <c r="D671" s="32"/>
      <c r="E671" s="32"/>
      <c r="F671" s="33"/>
      <c r="G671" s="33"/>
      <c r="H671" s="33"/>
      <c r="I671" s="3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</row>
    <row r="672" spans="1:40" ht="15.75" customHeight="1" x14ac:dyDescent="0.2">
      <c r="A672" s="32"/>
      <c r="B672" s="32"/>
      <c r="C672" s="32"/>
      <c r="D672" s="32"/>
      <c r="E672" s="32"/>
      <c r="F672" s="33"/>
      <c r="G672" s="33"/>
      <c r="H672" s="33"/>
      <c r="I672" s="3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</row>
    <row r="673" spans="1:40" ht="15.75" customHeight="1" x14ac:dyDescent="0.2">
      <c r="A673" s="32"/>
      <c r="B673" s="32"/>
      <c r="C673" s="32"/>
      <c r="D673" s="32"/>
      <c r="E673" s="32"/>
      <c r="F673" s="33"/>
      <c r="G673" s="33"/>
      <c r="H673" s="33"/>
      <c r="I673" s="3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</row>
    <row r="674" spans="1:40" ht="15.75" customHeight="1" x14ac:dyDescent="0.2">
      <c r="A674" s="32"/>
      <c r="B674" s="32"/>
      <c r="C674" s="32"/>
      <c r="D674" s="32"/>
      <c r="E674" s="32"/>
      <c r="F674" s="33"/>
      <c r="G674" s="33"/>
      <c r="H674" s="33"/>
      <c r="I674" s="3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</row>
    <row r="675" spans="1:40" ht="15.75" customHeight="1" x14ac:dyDescent="0.2">
      <c r="A675" s="32"/>
      <c r="B675" s="32"/>
      <c r="C675" s="32"/>
      <c r="D675" s="32"/>
      <c r="E675" s="32"/>
      <c r="F675" s="33"/>
      <c r="G675" s="33"/>
      <c r="H675" s="33"/>
      <c r="I675" s="3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</row>
    <row r="676" spans="1:40" ht="15.75" customHeight="1" x14ac:dyDescent="0.2">
      <c r="A676" s="32"/>
      <c r="B676" s="32"/>
      <c r="C676" s="32"/>
      <c r="D676" s="32"/>
      <c r="E676" s="32"/>
      <c r="F676" s="33"/>
      <c r="G676" s="33"/>
      <c r="H676" s="33"/>
      <c r="I676" s="3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</row>
    <row r="677" spans="1:40" ht="15.75" customHeight="1" x14ac:dyDescent="0.2">
      <c r="A677" s="32"/>
      <c r="B677" s="32"/>
      <c r="C677" s="32"/>
      <c r="D677" s="32"/>
      <c r="E677" s="32"/>
      <c r="F677" s="33"/>
      <c r="G677" s="33"/>
      <c r="H677" s="33"/>
      <c r="I677" s="3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</row>
    <row r="678" spans="1:40" ht="15.75" customHeight="1" x14ac:dyDescent="0.2">
      <c r="A678" s="32"/>
      <c r="B678" s="32"/>
      <c r="C678" s="32"/>
      <c r="D678" s="32"/>
      <c r="E678" s="32"/>
      <c r="F678" s="33"/>
      <c r="G678" s="33"/>
      <c r="H678" s="33"/>
      <c r="I678" s="3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</row>
    <row r="679" spans="1:40" ht="15.75" customHeight="1" x14ac:dyDescent="0.2">
      <c r="A679" s="32"/>
      <c r="B679" s="32"/>
      <c r="C679" s="32"/>
      <c r="D679" s="32"/>
      <c r="E679" s="32"/>
      <c r="F679" s="33"/>
      <c r="G679" s="33"/>
      <c r="H679" s="33"/>
      <c r="I679" s="3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</row>
    <row r="680" spans="1:40" ht="15.75" customHeight="1" x14ac:dyDescent="0.2">
      <c r="A680" s="32"/>
      <c r="B680" s="32"/>
      <c r="C680" s="32"/>
      <c r="D680" s="32"/>
      <c r="E680" s="32"/>
      <c r="F680" s="33"/>
      <c r="G680" s="33"/>
      <c r="H680" s="33"/>
      <c r="I680" s="3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</row>
    <row r="681" spans="1:40" ht="15.75" customHeight="1" x14ac:dyDescent="0.2">
      <c r="A681" s="32"/>
      <c r="B681" s="32"/>
      <c r="C681" s="32"/>
      <c r="D681" s="32"/>
      <c r="E681" s="32"/>
      <c r="F681" s="33"/>
      <c r="G681" s="33"/>
      <c r="H681" s="33"/>
      <c r="I681" s="3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</row>
    <row r="682" spans="1:40" ht="15.75" customHeight="1" x14ac:dyDescent="0.2">
      <c r="A682" s="32"/>
      <c r="B682" s="32"/>
      <c r="C682" s="32"/>
      <c r="D682" s="32"/>
      <c r="E682" s="32"/>
      <c r="F682" s="33"/>
      <c r="G682" s="33"/>
      <c r="H682" s="33"/>
      <c r="I682" s="3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</row>
    <row r="683" spans="1:40" ht="15.75" customHeight="1" x14ac:dyDescent="0.2">
      <c r="A683" s="32"/>
      <c r="B683" s="32"/>
      <c r="C683" s="32"/>
      <c r="D683" s="32"/>
      <c r="E683" s="32"/>
      <c r="F683" s="33"/>
      <c r="G683" s="33"/>
      <c r="H683" s="33"/>
      <c r="I683" s="3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</row>
    <row r="684" spans="1:40" ht="15.75" customHeight="1" x14ac:dyDescent="0.2">
      <c r="A684" s="32"/>
      <c r="B684" s="32"/>
      <c r="C684" s="32"/>
      <c r="D684" s="32"/>
      <c r="E684" s="32"/>
      <c r="F684" s="33"/>
      <c r="G684" s="33"/>
      <c r="H684" s="33"/>
      <c r="I684" s="3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</row>
    <row r="685" spans="1:40" ht="15.75" customHeight="1" x14ac:dyDescent="0.2">
      <c r="A685" s="32"/>
      <c r="B685" s="32"/>
      <c r="C685" s="32"/>
      <c r="D685" s="32"/>
      <c r="E685" s="32"/>
      <c r="F685" s="33"/>
      <c r="G685" s="33"/>
      <c r="H685" s="33"/>
      <c r="I685" s="3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</row>
    <row r="686" spans="1:40" ht="15.75" customHeight="1" x14ac:dyDescent="0.2">
      <c r="A686" s="32"/>
      <c r="B686" s="32"/>
      <c r="C686" s="32"/>
      <c r="D686" s="32"/>
      <c r="E686" s="32"/>
      <c r="F686" s="33"/>
      <c r="G686" s="33"/>
      <c r="H686" s="33"/>
      <c r="I686" s="3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</row>
    <row r="687" spans="1:40" ht="15.75" customHeight="1" x14ac:dyDescent="0.2">
      <c r="A687" s="32"/>
      <c r="B687" s="32"/>
      <c r="C687" s="32"/>
      <c r="D687" s="32"/>
      <c r="E687" s="32"/>
      <c r="F687" s="33"/>
      <c r="G687" s="33"/>
      <c r="H687" s="33"/>
      <c r="I687" s="3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</row>
    <row r="688" spans="1:40" ht="15.75" customHeight="1" x14ac:dyDescent="0.2">
      <c r="A688" s="32"/>
      <c r="B688" s="32"/>
      <c r="C688" s="32"/>
      <c r="D688" s="32"/>
      <c r="E688" s="32"/>
      <c r="F688" s="33"/>
      <c r="G688" s="33"/>
      <c r="H688" s="33"/>
      <c r="I688" s="3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</row>
    <row r="689" spans="1:40" ht="15.75" customHeight="1" x14ac:dyDescent="0.2">
      <c r="A689" s="32"/>
      <c r="B689" s="32"/>
      <c r="C689" s="32"/>
      <c r="D689" s="32"/>
      <c r="E689" s="32"/>
      <c r="F689" s="33"/>
      <c r="G689" s="33"/>
      <c r="H689" s="33"/>
      <c r="I689" s="3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</row>
    <row r="690" spans="1:40" ht="15.75" customHeight="1" x14ac:dyDescent="0.2">
      <c r="A690" s="32"/>
      <c r="B690" s="32"/>
      <c r="C690" s="32"/>
      <c r="D690" s="32"/>
      <c r="E690" s="32"/>
      <c r="F690" s="33"/>
      <c r="G690" s="33"/>
      <c r="H690" s="33"/>
      <c r="I690" s="3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</row>
    <row r="691" spans="1:40" ht="15.75" customHeight="1" x14ac:dyDescent="0.2">
      <c r="A691" s="32"/>
      <c r="B691" s="32"/>
      <c r="C691" s="32"/>
      <c r="D691" s="32"/>
      <c r="E691" s="32"/>
      <c r="F691" s="33"/>
      <c r="G691" s="33"/>
      <c r="H691" s="33"/>
      <c r="I691" s="3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</row>
    <row r="692" spans="1:40" ht="15.75" customHeight="1" x14ac:dyDescent="0.2">
      <c r="A692" s="32"/>
      <c r="B692" s="32"/>
      <c r="C692" s="32"/>
      <c r="D692" s="32"/>
      <c r="E692" s="32"/>
      <c r="F692" s="33"/>
      <c r="G692" s="33"/>
      <c r="H692" s="33"/>
      <c r="I692" s="3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</row>
    <row r="693" spans="1:40" ht="15.75" customHeight="1" x14ac:dyDescent="0.2">
      <c r="A693" s="32"/>
      <c r="B693" s="32"/>
      <c r="C693" s="32"/>
      <c r="D693" s="32"/>
      <c r="E693" s="32"/>
      <c r="F693" s="33"/>
      <c r="G693" s="33"/>
      <c r="H693" s="33"/>
      <c r="I693" s="3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</row>
    <row r="694" spans="1:40" ht="15.75" customHeight="1" x14ac:dyDescent="0.2">
      <c r="A694" s="32"/>
      <c r="B694" s="32"/>
      <c r="C694" s="32"/>
      <c r="D694" s="32"/>
      <c r="E694" s="32"/>
      <c r="F694" s="33"/>
      <c r="G694" s="33"/>
      <c r="H694" s="33"/>
      <c r="I694" s="3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</row>
    <row r="695" spans="1:40" ht="15.75" customHeight="1" x14ac:dyDescent="0.2">
      <c r="A695" s="32"/>
      <c r="B695" s="32"/>
      <c r="C695" s="32"/>
      <c r="D695" s="32"/>
      <c r="E695" s="32"/>
      <c r="F695" s="33"/>
      <c r="G695" s="33"/>
      <c r="H695" s="33"/>
      <c r="I695" s="3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</row>
    <row r="696" spans="1:40" ht="15.75" customHeight="1" x14ac:dyDescent="0.2">
      <c r="A696" s="32"/>
      <c r="B696" s="32"/>
      <c r="C696" s="32"/>
      <c r="D696" s="32"/>
      <c r="E696" s="32"/>
      <c r="F696" s="33"/>
      <c r="G696" s="33"/>
      <c r="H696" s="33"/>
      <c r="I696" s="3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</row>
    <row r="697" spans="1:40" ht="15.75" customHeight="1" x14ac:dyDescent="0.2">
      <c r="A697" s="32"/>
      <c r="B697" s="32"/>
      <c r="C697" s="32"/>
      <c r="D697" s="32"/>
      <c r="E697" s="32"/>
      <c r="F697" s="33"/>
      <c r="G697" s="33"/>
      <c r="H697" s="33"/>
      <c r="I697" s="3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</row>
    <row r="698" spans="1:40" ht="15.75" customHeight="1" x14ac:dyDescent="0.2">
      <c r="A698" s="32"/>
      <c r="B698" s="32"/>
      <c r="C698" s="32"/>
      <c r="D698" s="32"/>
      <c r="E698" s="32"/>
      <c r="F698" s="33"/>
      <c r="G698" s="33"/>
      <c r="H698" s="33"/>
      <c r="I698" s="3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</row>
    <row r="699" spans="1:40" ht="15.75" customHeight="1" x14ac:dyDescent="0.2">
      <c r="A699" s="32"/>
      <c r="B699" s="32"/>
      <c r="C699" s="32"/>
      <c r="D699" s="32"/>
      <c r="E699" s="32"/>
      <c r="F699" s="33"/>
      <c r="G699" s="33"/>
      <c r="H699" s="33"/>
      <c r="I699" s="3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</row>
    <row r="700" spans="1:40" ht="15.75" customHeight="1" x14ac:dyDescent="0.2">
      <c r="A700" s="32"/>
      <c r="B700" s="32"/>
      <c r="C700" s="32"/>
      <c r="D700" s="32"/>
      <c r="E700" s="32"/>
      <c r="F700" s="33"/>
      <c r="G700" s="33"/>
      <c r="H700" s="33"/>
      <c r="I700" s="3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</row>
    <row r="701" spans="1:40" ht="15.75" customHeight="1" x14ac:dyDescent="0.2">
      <c r="A701" s="32"/>
      <c r="B701" s="32"/>
      <c r="C701" s="32"/>
      <c r="D701" s="32"/>
      <c r="E701" s="32"/>
      <c r="F701" s="33"/>
      <c r="G701" s="33"/>
      <c r="H701" s="33"/>
      <c r="I701" s="3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</row>
    <row r="702" spans="1:40" ht="15.75" customHeight="1" x14ac:dyDescent="0.2">
      <c r="A702" s="32"/>
      <c r="B702" s="32"/>
      <c r="C702" s="32"/>
      <c r="D702" s="32"/>
      <c r="E702" s="32"/>
      <c r="F702" s="33"/>
      <c r="G702" s="33"/>
      <c r="H702" s="33"/>
      <c r="I702" s="3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</row>
    <row r="703" spans="1:40" ht="15.75" customHeight="1" x14ac:dyDescent="0.2">
      <c r="A703" s="32"/>
      <c r="B703" s="32"/>
      <c r="C703" s="32"/>
      <c r="D703" s="32"/>
      <c r="E703" s="32"/>
      <c r="F703" s="33"/>
      <c r="G703" s="33"/>
      <c r="H703" s="33"/>
      <c r="I703" s="3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</row>
    <row r="704" spans="1:40" ht="15.75" customHeight="1" x14ac:dyDescent="0.2">
      <c r="A704" s="32"/>
      <c r="B704" s="32"/>
      <c r="C704" s="32"/>
      <c r="D704" s="32"/>
      <c r="E704" s="32"/>
      <c r="F704" s="33"/>
      <c r="G704" s="33"/>
      <c r="H704" s="33"/>
      <c r="I704" s="3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</row>
    <row r="705" spans="1:40" ht="15.75" customHeight="1" x14ac:dyDescent="0.2">
      <c r="A705" s="32"/>
      <c r="B705" s="32"/>
      <c r="C705" s="32"/>
      <c r="D705" s="32"/>
      <c r="E705" s="32"/>
      <c r="F705" s="33"/>
      <c r="G705" s="33"/>
      <c r="H705" s="33"/>
      <c r="I705" s="3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</row>
    <row r="706" spans="1:40" ht="15.75" customHeight="1" x14ac:dyDescent="0.2">
      <c r="A706" s="32"/>
      <c r="B706" s="32"/>
      <c r="C706" s="32"/>
      <c r="D706" s="32"/>
      <c r="E706" s="32"/>
      <c r="F706" s="33"/>
      <c r="G706" s="33"/>
      <c r="H706" s="33"/>
      <c r="I706" s="3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</row>
    <row r="707" spans="1:40" ht="15.75" customHeight="1" x14ac:dyDescent="0.2">
      <c r="A707" s="32"/>
      <c r="B707" s="32"/>
      <c r="C707" s="32"/>
      <c r="D707" s="32"/>
      <c r="E707" s="32"/>
      <c r="F707" s="33"/>
      <c r="G707" s="33"/>
      <c r="H707" s="33"/>
      <c r="I707" s="3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</row>
    <row r="708" spans="1:40" ht="15.75" customHeight="1" x14ac:dyDescent="0.2">
      <c r="A708" s="32"/>
      <c r="B708" s="32"/>
      <c r="C708" s="32"/>
      <c r="D708" s="32"/>
      <c r="E708" s="32"/>
      <c r="F708" s="33"/>
      <c r="G708" s="33"/>
      <c r="H708" s="33"/>
      <c r="I708" s="3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</row>
    <row r="709" spans="1:40" ht="15.75" customHeight="1" x14ac:dyDescent="0.2">
      <c r="A709" s="32"/>
      <c r="B709" s="32"/>
      <c r="C709" s="32"/>
      <c r="D709" s="32"/>
      <c r="E709" s="32"/>
      <c r="F709" s="33"/>
      <c r="G709" s="33"/>
      <c r="H709" s="33"/>
      <c r="I709" s="3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</row>
    <row r="710" spans="1:40" ht="15.75" customHeight="1" x14ac:dyDescent="0.2">
      <c r="A710" s="32"/>
      <c r="B710" s="32"/>
      <c r="C710" s="32"/>
      <c r="D710" s="32"/>
      <c r="E710" s="32"/>
      <c r="F710" s="33"/>
      <c r="G710" s="33"/>
      <c r="H710" s="33"/>
      <c r="I710" s="3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</row>
    <row r="711" spans="1:40" ht="15.75" customHeight="1" x14ac:dyDescent="0.2">
      <c r="A711" s="32"/>
      <c r="B711" s="32"/>
      <c r="C711" s="32"/>
      <c r="D711" s="32"/>
      <c r="E711" s="32"/>
      <c r="F711" s="33"/>
      <c r="G711" s="33"/>
      <c r="H711" s="33"/>
      <c r="I711" s="3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</row>
    <row r="712" spans="1:40" ht="15.75" customHeight="1" x14ac:dyDescent="0.2">
      <c r="A712" s="32"/>
      <c r="B712" s="32"/>
      <c r="C712" s="32"/>
      <c r="D712" s="32"/>
      <c r="E712" s="32"/>
      <c r="F712" s="33"/>
      <c r="G712" s="33"/>
      <c r="H712" s="33"/>
      <c r="I712" s="3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</row>
    <row r="713" spans="1:40" ht="15.75" customHeight="1" x14ac:dyDescent="0.2">
      <c r="A713" s="32"/>
      <c r="B713" s="32"/>
      <c r="C713" s="32"/>
      <c r="D713" s="32"/>
      <c r="E713" s="32"/>
      <c r="F713" s="33"/>
      <c r="G713" s="33"/>
      <c r="H713" s="33"/>
      <c r="I713" s="3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</row>
    <row r="714" spans="1:40" ht="15.75" customHeight="1" x14ac:dyDescent="0.2">
      <c r="A714" s="32"/>
      <c r="B714" s="32"/>
      <c r="C714" s="32"/>
      <c r="D714" s="32"/>
      <c r="E714" s="32"/>
      <c r="F714" s="33"/>
      <c r="G714" s="33"/>
      <c r="H714" s="33"/>
      <c r="I714" s="3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</row>
    <row r="715" spans="1:40" ht="15.75" customHeight="1" x14ac:dyDescent="0.2">
      <c r="A715" s="32"/>
      <c r="B715" s="32"/>
      <c r="C715" s="32"/>
      <c r="D715" s="32"/>
      <c r="E715" s="32"/>
      <c r="F715" s="33"/>
      <c r="G715" s="33"/>
      <c r="H715" s="33"/>
      <c r="I715" s="3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</row>
    <row r="716" spans="1:40" ht="15.75" customHeight="1" x14ac:dyDescent="0.2">
      <c r="A716" s="32"/>
      <c r="B716" s="32"/>
      <c r="C716" s="32"/>
      <c r="D716" s="32"/>
      <c r="E716" s="32"/>
      <c r="F716" s="33"/>
      <c r="G716" s="33"/>
      <c r="H716" s="33"/>
      <c r="I716" s="3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</row>
    <row r="717" spans="1:40" ht="15.75" customHeight="1" x14ac:dyDescent="0.2">
      <c r="A717" s="32"/>
      <c r="B717" s="32"/>
      <c r="C717" s="32"/>
      <c r="D717" s="32"/>
      <c r="E717" s="32"/>
      <c r="F717" s="33"/>
      <c r="G717" s="33"/>
      <c r="H717" s="33"/>
      <c r="I717" s="3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</row>
    <row r="718" spans="1:40" ht="15.75" customHeight="1" x14ac:dyDescent="0.2">
      <c r="A718" s="32"/>
      <c r="B718" s="32"/>
      <c r="C718" s="32"/>
      <c r="D718" s="32"/>
      <c r="E718" s="32"/>
      <c r="F718" s="33"/>
      <c r="G718" s="33"/>
      <c r="H718" s="33"/>
      <c r="I718" s="3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</row>
    <row r="719" spans="1:40" ht="15.75" customHeight="1" x14ac:dyDescent="0.2">
      <c r="A719" s="32"/>
      <c r="B719" s="32"/>
      <c r="C719" s="32"/>
      <c r="D719" s="32"/>
      <c r="E719" s="32"/>
      <c r="F719" s="33"/>
      <c r="G719" s="33"/>
      <c r="H719" s="33"/>
      <c r="I719" s="3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</row>
    <row r="720" spans="1:40" ht="15.75" customHeight="1" x14ac:dyDescent="0.2">
      <c r="A720" s="32"/>
      <c r="B720" s="32"/>
      <c r="C720" s="32"/>
      <c r="D720" s="32"/>
      <c r="E720" s="32"/>
      <c r="F720" s="33"/>
      <c r="G720" s="33"/>
      <c r="H720" s="33"/>
      <c r="I720" s="3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</row>
    <row r="721" spans="1:40" ht="15.75" customHeight="1" x14ac:dyDescent="0.2">
      <c r="A721" s="32"/>
      <c r="B721" s="32"/>
      <c r="C721" s="32"/>
      <c r="D721" s="32"/>
      <c r="E721" s="32"/>
      <c r="F721" s="33"/>
      <c r="G721" s="33"/>
      <c r="H721" s="33"/>
      <c r="I721" s="3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</row>
    <row r="722" spans="1:40" ht="15.75" customHeight="1" x14ac:dyDescent="0.2">
      <c r="A722" s="32"/>
      <c r="B722" s="32"/>
      <c r="C722" s="32"/>
      <c r="D722" s="32"/>
      <c r="E722" s="32"/>
      <c r="F722" s="33"/>
      <c r="G722" s="33"/>
      <c r="H722" s="33"/>
      <c r="I722" s="3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</row>
    <row r="723" spans="1:40" ht="15.75" customHeight="1" x14ac:dyDescent="0.2">
      <c r="A723" s="32"/>
      <c r="B723" s="32"/>
      <c r="C723" s="32"/>
      <c r="D723" s="32"/>
      <c r="E723" s="32"/>
      <c r="F723" s="33"/>
      <c r="G723" s="33"/>
      <c r="H723" s="33"/>
      <c r="I723" s="3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</row>
    <row r="724" spans="1:40" ht="15.75" customHeight="1" x14ac:dyDescent="0.2">
      <c r="A724" s="32"/>
      <c r="B724" s="32"/>
      <c r="C724" s="32"/>
      <c r="D724" s="32"/>
      <c r="E724" s="32"/>
      <c r="F724" s="33"/>
      <c r="G724" s="33"/>
      <c r="H724" s="33"/>
      <c r="I724" s="3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</row>
    <row r="725" spans="1:40" ht="15.75" customHeight="1" x14ac:dyDescent="0.2">
      <c r="A725" s="32"/>
      <c r="B725" s="32"/>
      <c r="C725" s="32"/>
      <c r="D725" s="32"/>
      <c r="E725" s="32"/>
      <c r="F725" s="33"/>
      <c r="G725" s="33"/>
      <c r="H725" s="33"/>
      <c r="I725" s="3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</row>
    <row r="726" spans="1:40" ht="15.75" customHeight="1" x14ac:dyDescent="0.2">
      <c r="A726" s="32"/>
      <c r="B726" s="32"/>
      <c r="C726" s="32"/>
      <c r="D726" s="32"/>
      <c r="E726" s="32"/>
      <c r="F726" s="33"/>
      <c r="G726" s="33"/>
      <c r="H726" s="33"/>
      <c r="I726" s="3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</row>
    <row r="727" spans="1:40" ht="15.75" customHeight="1" x14ac:dyDescent="0.2">
      <c r="A727" s="32"/>
      <c r="B727" s="32"/>
      <c r="C727" s="32"/>
      <c r="D727" s="32"/>
      <c r="E727" s="32"/>
      <c r="F727" s="33"/>
      <c r="G727" s="33"/>
      <c r="H727" s="33"/>
      <c r="I727" s="3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</row>
    <row r="728" spans="1:40" ht="15.75" customHeight="1" x14ac:dyDescent="0.2">
      <c r="A728" s="32"/>
      <c r="B728" s="32"/>
      <c r="C728" s="32"/>
      <c r="D728" s="32"/>
      <c r="E728" s="32"/>
      <c r="F728" s="33"/>
      <c r="G728" s="33"/>
      <c r="H728" s="33"/>
      <c r="I728" s="3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</row>
    <row r="729" spans="1:40" ht="15.75" customHeight="1" x14ac:dyDescent="0.2">
      <c r="A729" s="32"/>
      <c r="B729" s="32"/>
      <c r="C729" s="32"/>
      <c r="D729" s="32"/>
      <c r="E729" s="32"/>
      <c r="F729" s="33"/>
      <c r="G729" s="33"/>
      <c r="H729" s="33"/>
      <c r="I729" s="3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</row>
    <row r="730" spans="1:40" ht="15.75" customHeight="1" x14ac:dyDescent="0.2">
      <c r="A730" s="32"/>
      <c r="B730" s="32"/>
      <c r="C730" s="32"/>
      <c r="D730" s="32"/>
      <c r="E730" s="32"/>
      <c r="F730" s="33"/>
      <c r="G730" s="33"/>
      <c r="H730" s="33"/>
      <c r="I730" s="3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</row>
    <row r="731" spans="1:40" ht="15.75" customHeight="1" x14ac:dyDescent="0.2">
      <c r="A731" s="32"/>
      <c r="B731" s="32"/>
      <c r="C731" s="32"/>
      <c r="D731" s="32"/>
      <c r="E731" s="32"/>
      <c r="F731" s="33"/>
      <c r="G731" s="33"/>
      <c r="H731" s="33"/>
      <c r="I731" s="3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</row>
    <row r="732" spans="1:40" ht="15.75" customHeight="1" x14ac:dyDescent="0.2">
      <c r="A732" s="32"/>
      <c r="B732" s="32"/>
      <c r="C732" s="32"/>
      <c r="D732" s="32"/>
      <c r="E732" s="32"/>
      <c r="F732" s="33"/>
      <c r="G732" s="33"/>
      <c r="H732" s="33"/>
      <c r="I732" s="3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</row>
    <row r="733" spans="1:40" ht="15.75" customHeight="1" x14ac:dyDescent="0.2">
      <c r="A733" s="32"/>
      <c r="B733" s="32"/>
      <c r="C733" s="32"/>
      <c r="D733" s="32"/>
      <c r="E733" s="32"/>
      <c r="F733" s="33"/>
      <c r="G733" s="33"/>
      <c r="H733" s="33"/>
      <c r="I733" s="3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</row>
    <row r="734" spans="1:40" ht="15.75" customHeight="1" x14ac:dyDescent="0.2">
      <c r="A734" s="32"/>
      <c r="B734" s="32"/>
      <c r="C734" s="32"/>
      <c r="D734" s="32"/>
      <c r="E734" s="32"/>
      <c r="F734" s="33"/>
      <c r="G734" s="33"/>
      <c r="H734" s="33"/>
      <c r="I734" s="3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</row>
    <row r="735" spans="1:40" ht="15.75" customHeight="1" x14ac:dyDescent="0.2">
      <c r="A735" s="32"/>
      <c r="B735" s="32"/>
      <c r="C735" s="32"/>
      <c r="D735" s="32"/>
      <c r="E735" s="32"/>
      <c r="F735" s="33"/>
      <c r="G735" s="33"/>
      <c r="H735" s="33"/>
      <c r="I735" s="3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</row>
    <row r="736" spans="1:40" ht="15.75" customHeight="1" x14ac:dyDescent="0.2">
      <c r="A736" s="32"/>
      <c r="B736" s="32"/>
      <c r="C736" s="32"/>
      <c r="D736" s="32"/>
      <c r="E736" s="32"/>
      <c r="F736" s="33"/>
      <c r="G736" s="33"/>
      <c r="H736" s="33"/>
      <c r="I736" s="3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</row>
    <row r="737" spans="1:40" ht="15.75" customHeight="1" x14ac:dyDescent="0.2">
      <c r="A737" s="32"/>
      <c r="B737" s="32"/>
      <c r="C737" s="32"/>
      <c r="D737" s="32"/>
      <c r="E737" s="32"/>
      <c r="F737" s="33"/>
      <c r="G737" s="33"/>
      <c r="H737" s="33"/>
      <c r="I737" s="3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</row>
    <row r="738" spans="1:40" ht="15.75" customHeight="1" x14ac:dyDescent="0.2">
      <c r="A738" s="32"/>
      <c r="B738" s="32"/>
      <c r="C738" s="32"/>
      <c r="D738" s="32"/>
      <c r="E738" s="32"/>
      <c r="F738" s="33"/>
      <c r="G738" s="33"/>
      <c r="H738" s="33"/>
      <c r="I738" s="3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</row>
    <row r="739" spans="1:40" ht="15.75" customHeight="1" x14ac:dyDescent="0.2">
      <c r="A739" s="32"/>
      <c r="B739" s="32"/>
      <c r="C739" s="32"/>
      <c r="D739" s="32"/>
      <c r="E739" s="32"/>
      <c r="F739" s="33"/>
      <c r="G739" s="33"/>
      <c r="H739" s="33"/>
      <c r="I739" s="3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</row>
    <row r="740" spans="1:40" ht="15.75" customHeight="1" x14ac:dyDescent="0.2">
      <c r="A740" s="32"/>
      <c r="B740" s="32"/>
      <c r="C740" s="32"/>
      <c r="D740" s="32"/>
      <c r="E740" s="32"/>
      <c r="F740" s="33"/>
      <c r="G740" s="33"/>
      <c r="H740" s="33"/>
      <c r="I740" s="3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</row>
    <row r="741" spans="1:40" ht="15.75" customHeight="1" x14ac:dyDescent="0.2">
      <c r="A741" s="32"/>
      <c r="B741" s="32"/>
      <c r="C741" s="32"/>
      <c r="D741" s="32"/>
      <c r="E741" s="32"/>
      <c r="F741" s="33"/>
      <c r="G741" s="33"/>
      <c r="H741" s="33"/>
      <c r="I741" s="3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</row>
    <row r="742" spans="1:40" ht="15.75" customHeight="1" x14ac:dyDescent="0.2">
      <c r="A742" s="32"/>
      <c r="B742" s="32"/>
      <c r="C742" s="32"/>
      <c r="D742" s="32"/>
      <c r="E742" s="32"/>
      <c r="F742" s="33"/>
      <c r="G742" s="33"/>
      <c r="H742" s="33"/>
      <c r="I742" s="3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</row>
    <row r="743" spans="1:40" ht="15.75" customHeight="1" x14ac:dyDescent="0.2">
      <c r="A743" s="32"/>
      <c r="B743" s="32"/>
      <c r="C743" s="32"/>
      <c r="D743" s="32"/>
      <c r="E743" s="32"/>
      <c r="F743" s="33"/>
      <c r="G743" s="33"/>
      <c r="H743" s="33"/>
      <c r="I743" s="3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</row>
    <row r="744" spans="1:40" ht="15.75" customHeight="1" x14ac:dyDescent="0.2">
      <c r="A744" s="32"/>
      <c r="B744" s="32"/>
      <c r="C744" s="32"/>
      <c r="D744" s="32"/>
      <c r="E744" s="32"/>
      <c r="F744" s="33"/>
      <c r="G744" s="33"/>
      <c r="H744" s="33"/>
      <c r="I744" s="3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</row>
    <row r="745" spans="1:40" ht="15.75" customHeight="1" x14ac:dyDescent="0.2">
      <c r="A745" s="32"/>
      <c r="B745" s="32"/>
      <c r="C745" s="32"/>
      <c r="D745" s="32"/>
      <c r="E745" s="32"/>
      <c r="F745" s="33"/>
      <c r="G745" s="33"/>
      <c r="H745" s="33"/>
      <c r="I745" s="3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</row>
    <row r="746" spans="1:40" ht="15.75" customHeight="1" x14ac:dyDescent="0.2">
      <c r="A746" s="32"/>
      <c r="B746" s="32"/>
      <c r="C746" s="32"/>
      <c r="D746" s="32"/>
      <c r="E746" s="32"/>
      <c r="F746" s="33"/>
      <c r="G746" s="33"/>
      <c r="H746" s="33"/>
      <c r="I746" s="3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</row>
    <row r="747" spans="1:40" ht="15.75" customHeight="1" x14ac:dyDescent="0.2">
      <c r="A747" s="32"/>
      <c r="B747" s="32"/>
      <c r="C747" s="32"/>
      <c r="D747" s="32"/>
      <c r="E747" s="32"/>
      <c r="F747" s="33"/>
      <c r="G747" s="33"/>
      <c r="H747" s="33"/>
      <c r="I747" s="3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</row>
    <row r="748" spans="1:40" ht="15.75" customHeight="1" x14ac:dyDescent="0.2">
      <c r="A748" s="32"/>
      <c r="B748" s="32"/>
      <c r="C748" s="32"/>
      <c r="D748" s="32"/>
      <c r="E748" s="32"/>
      <c r="F748" s="33"/>
      <c r="G748" s="33"/>
      <c r="H748" s="33"/>
      <c r="I748" s="3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</row>
    <row r="749" spans="1:40" ht="15.75" customHeight="1" x14ac:dyDescent="0.2">
      <c r="A749" s="32"/>
      <c r="B749" s="32"/>
      <c r="C749" s="32"/>
      <c r="D749" s="32"/>
      <c r="E749" s="32"/>
      <c r="F749" s="33"/>
      <c r="G749" s="33"/>
      <c r="H749" s="33"/>
      <c r="I749" s="3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</row>
    <row r="750" spans="1:40" ht="15.75" customHeight="1" x14ac:dyDescent="0.2">
      <c r="A750" s="32"/>
      <c r="B750" s="32"/>
      <c r="C750" s="32"/>
      <c r="D750" s="32"/>
      <c r="E750" s="32"/>
      <c r="F750" s="33"/>
      <c r="G750" s="33"/>
      <c r="H750" s="33"/>
      <c r="I750" s="3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</row>
    <row r="751" spans="1:40" ht="15.75" customHeight="1" x14ac:dyDescent="0.2">
      <c r="A751" s="32"/>
      <c r="B751" s="32"/>
      <c r="C751" s="32"/>
      <c r="D751" s="32"/>
      <c r="E751" s="32"/>
      <c r="F751" s="33"/>
      <c r="G751" s="33"/>
      <c r="H751" s="33"/>
      <c r="I751" s="3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</row>
    <row r="752" spans="1:40" ht="15.75" customHeight="1" x14ac:dyDescent="0.2">
      <c r="A752" s="32"/>
      <c r="B752" s="32"/>
      <c r="C752" s="32"/>
      <c r="D752" s="32"/>
      <c r="E752" s="32"/>
      <c r="F752" s="33"/>
      <c r="G752" s="33"/>
      <c r="H752" s="33"/>
      <c r="I752" s="3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</row>
    <row r="753" spans="1:40" ht="15.75" customHeight="1" x14ac:dyDescent="0.2">
      <c r="A753" s="32"/>
      <c r="B753" s="32"/>
      <c r="C753" s="32"/>
      <c r="D753" s="32"/>
      <c r="E753" s="32"/>
      <c r="F753" s="33"/>
      <c r="G753" s="33"/>
      <c r="H753" s="33"/>
      <c r="I753" s="3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</row>
    <row r="754" spans="1:40" ht="15.75" customHeight="1" x14ac:dyDescent="0.2">
      <c r="A754" s="32"/>
      <c r="B754" s="32"/>
      <c r="C754" s="32"/>
      <c r="D754" s="32"/>
      <c r="E754" s="32"/>
      <c r="F754" s="33"/>
      <c r="G754" s="33"/>
      <c r="H754" s="33"/>
      <c r="I754" s="3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</row>
    <row r="755" spans="1:40" ht="15.75" customHeight="1" x14ac:dyDescent="0.2">
      <c r="A755" s="32"/>
      <c r="B755" s="32"/>
      <c r="C755" s="32"/>
      <c r="D755" s="32"/>
      <c r="E755" s="32"/>
      <c r="F755" s="33"/>
      <c r="G755" s="33"/>
      <c r="H755" s="33"/>
      <c r="I755" s="3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</row>
    <row r="756" spans="1:40" ht="15.75" customHeight="1" x14ac:dyDescent="0.2">
      <c r="A756" s="32"/>
      <c r="B756" s="32"/>
      <c r="C756" s="32"/>
      <c r="D756" s="32"/>
      <c r="E756" s="32"/>
      <c r="F756" s="33"/>
      <c r="G756" s="33"/>
      <c r="H756" s="33"/>
      <c r="I756" s="3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</row>
    <row r="757" spans="1:40" ht="15.75" customHeight="1" x14ac:dyDescent="0.2">
      <c r="A757" s="32"/>
      <c r="B757" s="32"/>
      <c r="C757" s="32"/>
      <c r="D757" s="32"/>
      <c r="E757" s="32"/>
      <c r="F757" s="33"/>
      <c r="G757" s="33"/>
      <c r="H757" s="33"/>
      <c r="I757" s="3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</row>
    <row r="758" spans="1:40" ht="15.75" customHeight="1" x14ac:dyDescent="0.2">
      <c r="A758" s="32"/>
      <c r="B758" s="32"/>
      <c r="C758" s="32"/>
      <c r="D758" s="32"/>
      <c r="E758" s="32"/>
      <c r="F758" s="33"/>
      <c r="G758" s="33"/>
      <c r="H758" s="33"/>
      <c r="I758" s="3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</row>
    <row r="759" spans="1:40" ht="15.75" customHeight="1" x14ac:dyDescent="0.2">
      <c r="A759" s="32"/>
      <c r="B759" s="32"/>
      <c r="C759" s="32"/>
      <c r="D759" s="32"/>
      <c r="E759" s="32"/>
      <c r="F759" s="33"/>
      <c r="G759" s="33"/>
      <c r="H759" s="33"/>
      <c r="I759" s="3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</row>
    <row r="760" spans="1:40" ht="15.75" customHeight="1" x14ac:dyDescent="0.2">
      <c r="A760" s="32"/>
      <c r="B760" s="32"/>
      <c r="C760" s="32"/>
      <c r="D760" s="32"/>
      <c r="E760" s="32"/>
      <c r="F760" s="33"/>
      <c r="G760" s="33"/>
      <c r="H760" s="33"/>
      <c r="I760" s="3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</row>
    <row r="761" spans="1:40" ht="15.75" customHeight="1" x14ac:dyDescent="0.2">
      <c r="A761" s="32"/>
      <c r="B761" s="32"/>
      <c r="C761" s="32"/>
      <c r="D761" s="32"/>
      <c r="E761" s="32"/>
      <c r="F761" s="33"/>
      <c r="G761" s="33"/>
      <c r="H761" s="33"/>
      <c r="I761" s="3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</row>
    <row r="762" spans="1:40" ht="15.75" customHeight="1" x14ac:dyDescent="0.2">
      <c r="A762" s="32"/>
      <c r="B762" s="32"/>
      <c r="C762" s="32"/>
      <c r="D762" s="32"/>
      <c r="E762" s="32"/>
      <c r="F762" s="33"/>
      <c r="G762" s="33"/>
      <c r="H762" s="33"/>
      <c r="I762" s="3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</row>
    <row r="763" spans="1:40" ht="15.75" customHeight="1" x14ac:dyDescent="0.2">
      <c r="A763" s="32"/>
      <c r="B763" s="32"/>
      <c r="C763" s="32"/>
      <c r="D763" s="32"/>
      <c r="E763" s="32"/>
      <c r="F763" s="33"/>
      <c r="G763" s="33"/>
      <c r="H763" s="33"/>
      <c r="I763" s="3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</row>
    <row r="764" spans="1:40" ht="15.75" customHeight="1" x14ac:dyDescent="0.2">
      <c r="A764" s="32"/>
      <c r="B764" s="32"/>
      <c r="C764" s="32"/>
      <c r="D764" s="32"/>
      <c r="E764" s="32"/>
      <c r="F764" s="33"/>
      <c r="G764" s="33"/>
      <c r="H764" s="33"/>
      <c r="I764" s="3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</row>
    <row r="765" spans="1:40" ht="15.75" customHeight="1" x14ac:dyDescent="0.2">
      <c r="A765" s="32"/>
      <c r="B765" s="32"/>
      <c r="C765" s="32"/>
      <c r="D765" s="32"/>
      <c r="E765" s="32"/>
      <c r="F765" s="33"/>
      <c r="G765" s="33"/>
      <c r="H765" s="33"/>
      <c r="I765" s="3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</row>
    <row r="766" spans="1:40" ht="15.75" customHeight="1" x14ac:dyDescent="0.2">
      <c r="A766" s="32"/>
      <c r="B766" s="32"/>
      <c r="C766" s="32"/>
      <c r="D766" s="32"/>
      <c r="E766" s="32"/>
      <c r="F766" s="33"/>
      <c r="G766" s="33"/>
      <c r="H766" s="33"/>
      <c r="I766" s="3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</row>
    <row r="767" spans="1:40" ht="15.75" customHeight="1" x14ac:dyDescent="0.2">
      <c r="A767" s="32"/>
      <c r="B767" s="32"/>
      <c r="C767" s="32"/>
      <c r="D767" s="32"/>
      <c r="E767" s="32"/>
      <c r="F767" s="33"/>
      <c r="G767" s="33"/>
      <c r="H767" s="33"/>
      <c r="I767" s="3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</row>
    <row r="768" spans="1:40" ht="15.75" customHeight="1" x14ac:dyDescent="0.2">
      <c r="A768" s="32"/>
      <c r="B768" s="32"/>
      <c r="C768" s="32"/>
      <c r="D768" s="32"/>
      <c r="E768" s="32"/>
      <c r="F768" s="33"/>
      <c r="G768" s="33"/>
      <c r="H768" s="33"/>
      <c r="I768" s="3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</row>
    <row r="769" spans="1:40" ht="15.75" customHeight="1" x14ac:dyDescent="0.2">
      <c r="A769" s="32"/>
      <c r="B769" s="32"/>
      <c r="C769" s="32"/>
      <c r="D769" s="32"/>
      <c r="E769" s="32"/>
      <c r="F769" s="33"/>
      <c r="G769" s="33"/>
      <c r="H769" s="33"/>
      <c r="I769" s="3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</row>
    <row r="770" spans="1:40" ht="15.75" customHeight="1" x14ac:dyDescent="0.2">
      <c r="A770" s="32"/>
      <c r="B770" s="32"/>
      <c r="C770" s="32"/>
      <c r="D770" s="32"/>
      <c r="E770" s="32"/>
      <c r="F770" s="33"/>
      <c r="G770" s="33"/>
      <c r="H770" s="33"/>
      <c r="I770" s="3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</row>
    <row r="771" spans="1:40" ht="15.75" customHeight="1" x14ac:dyDescent="0.2">
      <c r="A771" s="32"/>
      <c r="B771" s="32"/>
      <c r="C771" s="32"/>
      <c r="D771" s="32"/>
      <c r="E771" s="32"/>
      <c r="F771" s="33"/>
      <c r="G771" s="33"/>
      <c r="H771" s="33"/>
      <c r="I771" s="3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</row>
    <row r="772" spans="1:40" ht="15.75" customHeight="1" x14ac:dyDescent="0.2">
      <c r="A772" s="32"/>
      <c r="B772" s="32"/>
      <c r="C772" s="32"/>
      <c r="D772" s="32"/>
      <c r="E772" s="32"/>
      <c r="F772" s="33"/>
      <c r="G772" s="33"/>
      <c r="H772" s="33"/>
      <c r="I772" s="3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</row>
    <row r="773" spans="1:40" ht="15.75" customHeight="1" x14ac:dyDescent="0.2">
      <c r="A773" s="32"/>
      <c r="B773" s="32"/>
      <c r="C773" s="32"/>
      <c r="D773" s="32"/>
      <c r="E773" s="32"/>
      <c r="F773" s="33"/>
      <c r="G773" s="33"/>
      <c r="H773" s="33"/>
      <c r="I773" s="3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</row>
    <row r="774" spans="1:40" ht="15.75" customHeight="1" x14ac:dyDescent="0.2">
      <c r="A774" s="32"/>
      <c r="B774" s="32"/>
      <c r="C774" s="32"/>
      <c r="D774" s="32"/>
      <c r="E774" s="32"/>
      <c r="F774" s="33"/>
      <c r="G774" s="33"/>
      <c r="H774" s="33"/>
      <c r="I774" s="3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</row>
    <row r="775" spans="1:40" ht="15.75" customHeight="1" x14ac:dyDescent="0.2">
      <c r="A775" s="32"/>
      <c r="B775" s="32"/>
      <c r="C775" s="32"/>
      <c r="D775" s="32"/>
      <c r="E775" s="32"/>
      <c r="F775" s="33"/>
      <c r="G775" s="33"/>
      <c r="H775" s="33"/>
      <c r="I775" s="3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</row>
    <row r="776" spans="1:40" ht="15.75" customHeight="1" x14ac:dyDescent="0.2">
      <c r="A776" s="32"/>
      <c r="B776" s="32"/>
      <c r="C776" s="32"/>
      <c r="D776" s="32"/>
      <c r="E776" s="32"/>
      <c r="F776" s="33"/>
      <c r="G776" s="33"/>
      <c r="H776" s="33"/>
      <c r="I776" s="3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</row>
    <row r="777" spans="1:40" ht="15.75" customHeight="1" x14ac:dyDescent="0.2">
      <c r="A777" s="32"/>
      <c r="B777" s="32"/>
      <c r="C777" s="32"/>
      <c r="D777" s="32"/>
      <c r="E777" s="32"/>
      <c r="F777" s="33"/>
      <c r="G777" s="33"/>
      <c r="H777" s="33"/>
      <c r="I777" s="3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</row>
    <row r="778" spans="1:40" ht="15.75" customHeight="1" x14ac:dyDescent="0.2">
      <c r="A778" s="32"/>
      <c r="B778" s="32"/>
      <c r="C778" s="32"/>
      <c r="D778" s="32"/>
      <c r="E778" s="32"/>
      <c r="F778" s="33"/>
      <c r="G778" s="33"/>
      <c r="H778" s="33"/>
      <c r="I778" s="3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</row>
    <row r="779" spans="1:40" ht="15.75" customHeight="1" x14ac:dyDescent="0.2">
      <c r="A779" s="32"/>
      <c r="B779" s="32"/>
      <c r="C779" s="32"/>
      <c r="D779" s="32"/>
      <c r="E779" s="32"/>
      <c r="F779" s="33"/>
      <c r="G779" s="33"/>
      <c r="H779" s="33"/>
      <c r="I779" s="3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</row>
    <row r="780" spans="1:40" ht="15.75" customHeight="1" x14ac:dyDescent="0.2">
      <c r="A780" s="32"/>
      <c r="B780" s="32"/>
      <c r="C780" s="32"/>
      <c r="D780" s="32"/>
      <c r="E780" s="32"/>
      <c r="F780" s="33"/>
      <c r="G780" s="33"/>
      <c r="H780" s="33"/>
      <c r="I780" s="3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</row>
    <row r="781" spans="1:40" ht="15.75" customHeight="1" x14ac:dyDescent="0.2">
      <c r="A781" s="32"/>
      <c r="B781" s="32"/>
      <c r="C781" s="32"/>
      <c r="D781" s="32"/>
      <c r="E781" s="32"/>
      <c r="F781" s="33"/>
      <c r="G781" s="33"/>
      <c r="H781" s="33"/>
      <c r="I781" s="3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</row>
    <row r="782" spans="1:40" ht="15.75" customHeight="1" x14ac:dyDescent="0.2">
      <c r="A782" s="32"/>
      <c r="B782" s="32"/>
      <c r="C782" s="32"/>
      <c r="D782" s="32"/>
      <c r="E782" s="32"/>
      <c r="F782" s="33"/>
      <c r="G782" s="33"/>
      <c r="H782" s="33"/>
      <c r="I782" s="3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</row>
    <row r="783" spans="1:40" ht="15.75" customHeight="1" x14ac:dyDescent="0.2">
      <c r="A783" s="32"/>
      <c r="B783" s="32"/>
      <c r="C783" s="32"/>
      <c r="D783" s="32"/>
      <c r="E783" s="32"/>
      <c r="F783" s="33"/>
      <c r="G783" s="33"/>
      <c r="H783" s="33"/>
      <c r="I783" s="3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</row>
    <row r="784" spans="1:40" ht="15.75" customHeight="1" x14ac:dyDescent="0.2">
      <c r="A784" s="32"/>
      <c r="B784" s="32"/>
      <c r="C784" s="32"/>
      <c r="D784" s="32"/>
      <c r="E784" s="32"/>
      <c r="F784" s="33"/>
      <c r="G784" s="33"/>
      <c r="H784" s="33"/>
      <c r="I784" s="3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</row>
    <row r="785" spans="1:40" ht="15.75" customHeight="1" x14ac:dyDescent="0.2">
      <c r="A785" s="32"/>
      <c r="B785" s="32"/>
      <c r="C785" s="32"/>
      <c r="D785" s="32"/>
      <c r="E785" s="32"/>
      <c r="F785" s="33"/>
      <c r="G785" s="33"/>
      <c r="H785" s="33"/>
      <c r="I785" s="3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</row>
    <row r="786" spans="1:40" ht="15.75" customHeight="1" x14ac:dyDescent="0.2">
      <c r="A786" s="32"/>
      <c r="B786" s="32"/>
      <c r="C786" s="32"/>
      <c r="D786" s="32"/>
      <c r="E786" s="32"/>
      <c r="F786" s="33"/>
      <c r="G786" s="33"/>
      <c r="H786" s="33"/>
      <c r="I786" s="3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</row>
    <row r="787" spans="1:40" ht="15.75" customHeight="1" x14ac:dyDescent="0.2">
      <c r="A787" s="32"/>
      <c r="B787" s="32"/>
      <c r="C787" s="32"/>
      <c r="D787" s="32"/>
      <c r="E787" s="32"/>
      <c r="F787" s="33"/>
      <c r="G787" s="33"/>
      <c r="H787" s="33"/>
      <c r="I787" s="3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</row>
    <row r="788" spans="1:40" ht="15.75" customHeight="1" x14ac:dyDescent="0.2">
      <c r="A788" s="32"/>
      <c r="B788" s="32"/>
      <c r="C788" s="32"/>
      <c r="D788" s="32"/>
      <c r="E788" s="32"/>
      <c r="F788" s="33"/>
      <c r="G788" s="33"/>
      <c r="H788" s="33"/>
      <c r="I788" s="3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</row>
    <row r="789" spans="1:40" ht="15.75" customHeight="1" x14ac:dyDescent="0.2">
      <c r="A789" s="32"/>
      <c r="B789" s="32"/>
      <c r="C789" s="32"/>
      <c r="D789" s="32"/>
      <c r="E789" s="32"/>
      <c r="F789" s="33"/>
      <c r="G789" s="33"/>
      <c r="H789" s="33"/>
      <c r="I789" s="3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</row>
    <row r="790" spans="1:40" ht="15.75" customHeight="1" x14ac:dyDescent="0.2">
      <c r="A790" s="32"/>
      <c r="B790" s="32"/>
      <c r="C790" s="32"/>
      <c r="D790" s="32"/>
      <c r="E790" s="32"/>
      <c r="F790" s="33"/>
      <c r="G790" s="33"/>
      <c r="H790" s="33"/>
      <c r="I790" s="3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</row>
    <row r="791" spans="1:40" ht="15.75" customHeight="1" x14ac:dyDescent="0.2">
      <c r="A791" s="32"/>
      <c r="B791" s="32"/>
      <c r="C791" s="32"/>
      <c r="D791" s="32"/>
      <c r="E791" s="32"/>
      <c r="F791" s="33"/>
      <c r="G791" s="33"/>
      <c r="H791" s="33"/>
      <c r="I791" s="3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</row>
    <row r="792" spans="1:40" ht="15.75" customHeight="1" x14ac:dyDescent="0.2">
      <c r="A792" s="32"/>
      <c r="B792" s="32"/>
      <c r="C792" s="32"/>
      <c r="D792" s="32"/>
      <c r="E792" s="32"/>
      <c r="F792" s="33"/>
      <c r="G792" s="33"/>
      <c r="H792" s="33"/>
      <c r="I792" s="3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</row>
    <row r="793" spans="1:40" ht="15.75" customHeight="1" x14ac:dyDescent="0.2">
      <c r="A793" s="32"/>
      <c r="B793" s="32"/>
      <c r="C793" s="32"/>
      <c r="D793" s="32"/>
      <c r="E793" s="32"/>
      <c r="F793" s="33"/>
      <c r="G793" s="33"/>
      <c r="H793" s="33"/>
      <c r="I793" s="3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</row>
    <row r="794" spans="1:40" ht="15.75" customHeight="1" x14ac:dyDescent="0.2">
      <c r="A794" s="32"/>
      <c r="B794" s="32"/>
      <c r="C794" s="32"/>
      <c r="D794" s="32"/>
      <c r="E794" s="32"/>
      <c r="F794" s="33"/>
      <c r="G794" s="33"/>
      <c r="H794" s="33"/>
      <c r="I794" s="3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</row>
    <row r="795" spans="1:40" ht="15.75" customHeight="1" x14ac:dyDescent="0.2">
      <c r="A795" s="32"/>
      <c r="B795" s="32"/>
      <c r="C795" s="32"/>
      <c r="D795" s="32"/>
      <c r="E795" s="32"/>
      <c r="F795" s="33"/>
      <c r="G795" s="33"/>
      <c r="H795" s="33"/>
      <c r="I795" s="3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</row>
    <row r="796" spans="1:40" ht="15.75" customHeight="1" x14ac:dyDescent="0.2">
      <c r="A796" s="32"/>
      <c r="B796" s="32"/>
      <c r="C796" s="32"/>
      <c r="D796" s="32"/>
      <c r="E796" s="32"/>
      <c r="F796" s="33"/>
      <c r="G796" s="33"/>
      <c r="H796" s="33"/>
      <c r="I796" s="3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</row>
    <row r="797" spans="1:40" ht="15.75" customHeight="1" x14ac:dyDescent="0.2">
      <c r="A797" s="32"/>
      <c r="B797" s="32"/>
      <c r="C797" s="32"/>
      <c r="D797" s="32"/>
      <c r="E797" s="32"/>
      <c r="F797" s="33"/>
      <c r="G797" s="33"/>
      <c r="H797" s="33"/>
      <c r="I797" s="3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</row>
    <row r="798" spans="1:40" ht="15.75" customHeight="1" x14ac:dyDescent="0.2">
      <c r="A798" s="32"/>
      <c r="B798" s="32"/>
      <c r="C798" s="32"/>
      <c r="D798" s="32"/>
      <c r="E798" s="32"/>
      <c r="F798" s="33"/>
      <c r="G798" s="33"/>
      <c r="H798" s="33"/>
      <c r="I798" s="3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</row>
    <row r="799" spans="1:40" ht="15.75" customHeight="1" x14ac:dyDescent="0.2">
      <c r="A799" s="32"/>
      <c r="B799" s="32"/>
      <c r="C799" s="32"/>
      <c r="D799" s="32"/>
      <c r="E799" s="32"/>
      <c r="F799" s="33"/>
      <c r="G799" s="33"/>
      <c r="H799" s="33"/>
      <c r="I799" s="3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</row>
    <row r="800" spans="1:40" ht="15.75" customHeight="1" x14ac:dyDescent="0.2">
      <c r="A800" s="32"/>
      <c r="B800" s="32"/>
      <c r="C800" s="32"/>
      <c r="D800" s="32"/>
      <c r="E800" s="32"/>
      <c r="F800" s="33"/>
      <c r="G800" s="33"/>
      <c r="H800" s="33"/>
      <c r="I800" s="3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</row>
    <row r="801" spans="1:40" ht="15.75" customHeight="1" x14ac:dyDescent="0.2">
      <c r="A801" s="32"/>
      <c r="B801" s="32"/>
      <c r="C801" s="32"/>
      <c r="D801" s="32"/>
      <c r="E801" s="32"/>
      <c r="F801" s="33"/>
      <c r="G801" s="33"/>
      <c r="H801" s="33"/>
      <c r="I801" s="3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</row>
    <row r="802" spans="1:40" ht="15.75" customHeight="1" x14ac:dyDescent="0.2">
      <c r="A802" s="32"/>
      <c r="B802" s="32"/>
      <c r="C802" s="32"/>
      <c r="D802" s="32"/>
      <c r="E802" s="32"/>
      <c r="F802" s="33"/>
      <c r="G802" s="33"/>
      <c r="H802" s="33"/>
      <c r="I802" s="3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</row>
    <row r="803" spans="1:40" ht="15.75" customHeight="1" x14ac:dyDescent="0.2">
      <c r="A803" s="32"/>
      <c r="B803" s="32"/>
      <c r="C803" s="32"/>
      <c r="D803" s="32"/>
      <c r="E803" s="32"/>
      <c r="F803" s="33"/>
      <c r="G803" s="33"/>
      <c r="H803" s="33"/>
      <c r="I803" s="3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</row>
    <row r="804" spans="1:40" ht="15.75" customHeight="1" x14ac:dyDescent="0.2">
      <c r="A804" s="32"/>
      <c r="B804" s="32"/>
      <c r="C804" s="32"/>
      <c r="D804" s="32"/>
      <c r="E804" s="32"/>
      <c r="F804" s="33"/>
      <c r="G804" s="33"/>
      <c r="H804" s="33"/>
      <c r="I804" s="3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</row>
    <row r="805" spans="1:40" ht="15.75" customHeight="1" x14ac:dyDescent="0.2">
      <c r="A805" s="32"/>
      <c r="B805" s="32"/>
      <c r="C805" s="32"/>
      <c r="D805" s="32"/>
      <c r="E805" s="32"/>
      <c r="F805" s="33"/>
      <c r="G805" s="33"/>
      <c r="H805" s="33"/>
      <c r="I805" s="3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</row>
    <row r="806" spans="1:40" ht="15.75" customHeight="1" x14ac:dyDescent="0.2">
      <c r="A806" s="32"/>
      <c r="B806" s="32"/>
      <c r="C806" s="32"/>
      <c r="D806" s="32"/>
      <c r="E806" s="32"/>
      <c r="F806" s="33"/>
      <c r="G806" s="33"/>
      <c r="H806" s="33"/>
      <c r="I806" s="3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</row>
    <row r="807" spans="1:40" ht="15.75" customHeight="1" x14ac:dyDescent="0.2">
      <c r="A807" s="32"/>
      <c r="B807" s="32"/>
      <c r="C807" s="32"/>
      <c r="D807" s="32"/>
      <c r="E807" s="32"/>
      <c r="F807" s="33"/>
      <c r="G807" s="33"/>
      <c r="H807" s="33"/>
      <c r="I807" s="3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</row>
    <row r="808" spans="1:40" ht="15.75" customHeight="1" x14ac:dyDescent="0.2">
      <c r="A808" s="32"/>
      <c r="B808" s="32"/>
      <c r="C808" s="32"/>
      <c r="D808" s="32"/>
      <c r="E808" s="32"/>
      <c r="F808" s="33"/>
      <c r="G808" s="33"/>
      <c r="H808" s="33"/>
      <c r="I808" s="3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</row>
    <row r="809" spans="1:40" ht="15.75" customHeight="1" x14ac:dyDescent="0.2">
      <c r="A809" s="32"/>
      <c r="B809" s="32"/>
      <c r="C809" s="32"/>
      <c r="D809" s="32"/>
      <c r="E809" s="32"/>
      <c r="F809" s="33"/>
      <c r="G809" s="33"/>
      <c r="H809" s="33"/>
      <c r="I809" s="3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</row>
    <row r="810" spans="1:40" ht="15.75" customHeight="1" x14ac:dyDescent="0.2">
      <c r="A810" s="32"/>
      <c r="B810" s="32"/>
      <c r="C810" s="32"/>
      <c r="D810" s="32"/>
      <c r="E810" s="32"/>
      <c r="F810" s="33"/>
      <c r="G810" s="33"/>
      <c r="H810" s="33"/>
      <c r="I810" s="3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</row>
    <row r="811" spans="1:40" ht="15.75" customHeight="1" x14ac:dyDescent="0.2">
      <c r="A811" s="32"/>
      <c r="B811" s="32"/>
      <c r="C811" s="32"/>
      <c r="D811" s="32"/>
      <c r="E811" s="32"/>
      <c r="F811" s="33"/>
      <c r="G811" s="33"/>
      <c r="H811" s="33"/>
      <c r="I811" s="3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</row>
    <row r="812" spans="1:40" ht="15.75" customHeight="1" x14ac:dyDescent="0.2">
      <c r="A812" s="32"/>
      <c r="B812" s="32"/>
      <c r="C812" s="32"/>
      <c r="D812" s="32"/>
      <c r="E812" s="32"/>
      <c r="F812" s="33"/>
      <c r="G812" s="33"/>
      <c r="H812" s="33"/>
      <c r="I812" s="3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</row>
    <row r="813" spans="1:40" ht="15.75" customHeight="1" x14ac:dyDescent="0.2">
      <c r="A813" s="32"/>
      <c r="B813" s="32"/>
      <c r="C813" s="32"/>
      <c r="D813" s="32"/>
      <c r="E813" s="32"/>
      <c r="F813" s="33"/>
      <c r="G813" s="33"/>
      <c r="H813" s="33"/>
      <c r="I813" s="3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</row>
    <row r="814" spans="1:40" ht="15.75" customHeight="1" x14ac:dyDescent="0.2">
      <c r="A814" s="32"/>
      <c r="B814" s="32"/>
      <c r="C814" s="32"/>
      <c r="D814" s="32"/>
      <c r="E814" s="32"/>
      <c r="F814" s="33"/>
      <c r="G814" s="33"/>
      <c r="H814" s="33"/>
      <c r="I814" s="3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</row>
    <row r="815" spans="1:40" ht="15.75" customHeight="1" x14ac:dyDescent="0.2">
      <c r="A815" s="32"/>
      <c r="B815" s="32"/>
      <c r="C815" s="32"/>
      <c r="D815" s="32"/>
      <c r="E815" s="32"/>
      <c r="F815" s="33"/>
      <c r="G815" s="33"/>
      <c r="H815" s="33"/>
      <c r="I815" s="3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</row>
    <row r="816" spans="1:40" ht="15.75" customHeight="1" x14ac:dyDescent="0.2">
      <c r="A816" s="32"/>
      <c r="B816" s="32"/>
      <c r="C816" s="32"/>
      <c r="D816" s="32"/>
      <c r="E816" s="32"/>
      <c r="F816" s="33"/>
      <c r="G816" s="33"/>
      <c r="H816" s="33"/>
      <c r="I816" s="3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</row>
    <row r="817" spans="1:40" ht="15.75" customHeight="1" x14ac:dyDescent="0.2">
      <c r="A817" s="32"/>
      <c r="B817" s="32"/>
      <c r="C817" s="32"/>
      <c r="D817" s="32"/>
      <c r="E817" s="32"/>
      <c r="F817" s="33"/>
      <c r="G817" s="33"/>
      <c r="H817" s="33"/>
      <c r="I817" s="3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</row>
    <row r="818" spans="1:40" ht="15.75" customHeight="1" x14ac:dyDescent="0.2">
      <c r="A818" s="32"/>
      <c r="B818" s="32"/>
      <c r="C818" s="32"/>
      <c r="D818" s="32"/>
      <c r="E818" s="32"/>
      <c r="F818" s="33"/>
      <c r="G818" s="33"/>
      <c r="H818" s="33"/>
      <c r="I818" s="3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</row>
    <row r="819" spans="1:40" ht="15.75" customHeight="1" x14ac:dyDescent="0.2">
      <c r="A819" s="32"/>
      <c r="B819" s="32"/>
      <c r="C819" s="32"/>
      <c r="D819" s="32"/>
      <c r="E819" s="32"/>
      <c r="F819" s="33"/>
      <c r="G819" s="33"/>
      <c r="H819" s="33"/>
      <c r="I819" s="3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</row>
    <row r="820" spans="1:40" ht="15.75" customHeight="1" x14ac:dyDescent="0.2">
      <c r="A820" s="32"/>
      <c r="B820" s="32"/>
      <c r="C820" s="32"/>
      <c r="D820" s="32"/>
      <c r="E820" s="32"/>
      <c r="F820" s="33"/>
      <c r="G820" s="33"/>
      <c r="H820" s="33"/>
      <c r="I820" s="3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</row>
    <row r="821" spans="1:40" ht="15.75" customHeight="1" x14ac:dyDescent="0.2">
      <c r="A821" s="32"/>
      <c r="B821" s="32"/>
      <c r="C821" s="32"/>
      <c r="D821" s="32"/>
      <c r="E821" s="32"/>
      <c r="F821" s="33"/>
      <c r="G821" s="33"/>
      <c r="H821" s="33"/>
      <c r="I821" s="3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</row>
    <row r="822" spans="1:40" ht="15.75" customHeight="1" x14ac:dyDescent="0.2">
      <c r="A822" s="32"/>
      <c r="B822" s="32"/>
      <c r="C822" s="32"/>
      <c r="D822" s="32"/>
      <c r="E822" s="32"/>
      <c r="F822" s="33"/>
      <c r="G822" s="33"/>
      <c r="H822" s="33"/>
      <c r="I822" s="3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</row>
    <row r="823" spans="1:40" ht="15.75" customHeight="1" x14ac:dyDescent="0.2">
      <c r="A823" s="32"/>
      <c r="B823" s="32"/>
      <c r="C823" s="32"/>
      <c r="D823" s="32"/>
      <c r="E823" s="32"/>
      <c r="F823" s="33"/>
      <c r="G823" s="33"/>
      <c r="H823" s="33"/>
      <c r="I823" s="3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</row>
    <row r="824" spans="1:40" ht="15.75" customHeight="1" x14ac:dyDescent="0.2">
      <c r="A824" s="32"/>
      <c r="B824" s="32"/>
      <c r="C824" s="32"/>
      <c r="D824" s="32"/>
      <c r="E824" s="32"/>
      <c r="F824" s="33"/>
      <c r="G824" s="33"/>
      <c r="H824" s="33"/>
      <c r="I824" s="3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</row>
    <row r="825" spans="1:40" ht="15.75" customHeight="1" x14ac:dyDescent="0.2">
      <c r="A825" s="32"/>
      <c r="B825" s="32"/>
      <c r="C825" s="32"/>
      <c r="D825" s="32"/>
      <c r="E825" s="32"/>
      <c r="F825" s="33"/>
      <c r="G825" s="33"/>
      <c r="H825" s="33"/>
      <c r="I825" s="3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</row>
    <row r="826" spans="1:40" ht="15.75" customHeight="1" x14ac:dyDescent="0.2">
      <c r="A826" s="32"/>
      <c r="B826" s="32"/>
      <c r="C826" s="32"/>
      <c r="D826" s="32"/>
      <c r="E826" s="32"/>
      <c r="F826" s="33"/>
      <c r="G826" s="33"/>
      <c r="H826" s="33"/>
      <c r="I826" s="3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</row>
    <row r="827" spans="1:40" ht="15.75" customHeight="1" x14ac:dyDescent="0.2">
      <c r="A827" s="32"/>
      <c r="B827" s="32"/>
      <c r="C827" s="32"/>
      <c r="D827" s="32"/>
      <c r="E827" s="32"/>
      <c r="F827" s="33"/>
      <c r="G827" s="33"/>
      <c r="H827" s="33"/>
      <c r="I827" s="3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</row>
    <row r="828" spans="1:40" ht="15.75" customHeight="1" x14ac:dyDescent="0.2">
      <c r="A828" s="32"/>
      <c r="B828" s="32"/>
      <c r="C828" s="32"/>
      <c r="D828" s="32"/>
      <c r="E828" s="32"/>
      <c r="F828" s="33"/>
      <c r="G828" s="33"/>
      <c r="H828" s="33"/>
      <c r="I828" s="3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</row>
    <row r="829" spans="1:40" ht="15.75" customHeight="1" x14ac:dyDescent="0.2">
      <c r="A829" s="32"/>
      <c r="B829" s="32"/>
      <c r="C829" s="32"/>
      <c r="D829" s="32"/>
      <c r="E829" s="32"/>
      <c r="F829" s="33"/>
      <c r="G829" s="33"/>
      <c r="H829" s="33"/>
      <c r="I829" s="3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</row>
    <row r="830" spans="1:40" ht="15.75" customHeight="1" x14ac:dyDescent="0.2">
      <c r="A830" s="32"/>
      <c r="B830" s="32"/>
      <c r="C830" s="32"/>
      <c r="D830" s="32"/>
      <c r="E830" s="32"/>
      <c r="F830" s="33"/>
      <c r="G830" s="33"/>
      <c r="H830" s="33"/>
      <c r="I830" s="3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</row>
    <row r="831" spans="1:40" ht="15.75" customHeight="1" x14ac:dyDescent="0.2">
      <c r="A831" s="32"/>
      <c r="B831" s="32"/>
      <c r="C831" s="32"/>
      <c r="D831" s="32"/>
      <c r="E831" s="32"/>
      <c r="F831" s="33"/>
      <c r="G831" s="33"/>
      <c r="H831" s="33"/>
      <c r="I831" s="3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</row>
    <row r="832" spans="1:40" ht="15.75" customHeight="1" x14ac:dyDescent="0.2">
      <c r="A832" s="32"/>
      <c r="B832" s="32"/>
      <c r="C832" s="32"/>
      <c r="D832" s="32"/>
      <c r="E832" s="32"/>
      <c r="F832" s="33"/>
      <c r="G832" s="33"/>
      <c r="H832" s="33"/>
      <c r="I832" s="3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</row>
    <row r="833" spans="1:40" ht="15.75" customHeight="1" x14ac:dyDescent="0.2">
      <c r="A833" s="32"/>
      <c r="B833" s="32"/>
      <c r="C833" s="32"/>
      <c r="D833" s="32"/>
      <c r="E833" s="32"/>
      <c r="F833" s="33"/>
      <c r="G833" s="33"/>
      <c r="H833" s="33"/>
      <c r="I833" s="3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</row>
    <row r="834" spans="1:40" ht="15.75" customHeight="1" x14ac:dyDescent="0.2">
      <c r="A834" s="32"/>
      <c r="B834" s="32"/>
      <c r="C834" s="32"/>
      <c r="D834" s="32"/>
      <c r="E834" s="32"/>
      <c r="F834" s="33"/>
      <c r="G834" s="33"/>
      <c r="H834" s="33"/>
      <c r="I834" s="3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</row>
    <row r="835" spans="1:40" ht="15.75" customHeight="1" x14ac:dyDescent="0.2">
      <c r="A835" s="32"/>
      <c r="B835" s="32"/>
      <c r="C835" s="32"/>
      <c r="D835" s="32"/>
      <c r="E835" s="32"/>
      <c r="F835" s="33"/>
      <c r="G835" s="33"/>
      <c r="H835" s="33"/>
      <c r="I835" s="3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</row>
    <row r="836" spans="1:40" ht="15.75" customHeight="1" x14ac:dyDescent="0.2">
      <c r="A836" s="32"/>
      <c r="B836" s="32"/>
      <c r="C836" s="32"/>
      <c r="D836" s="32"/>
      <c r="E836" s="32"/>
      <c r="F836" s="33"/>
      <c r="G836" s="33"/>
      <c r="H836" s="33"/>
      <c r="I836" s="3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</row>
    <row r="837" spans="1:40" ht="15.75" customHeight="1" x14ac:dyDescent="0.2">
      <c r="A837" s="32"/>
      <c r="B837" s="32"/>
      <c r="C837" s="32"/>
      <c r="D837" s="32"/>
      <c r="E837" s="32"/>
      <c r="F837" s="33"/>
      <c r="G837" s="33"/>
      <c r="H837" s="33"/>
      <c r="I837" s="3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</row>
    <row r="838" spans="1:40" ht="15.75" customHeight="1" x14ac:dyDescent="0.2">
      <c r="A838" s="32"/>
      <c r="B838" s="32"/>
      <c r="C838" s="32"/>
      <c r="D838" s="32"/>
      <c r="E838" s="32"/>
      <c r="F838" s="33"/>
      <c r="G838" s="33"/>
      <c r="H838" s="33"/>
      <c r="I838" s="3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</row>
    <row r="839" spans="1:40" ht="15.75" customHeight="1" x14ac:dyDescent="0.2">
      <c r="A839" s="32"/>
      <c r="B839" s="32"/>
      <c r="C839" s="32"/>
      <c r="D839" s="32"/>
      <c r="E839" s="32"/>
      <c r="F839" s="33"/>
      <c r="G839" s="33"/>
      <c r="H839" s="33"/>
      <c r="I839" s="3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</row>
    <row r="840" spans="1:40" ht="15.75" customHeight="1" x14ac:dyDescent="0.2">
      <c r="A840" s="32"/>
      <c r="B840" s="32"/>
      <c r="C840" s="32"/>
      <c r="D840" s="32"/>
      <c r="E840" s="32"/>
      <c r="F840" s="33"/>
      <c r="G840" s="33"/>
      <c r="H840" s="33"/>
      <c r="I840" s="3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</row>
    <row r="841" spans="1:40" ht="15.75" customHeight="1" x14ac:dyDescent="0.2">
      <c r="A841" s="32"/>
      <c r="B841" s="32"/>
      <c r="C841" s="32"/>
      <c r="D841" s="32"/>
      <c r="E841" s="32"/>
      <c r="F841" s="33"/>
      <c r="G841" s="33"/>
      <c r="H841" s="33"/>
      <c r="I841" s="3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</row>
    <row r="842" spans="1:40" ht="15.75" customHeight="1" x14ac:dyDescent="0.2">
      <c r="A842" s="32"/>
      <c r="B842" s="32"/>
      <c r="C842" s="32"/>
      <c r="D842" s="32"/>
      <c r="E842" s="32"/>
      <c r="F842" s="33"/>
      <c r="G842" s="33"/>
      <c r="H842" s="33"/>
      <c r="I842" s="3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</row>
    <row r="843" spans="1:40" ht="15.75" customHeight="1" x14ac:dyDescent="0.2">
      <c r="A843" s="32"/>
      <c r="B843" s="32"/>
      <c r="C843" s="32"/>
      <c r="D843" s="32"/>
      <c r="E843" s="32"/>
      <c r="F843" s="33"/>
      <c r="G843" s="33"/>
      <c r="H843" s="33"/>
      <c r="I843" s="3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</row>
    <row r="844" spans="1:40" ht="15.75" customHeight="1" x14ac:dyDescent="0.2">
      <c r="A844" s="32"/>
      <c r="B844" s="32"/>
      <c r="C844" s="32"/>
      <c r="D844" s="32"/>
      <c r="E844" s="32"/>
      <c r="F844" s="33"/>
      <c r="G844" s="33"/>
      <c r="H844" s="33"/>
      <c r="I844" s="3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</row>
    <row r="845" spans="1:40" ht="15.75" customHeight="1" x14ac:dyDescent="0.2">
      <c r="A845" s="32"/>
      <c r="B845" s="32"/>
      <c r="C845" s="32"/>
      <c r="D845" s="32"/>
      <c r="E845" s="32"/>
      <c r="F845" s="33"/>
      <c r="G845" s="33"/>
      <c r="H845" s="33"/>
      <c r="I845" s="3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</row>
    <row r="846" spans="1:40" ht="15.75" customHeight="1" x14ac:dyDescent="0.2">
      <c r="A846" s="32"/>
      <c r="B846" s="32"/>
      <c r="C846" s="32"/>
      <c r="D846" s="32"/>
      <c r="E846" s="32"/>
      <c r="F846" s="33"/>
      <c r="G846" s="33"/>
      <c r="H846" s="33"/>
      <c r="I846" s="3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</row>
    <row r="847" spans="1:40" ht="15.75" customHeight="1" x14ac:dyDescent="0.2">
      <c r="A847" s="32"/>
      <c r="B847" s="32"/>
      <c r="C847" s="32"/>
      <c r="D847" s="32"/>
      <c r="E847" s="32"/>
      <c r="F847" s="33"/>
      <c r="G847" s="33"/>
      <c r="H847" s="33"/>
      <c r="I847" s="3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</row>
    <row r="848" spans="1:40" ht="15.75" customHeight="1" x14ac:dyDescent="0.2">
      <c r="A848" s="32"/>
      <c r="B848" s="32"/>
      <c r="C848" s="32"/>
      <c r="D848" s="32"/>
      <c r="E848" s="32"/>
      <c r="F848" s="33"/>
      <c r="G848" s="33"/>
      <c r="H848" s="33"/>
      <c r="I848" s="3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</row>
    <row r="849" spans="1:40" ht="15.75" customHeight="1" x14ac:dyDescent="0.2">
      <c r="A849" s="32"/>
      <c r="B849" s="32"/>
      <c r="C849" s="32"/>
      <c r="D849" s="32"/>
      <c r="E849" s="32"/>
      <c r="F849" s="33"/>
      <c r="G849" s="33"/>
      <c r="H849" s="33"/>
      <c r="I849" s="3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</row>
    <row r="850" spans="1:40" ht="15.75" customHeight="1" x14ac:dyDescent="0.2">
      <c r="A850" s="32"/>
      <c r="B850" s="32"/>
      <c r="C850" s="32"/>
      <c r="D850" s="32"/>
      <c r="E850" s="32"/>
      <c r="F850" s="33"/>
      <c r="G850" s="33"/>
      <c r="H850" s="33"/>
      <c r="I850" s="3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</row>
    <row r="851" spans="1:40" ht="15.75" customHeight="1" x14ac:dyDescent="0.2">
      <c r="A851" s="32"/>
      <c r="B851" s="32"/>
      <c r="C851" s="32"/>
      <c r="D851" s="32"/>
      <c r="E851" s="32"/>
      <c r="F851" s="33"/>
      <c r="G851" s="33"/>
      <c r="H851" s="33"/>
      <c r="I851" s="3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</row>
    <row r="852" spans="1:40" ht="15.75" customHeight="1" x14ac:dyDescent="0.2">
      <c r="A852" s="32"/>
      <c r="B852" s="32"/>
      <c r="C852" s="32"/>
      <c r="D852" s="32"/>
      <c r="E852" s="32"/>
      <c r="F852" s="33"/>
      <c r="G852" s="33"/>
      <c r="H852" s="33"/>
      <c r="I852" s="3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</row>
    <row r="853" spans="1:40" ht="15.75" customHeight="1" x14ac:dyDescent="0.2">
      <c r="A853" s="32"/>
      <c r="B853" s="32"/>
      <c r="C853" s="32"/>
      <c r="D853" s="32"/>
      <c r="E853" s="32"/>
      <c r="F853" s="33"/>
      <c r="G853" s="33"/>
      <c r="H853" s="33"/>
      <c r="I853" s="3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</row>
    <row r="854" spans="1:40" ht="15.75" customHeight="1" x14ac:dyDescent="0.2">
      <c r="A854" s="32"/>
      <c r="B854" s="32"/>
      <c r="C854" s="32"/>
      <c r="D854" s="32"/>
      <c r="E854" s="32"/>
      <c r="F854" s="33"/>
      <c r="G854" s="33"/>
      <c r="H854" s="33"/>
      <c r="I854" s="3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</row>
    <row r="855" spans="1:40" ht="15.75" customHeight="1" x14ac:dyDescent="0.2">
      <c r="A855" s="32"/>
      <c r="B855" s="32"/>
      <c r="C855" s="32"/>
      <c r="D855" s="32"/>
      <c r="E855" s="32"/>
      <c r="F855" s="33"/>
      <c r="G855" s="33"/>
      <c r="H855" s="33"/>
      <c r="I855" s="3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</row>
    <row r="856" spans="1:40" ht="15.75" customHeight="1" x14ac:dyDescent="0.2">
      <c r="A856" s="32"/>
      <c r="B856" s="32"/>
      <c r="C856" s="32"/>
      <c r="D856" s="32"/>
      <c r="E856" s="32"/>
      <c r="F856" s="33"/>
      <c r="G856" s="33"/>
      <c r="H856" s="33"/>
      <c r="I856" s="3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</row>
    <row r="857" spans="1:40" ht="15.75" customHeight="1" x14ac:dyDescent="0.2">
      <c r="A857" s="32"/>
      <c r="B857" s="32"/>
      <c r="C857" s="32"/>
      <c r="D857" s="32"/>
      <c r="E857" s="32"/>
      <c r="F857" s="33"/>
      <c r="G857" s="33"/>
      <c r="H857" s="33"/>
      <c r="I857" s="3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</row>
    <row r="858" spans="1:40" ht="15.75" customHeight="1" x14ac:dyDescent="0.2">
      <c r="A858" s="32"/>
      <c r="B858" s="32"/>
      <c r="C858" s="32"/>
      <c r="D858" s="32"/>
      <c r="E858" s="32"/>
      <c r="F858" s="33"/>
      <c r="G858" s="33"/>
      <c r="H858" s="33"/>
      <c r="I858" s="3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</row>
    <row r="859" spans="1:40" ht="15.75" customHeight="1" x14ac:dyDescent="0.2">
      <c r="A859" s="32"/>
      <c r="B859" s="32"/>
      <c r="C859" s="32"/>
      <c r="D859" s="32"/>
      <c r="E859" s="32"/>
      <c r="F859" s="33"/>
      <c r="G859" s="33"/>
      <c r="H859" s="33"/>
      <c r="I859" s="3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</row>
    <row r="860" spans="1:40" ht="15.75" customHeight="1" x14ac:dyDescent="0.2">
      <c r="A860" s="32"/>
      <c r="B860" s="32"/>
      <c r="C860" s="32"/>
      <c r="D860" s="32"/>
      <c r="E860" s="32"/>
      <c r="F860" s="33"/>
      <c r="G860" s="33"/>
      <c r="H860" s="33"/>
      <c r="I860" s="3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</row>
    <row r="861" spans="1:40" ht="15.75" customHeight="1" x14ac:dyDescent="0.2">
      <c r="A861" s="32"/>
      <c r="B861" s="32"/>
      <c r="C861" s="32"/>
      <c r="D861" s="32"/>
      <c r="E861" s="32"/>
      <c r="F861" s="33"/>
      <c r="G861" s="33"/>
      <c r="H861" s="33"/>
      <c r="I861" s="3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</row>
    <row r="862" spans="1:40" ht="15.75" customHeight="1" x14ac:dyDescent="0.2">
      <c r="A862" s="32"/>
      <c r="B862" s="32"/>
      <c r="C862" s="32"/>
      <c r="D862" s="32"/>
      <c r="E862" s="32"/>
      <c r="F862" s="33"/>
      <c r="G862" s="33"/>
      <c r="H862" s="33"/>
      <c r="I862" s="3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</row>
    <row r="863" spans="1:40" ht="15.75" customHeight="1" x14ac:dyDescent="0.2">
      <c r="A863" s="32"/>
      <c r="B863" s="32"/>
      <c r="C863" s="32"/>
      <c r="D863" s="32"/>
      <c r="E863" s="32"/>
      <c r="F863" s="33"/>
      <c r="G863" s="33"/>
      <c r="H863" s="33"/>
      <c r="I863" s="3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</row>
    <row r="864" spans="1:40" ht="15.75" customHeight="1" x14ac:dyDescent="0.2">
      <c r="A864" s="32"/>
      <c r="B864" s="32"/>
      <c r="C864" s="32"/>
      <c r="D864" s="32"/>
      <c r="E864" s="32"/>
      <c r="F864" s="33"/>
      <c r="G864" s="33"/>
      <c r="H864" s="33"/>
      <c r="I864" s="3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</row>
    <row r="865" spans="1:40" ht="15.75" customHeight="1" x14ac:dyDescent="0.2">
      <c r="A865" s="32"/>
      <c r="B865" s="32"/>
      <c r="C865" s="32"/>
      <c r="D865" s="32"/>
      <c r="E865" s="32"/>
      <c r="F865" s="33"/>
      <c r="G865" s="33"/>
      <c r="H865" s="33"/>
      <c r="I865" s="3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</row>
    <row r="866" spans="1:40" ht="15.75" customHeight="1" x14ac:dyDescent="0.2">
      <c r="A866" s="32"/>
      <c r="B866" s="32"/>
      <c r="C866" s="32"/>
      <c r="D866" s="32"/>
      <c r="E866" s="32"/>
      <c r="F866" s="33"/>
      <c r="G866" s="33"/>
      <c r="H866" s="33"/>
      <c r="I866" s="3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</row>
    <row r="867" spans="1:40" ht="15.75" customHeight="1" x14ac:dyDescent="0.2">
      <c r="A867" s="32"/>
      <c r="B867" s="32"/>
      <c r="C867" s="32"/>
      <c r="D867" s="32"/>
      <c r="E867" s="32"/>
      <c r="F867" s="33"/>
      <c r="G867" s="33"/>
      <c r="H867" s="33"/>
      <c r="I867" s="3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</row>
    <row r="868" spans="1:40" ht="15.75" customHeight="1" x14ac:dyDescent="0.2">
      <c r="A868" s="32"/>
      <c r="B868" s="32"/>
      <c r="C868" s="32"/>
      <c r="D868" s="32"/>
      <c r="E868" s="32"/>
      <c r="F868" s="33"/>
      <c r="G868" s="33"/>
      <c r="H868" s="33"/>
      <c r="I868" s="3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</row>
    <row r="869" spans="1:40" ht="15.75" customHeight="1" x14ac:dyDescent="0.2">
      <c r="A869" s="32"/>
      <c r="B869" s="32"/>
      <c r="C869" s="32"/>
      <c r="D869" s="32"/>
      <c r="E869" s="32"/>
      <c r="F869" s="33"/>
      <c r="G869" s="33"/>
      <c r="H869" s="33"/>
      <c r="I869" s="3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</row>
    <row r="870" spans="1:40" ht="15.75" customHeight="1" x14ac:dyDescent="0.2">
      <c r="A870" s="32"/>
      <c r="B870" s="32"/>
      <c r="C870" s="32"/>
      <c r="D870" s="32"/>
      <c r="E870" s="32"/>
      <c r="F870" s="33"/>
      <c r="G870" s="33"/>
      <c r="H870" s="33"/>
      <c r="I870" s="3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</row>
    <row r="871" spans="1:40" ht="15.75" customHeight="1" x14ac:dyDescent="0.2">
      <c r="A871" s="32"/>
      <c r="B871" s="32"/>
      <c r="C871" s="32"/>
      <c r="D871" s="32"/>
      <c r="E871" s="32"/>
      <c r="F871" s="33"/>
      <c r="G871" s="33"/>
      <c r="H871" s="33"/>
      <c r="I871" s="3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</row>
    <row r="872" spans="1:40" ht="15.75" customHeight="1" x14ac:dyDescent="0.2">
      <c r="A872" s="32"/>
      <c r="B872" s="32"/>
      <c r="C872" s="32"/>
      <c r="D872" s="32"/>
      <c r="E872" s="32"/>
      <c r="F872" s="33"/>
      <c r="G872" s="33"/>
      <c r="H872" s="33"/>
      <c r="I872" s="3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</row>
    <row r="873" spans="1:40" ht="15.75" customHeight="1" x14ac:dyDescent="0.2">
      <c r="A873" s="32"/>
      <c r="B873" s="32"/>
      <c r="C873" s="32"/>
      <c r="D873" s="32"/>
      <c r="E873" s="32"/>
      <c r="F873" s="33"/>
      <c r="G873" s="33"/>
      <c r="H873" s="33"/>
      <c r="I873" s="3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</row>
    <row r="874" spans="1:40" ht="15.75" customHeight="1" x14ac:dyDescent="0.2">
      <c r="A874" s="32"/>
      <c r="B874" s="32"/>
      <c r="C874" s="32"/>
      <c r="D874" s="32"/>
      <c r="E874" s="32"/>
      <c r="F874" s="33"/>
      <c r="G874" s="33"/>
      <c r="H874" s="33"/>
      <c r="I874" s="3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</row>
    <row r="875" spans="1:40" ht="15.75" customHeight="1" x14ac:dyDescent="0.2">
      <c r="A875" s="32"/>
      <c r="B875" s="32"/>
      <c r="C875" s="32"/>
      <c r="D875" s="32"/>
      <c r="E875" s="32"/>
      <c r="F875" s="33"/>
      <c r="G875" s="33"/>
      <c r="H875" s="33"/>
      <c r="I875" s="3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</row>
    <row r="876" spans="1:40" ht="15.75" customHeight="1" x14ac:dyDescent="0.2">
      <c r="A876" s="32"/>
      <c r="B876" s="32"/>
      <c r="C876" s="32"/>
      <c r="D876" s="32"/>
      <c r="E876" s="32"/>
      <c r="F876" s="33"/>
      <c r="G876" s="33"/>
      <c r="H876" s="33"/>
      <c r="I876" s="3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</row>
    <row r="877" spans="1:40" ht="15.75" customHeight="1" x14ac:dyDescent="0.2">
      <c r="A877" s="32"/>
      <c r="B877" s="32"/>
      <c r="C877" s="32"/>
      <c r="D877" s="32"/>
      <c r="E877" s="32"/>
      <c r="F877" s="33"/>
      <c r="G877" s="33"/>
      <c r="H877" s="33"/>
      <c r="I877" s="3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</row>
    <row r="878" spans="1:40" ht="15.75" customHeight="1" x14ac:dyDescent="0.2">
      <c r="A878" s="32"/>
      <c r="B878" s="32"/>
      <c r="C878" s="32"/>
      <c r="D878" s="32"/>
      <c r="E878" s="32"/>
      <c r="F878" s="33"/>
      <c r="G878" s="33"/>
      <c r="H878" s="33"/>
      <c r="I878" s="3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</row>
    <row r="879" spans="1:40" ht="15.75" customHeight="1" x14ac:dyDescent="0.2">
      <c r="A879" s="32"/>
      <c r="B879" s="32"/>
      <c r="C879" s="32"/>
      <c r="D879" s="32"/>
      <c r="E879" s="32"/>
      <c r="F879" s="33"/>
      <c r="G879" s="33"/>
      <c r="H879" s="33"/>
      <c r="I879" s="3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</row>
    <row r="880" spans="1:40" ht="15.75" customHeight="1" x14ac:dyDescent="0.2">
      <c r="A880" s="32"/>
      <c r="B880" s="32"/>
      <c r="C880" s="32"/>
      <c r="D880" s="32"/>
      <c r="E880" s="32"/>
      <c r="F880" s="33"/>
      <c r="G880" s="33"/>
      <c r="H880" s="33"/>
      <c r="I880" s="3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</row>
    <row r="881" spans="1:40" ht="15.75" customHeight="1" x14ac:dyDescent="0.2">
      <c r="A881" s="32"/>
      <c r="B881" s="32"/>
      <c r="C881" s="32"/>
      <c r="D881" s="32"/>
      <c r="E881" s="32"/>
      <c r="F881" s="33"/>
      <c r="G881" s="33"/>
      <c r="H881" s="33"/>
      <c r="I881" s="3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</row>
    <row r="882" spans="1:40" ht="15.75" customHeight="1" x14ac:dyDescent="0.2">
      <c r="A882" s="32"/>
      <c r="B882" s="32"/>
      <c r="C882" s="32"/>
      <c r="D882" s="32"/>
      <c r="E882" s="32"/>
      <c r="F882" s="33"/>
      <c r="G882" s="33"/>
      <c r="H882" s="33"/>
      <c r="I882" s="3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</row>
    <row r="883" spans="1:40" ht="15.75" customHeight="1" x14ac:dyDescent="0.2">
      <c r="A883" s="32"/>
      <c r="B883" s="32"/>
      <c r="C883" s="32"/>
      <c r="D883" s="32"/>
      <c r="E883" s="32"/>
      <c r="F883" s="33"/>
      <c r="G883" s="33"/>
      <c r="H883" s="33"/>
      <c r="I883" s="3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</row>
    <row r="884" spans="1:40" ht="15.75" customHeight="1" x14ac:dyDescent="0.2">
      <c r="A884" s="32"/>
      <c r="B884" s="32"/>
      <c r="C884" s="32"/>
      <c r="D884" s="32"/>
      <c r="E884" s="32"/>
      <c r="F884" s="33"/>
      <c r="G884" s="33"/>
      <c r="H884" s="33"/>
      <c r="I884" s="3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</row>
    <row r="885" spans="1:40" ht="15.75" customHeight="1" x14ac:dyDescent="0.2">
      <c r="A885" s="32"/>
      <c r="B885" s="32"/>
      <c r="C885" s="32"/>
      <c r="D885" s="32"/>
      <c r="E885" s="32"/>
      <c r="F885" s="33"/>
      <c r="G885" s="33"/>
      <c r="H885" s="33"/>
      <c r="I885" s="3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</row>
    <row r="886" spans="1:40" ht="15.75" customHeight="1" x14ac:dyDescent="0.2">
      <c r="A886" s="32"/>
      <c r="B886" s="32"/>
      <c r="C886" s="32"/>
      <c r="D886" s="32"/>
      <c r="E886" s="32"/>
      <c r="F886" s="33"/>
      <c r="G886" s="33"/>
      <c r="H886" s="33"/>
      <c r="I886" s="3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</row>
    <row r="887" spans="1:40" ht="15.75" customHeight="1" x14ac:dyDescent="0.2">
      <c r="A887" s="32"/>
      <c r="B887" s="32"/>
      <c r="C887" s="32"/>
      <c r="D887" s="32"/>
      <c r="E887" s="32"/>
      <c r="F887" s="33"/>
      <c r="G887" s="33"/>
      <c r="H887" s="33"/>
      <c r="I887" s="3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</row>
    <row r="888" spans="1:40" ht="15.75" customHeight="1" x14ac:dyDescent="0.2">
      <c r="A888" s="32"/>
      <c r="B888" s="32"/>
      <c r="C888" s="32"/>
      <c r="D888" s="32"/>
      <c r="E888" s="32"/>
      <c r="F888" s="33"/>
      <c r="G888" s="33"/>
      <c r="H888" s="33"/>
      <c r="I888" s="3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</row>
    <row r="889" spans="1:40" ht="15.75" customHeight="1" x14ac:dyDescent="0.2">
      <c r="A889" s="32"/>
      <c r="B889" s="32"/>
      <c r="C889" s="32"/>
      <c r="D889" s="32"/>
      <c r="E889" s="32"/>
      <c r="F889" s="33"/>
      <c r="G889" s="33"/>
      <c r="H889" s="33"/>
      <c r="I889" s="3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</row>
    <row r="890" spans="1:40" ht="15.75" customHeight="1" x14ac:dyDescent="0.2">
      <c r="A890" s="32"/>
      <c r="B890" s="32"/>
      <c r="C890" s="32"/>
      <c r="D890" s="32"/>
      <c r="E890" s="32"/>
      <c r="F890" s="33"/>
      <c r="G890" s="33"/>
      <c r="H890" s="33"/>
      <c r="I890" s="3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</row>
    <row r="891" spans="1:40" ht="15.75" customHeight="1" x14ac:dyDescent="0.2">
      <c r="A891" s="32"/>
      <c r="B891" s="32"/>
      <c r="C891" s="32"/>
      <c r="D891" s="32"/>
      <c r="E891" s="32"/>
      <c r="F891" s="33"/>
      <c r="G891" s="33"/>
      <c r="H891" s="33"/>
      <c r="I891" s="3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</row>
    <row r="892" spans="1:40" ht="15.75" customHeight="1" x14ac:dyDescent="0.2">
      <c r="A892" s="32"/>
      <c r="B892" s="32"/>
      <c r="C892" s="32"/>
      <c r="D892" s="32"/>
      <c r="E892" s="32"/>
      <c r="F892" s="33"/>
      <c r="G892" s="33"/>
      <c r="H892" s="33"/>
      <c r="I892" s="3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</row>
    <row r="893" spans="1:40" ht="15.75" customHeight="1" x14ac:dyDescent="0.2">
      <c r="A893" s="32"/>
      <c r="B893" s="32"/>
      <c r="C893" s="32"/>
      <c r="D893" s="32"/>
      <c r="E893" s="32"/>
      <c r="F893" s="33"/>
      <c r="G893" s="33"/>
      <c r="H893" s="33"/>
      <c r="I893" s="3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</row>
    <row r="894" spans="1:40" ht="15.75" customHeight="1" x14ac:dyDescent="0.2">
      <c r="A894" s="32"/>
      <c r="B894" s="32"/>
      <c r="C894" s="32"/>
      <c r="D894" s="32"/>
      <c r="E894" s="32"/>
      <c r="F894" s="33"/>
      <c r="G894" s="33"/>
      <c r="H894" s="33"/>
      <c r="I894" s="3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</row>
    <row r="895" spans="1:40" ht="15.75" customHeight="1" x14ac:dyDescent="0.2">
      <c r="A895" s="32"/>
      <c r="B895" s="32"/>
      <c r="C895" s="32"/>
      <c r="D895" s="32"/>
      <c r="E895" s="32"/>
      <c r="F895" s="33"/>
      <c r="G895" s="33"/>
      <c r="H895" s="33"/>
      <c r="I895" s="3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</row>
    <row r="896" spans="1:40" ht="15.75" customHeight="1" x14ac:dyDescent="0.2">
      <c r="A896" s="32"/>
      <c r="B896" s="32"/>
      <c r="C896" s="32"/>
      <c r="D896" s="32"/>
      <c r="E896" s="32"/>
      <c r="F896" s="33"/>
      <c r="G896" s="33"/>
      <c r="H896" s="33"/>
      <c r="I896" s="3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</row>
    <row r="897" spans="1:40" ht="15.75" customHeight="1" x14ac:dyDescent="0.2">
      <c r="A897" s="32"/>
      <c r="B897" s="32"/>
      <c r="C897" s="32"/>
      <c r="D897" s="32"/>
      <c r="E897" s="32"/>
      <c r="F897" s="33"/>
      <c r="G897" s="33"/>
      <c r="H897" s="33"/>
      <c r="I897" s="3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</row>
    <row r="898" spans="1:40" ht="15.75" customHeight="1" x14ac:dyDescent="0.2">
      <c r="A898" s="32"/>
      <c r="B898" s="32"/>
      <c r="C898" s="32"/>
      <c r="D898" s="32"/>
      <c r="E898" s="32"/>
      <c r="F898" s="33"/>
      <c r="G898" s="33"/>
      <c r="H898" s="33"/>
      <c r="I898" s="3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</row>
    <row r="899" spans="1:40" ht="15.75" customHeight="1" x14ac:dyDescent="0.2">
      <c r="A899" s="32"/>
      <c r="B899" s="32"/>
      <c r="C899" s="32"/>
      <c r="D899" s="32"/>
      <c r="E899" s="32"/>
      <c r="F899" s="33"/>
      <c r="G899" s="33"/>
      <c r="H899" s="33"/>
      <c r="I899" s="3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</row>
    <row r="900" spans="1:40" ht="15.75" customHeight="1" x14ac:dyDescent="0.2">
      <c r="A900" s="32"/>
      <c r="B900" s="32"/>
      <c r="C900" s="32"/>
      <c r="D900" s="32"/>
      <c r="E900" s="32"/>
      <c r="F900" s="33"/>
      <c r="G900" s="33"/>
      <c r="H900" s="33"/>
      <c r="I900" s="3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</row>
    <row r="901" spans="1:40" ht="15.75" customHeight="1" x14ac:dyDescent="0.2">
      <c r="A901" s="32"/>
      <c r="B901" s="32"/>
      <c r="C901" s="32"/>
      <c r="D901" s="32"/>
      <c r="E901" s="32"/>
      <c r="F901" s="33"/>
      <c r="G901" s="33"/>
      <c r="H901" s="33"/>
      <c r="I901" s="3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</row>
    <row r="902" spans="1:40" ht="15.75" customHeight="1" x14ac:dyDescent="0.2">
      <c r="A902" s="32"/>
      <c r="B902" s="32"/>
      <c r="C902" s="32"/>
      <c r="D902" s="32"/>
      <c r="E902" s="32"/>
      <c r="F902" s="33"/>
      <c r="G902" s="33"/>
      <c r="H902" s="33"/>
      <c r="I902" s="3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</row>
    <row r="903" spans="1:40" ht="15.75" customHeight="1" x14ac:dyDescent="0.2">
      <c r="A903" s="32"/>
      <c r="B903" s="32"/>
      <c r="C903" s="32"/>
      <c r="D903" s="32"/>
      <c r="E903" s="32"/>
      <c r="F903" s="33"/>
      <c r="G903" s="33"/>
      <c r="H903" s="33"/>
      <c r="I903" s="3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</row>
    <row r="904" spans="1:40" ht="15.75" customHeight="1" x14ac:dyDescent="0.2">
      <c r="A904" s="32"/>
      <c r="B904" s="32"/>
      <c r="C904" s="32"/>
      <c r="D904" s="32"/>
      <c r="E904" s="32"/>
      <c r="F904" s="33"/>
      <c r="G904" s="33"/>
      <c r="H904" s="33"/>
      <c r="I904" s="3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</row>
    <row r="905" spans="1:40" ht="15.75" customHeight="1" x14ac:dyDescent="0.2">
      <c r="A905" s="32"/>
      <c r="B905" s="32"/>
      <c r="C905" s="32"/>
      <c r="D905" s="32"/>
      <c r="E905" s="32"/>
      <c r="F905" s="33"/>
      <c r="G905" s="33"/>
      <c r="H905" s="33"/>
      <c r="I905" s="3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</row>
    <row r="906" spans="1:40" ht="15.75" customHeight="1" x14ac:dyDescent="0.2">
      <c r="A906" s="32"/>
      <c r="B906" s="32"/>
      <c r="C906" s="32"/>
      <c r="D906" s="32"/>
      <c r="E906" s="32"/>
      <c r="F906" s="33"/>
      <c r="G906" s="33"/>
      <c r="H906" s="33"/>
      <c r="I906" s="3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</row>
    <row r="907" spans="1:40" ht="15.75" customHeight="1" x14ac:dyDescent="0.2">
      <c r="A907" s="32"/>
      <c r="B907" s="32"/>
      <c r="C907" s="32"/>
      <c r="D907" s="32"/>
      <c r="E907" s="32"/>
      <c r="F907" s="33"/>
      <c r="G907" s="33"/>
      <c r="H907" s="33"/>
      <c r="I907" s="3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</row>
    <row r="908" spans="1:40" ht="15.75" customHeight="1" x14ac:dyDescent="0.2">
      <c r="A908" s="32"/>
      <c r="B908" s="32"/>
      <c r="C908" s="32"/>
      <c r="D908" s="32"/>
      <c r="E908" s="32"/>
      <c r="F908" s="33"/>
      <c r="G908" s="33"/>
      <c r="H908" s="33"/>
      <c r="I908" s="3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</row>
    <row r="909" spans="1:40" ht="15.75" customHeight="1" x14ac:dyDescent="0.2">
      <c r="A909" s="32"/>
      <c r="B909" s="32"/>
      <c r="C909" s="32"/>
      <c r="D909" s="32"/>
      <c r="E909" s="32"/>
      <c r="F909" s="33"/>
      <c r="G909" s="33"/>
      <c r="H909" s="33"/>
      <c r="I909" s="3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</row>
    <row r="910" spans="1:40" ht="15.75" customHeight="1" x14ac:dyDescent="0.2">
      <c r="A910" s="32"/>
      <c r="B910" s="32"/>
      <c r="C910" s="32"/>
      <c r="D910" s="32"/>
      <c r="E910" s="32"/>
      <c r="F910" s="33"/>
      <c r="G910" s="33"/>
      <c r="H910" s="33"/>
      <c r="I910" s="3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</row>
    <row r="911" spans="1:40" ht="15.75" customHeight="1" x14ac:dyDescent="0.2">
      <c r="A911" s="32"/>
      <c r="B911" s="32"/>
      <c r="C911" s="32"/>
      <c r="D911" s="32"/>
      <c r="E911" s="32"/>
      <c r="F911" s="33"/>
      <c r="G911" s="33"/>
      <c r="H911" s="33"/>
      <c r="I911" s="3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</row>
    <row r="912" spans="1:40" ht="15.75" customHeight="1" x14ac:dyDescent="0.2">
      <c r="A912" s="32"/>
      <c r="B912" s="32"/>
      <c r="C912" s="32"/>
      <c r="D912" s="32"/>
      <c r="E912" s="32"/>
      <c r="F912" s="33"/>
      <c r="G912" s="33"/>
      <c r="H912" s="33"/>
      <c r="I912" s="3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</row>
    <row r="913" spans="1:40" ht="15.75" customHeight="1" x14ac:dyDescent="0.2">
      <c r="A913" s="32"/>
      <c r="B913" s="32"/>
      <c r="C913" s="32"/>
      <c r="D913" s="32"/>
      <c r="E913" s="32"/>
      <c r="F913" s="33"/>
      <c r="G913" s="33"/>
      <c r="H913" s="33"/>
      <c r="I913" s="3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</row>
    <row r="914" spans="1:40" ht="15.75" customHeight="1" x14ac:dyDescent="0.2">
      <c r="A914" s="32"/>
      <c r="B914" s="32"/>
      <c r="C914" s="32"/>
      <c r="D914" s="32"/>
      <c r="E914" s="32"/>
      <c r="F914" s="33"/>
      <c r="G914" s="33"/>
      <c r="H914" s="33"/>
      <c r="I914" s="3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</row>
    <row r="915" spans="1:40" ht="15.75" customHeight="1" x14ac:dyDescent="0.2">
      <c r="A915" s="32"/>
      <c r="B915" s="32"/>
      <c r="C915" s="32"/>
      <c r="D915" s="32"/>
      <c r="E915" s="32"/>
      <c r="F915" s="33"/>
      <c r="G915" s="33"/>
      <c r="H915" s="33"/>
      <c r="I915" s="3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</row>
    <row r="916" spans="1:40" ht="15.75" customHeight="1" x14ac:dyDescent="0.2">
      <c r="A916" s="32"/>
      <c r="B916" s="32"/>
      <c r="C916" s="32"/>
      <c r="D916" s="32"/>
      <c r="E916" s="32"/>
      <c r="F916" s="33"/>
      <c r="G916" s="33"/>
      <c r="H916" s="33"/>
      <c r="I916" s="3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</row>
    <row r="917" spans="1:40" ht="15.75" customHeight="1" x14ac:dyDescent="0.2">
      <c r="A917" s="32"/>
      <c r="B917" s="32"/>
      <c r="C917" s="32"/>
      <c r="D917" s="32"/>
      <c r="E917" s="32"/>
      <c r="F917" s="33"/>
      <c r="G917" s="33"/>
      <c r="H917" s="33"/>
      <c r="I917" s="3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</row>
    <row r="918" spans="1:40" ht="15.75" customHeight="1" x14ac:dyDescent="0.2">
      <c r="A918" s="32"/>
      <c r="B918" s="32"/>
      <c r="C918" s="32"/>
      <c r="D918" s="32"/>
      <c r="E918" s="32"/>
      <c r="F918" s="33"/>
      <c r="G918" s="33"/>
      <c r="H918" s="33"/>
      <c r="I918" s="3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</row>
    <row r="919" spans="1:40" ht="15.75" customHeight="1" x14ac:dyDescent="0.2">
      <c r="A919" s="32"/>
      <c r="B919" s="32"/>
      <c r="C919" s="32"/>
      <c r="D919" s="32"/>
      <c r="E919" s="32"/>
      <c r="F919" s="33"/>
      <c r="G919" s="33"/>
      <c r="H919" s="33"/>
      <c r="I919" s="3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</row>
    <row r="920" spans="1:40" ht="15.75" customHeight="1" x14ac:dyDescent="0.2">
      <c r="A920" s="32"/>
      <c r="B920" s="32"/>
      <c r="C920" s="32"/>
      <c r="D920" s="32"/>
      <c r="E920" s="32"/>
      <c r="F920" s="33"/>
      <c r="G920" s="33"/>
      <c r="H920" s="33"/>
      <c r="I920" s="3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</row>
    <row r="921" spans="1:40" ht="15.75" customHeight="1" x14ac:dyDescent="0.2">
      <c r="A921" s="32"/>
      <c r="B921" s="32"/>
      <c r="C921" s="32"/>
      <c r="D921" s="32"/>
      <c r="E921" s="32"/>
      <c r="F921" s="33"/>
      <c r="G921" s="33"/>
      <c r="H921" s="33"/>
      <c r="I921" s="3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</row>
    <row r="922" spans="1:40" ht="15.75" customHeight="1" x14ac:dyDescent="0.2">
      <c r="A922" s="32"/>
      <c r="B922" s="32"/>
      <c r="C922" s="32"/>
      <c r="D922" s="32"/>
      <c r="E922" s="32"/>
      <c r="F922" s="33"/>
      <c r="G922" s="33"/>
      <c r="H922" s="33"/>
      <c r="I922" s="3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</row>
    <row r="923" spans="1:40" ht="15.75" customHeight="1" x14ac:dyDescent="0.2">
      <c r="A923" s="32"/>
      <c r="B923" s="32"/>
      <c r="C923" s="32"/>
      <c r="D923" s="32"/>
      <c r="E923" s="32"/>
      <c r="F923" s="33"/>
      <c r="G923" s="33"/>
      <c r="H923" s="33"/>
      <c r="I923" s="3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</row>
    <row r="924" spans="1:40" ht="15.75" customHeight="1" x14ac:dyDescent="0.2">
      <c r="A924" s="32"/>
      <c r="B924" s="32"/>
      <c r="C924" s="32"/>
      <c r="D924" s="32"/>
      <c r="E924" s="32"/>
      <c r="F924" s="33"/>
      <c r="G924" s="33"/>
      <c r="H924" s="33"/>
      <c r="I924" s="3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</row>
    <row r="925" spans="1:40" ht="15.75" customHeight="1" x14ac:dyDescent="0.2">
      <c r="A925" s="32"/>
      <c r="B925" s="32"/>
      <c r="C925" s="32"/>
      <c r="D925" s="32"/>
      <c r="E925" s="32"/>
      <c r="F925" s="33"/>
      <c r="G925" s="33"/>
      <c r="H925" s="33"/>
      <c r="I925" s="3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</row>
    <row r="926" spans="1:40" ht="15.75" customHeight="1" x14ac:dyDescent="0.2">
      <c r="A926" s="32"/>
      <c r="B926" s="32"/>
      <c r="C926" s="32"/>
      <c r="D926" s="32"/>
      <c r="E926" s="32"/>
      <c r="F926" s="33"/>
      <c r="G926" s="33"/>
      <c r="H926" s="33"/>
      <c r="I926" s="3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</row>
    <row r="927" spans="1:40" ht="15.75" customHeight="1" x14ac:dyDescent="0.2">
      <c r="A927" s="32"/>
      <c r="B927" s="32"/>
      <c r="C927" s="32"/>
      <c r="D927" s="32"/>
      <c r="E927" s="32"/>
      <c r="F927" s="33"/>
      <c r="G927" s="33"/>
      <c r="H927" s="33"/>
      <c r="I927" s="3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</row>
    <row r="928" spans="1:40" ht="15.75" customHeight="1" x14ac:dyDescent="0.2">
      <c r="A928" s="32"/>
      <c r="B928" s="32"/>
      <c r="C928" s="32"/>
      <c r="D928" s="32"/>
      <c r="E928" s="32"/>
      <c r="F928" s="33"/>
      <c r="G928" s="33"/>
      <c r="H928" s="33"/>
      <c r="I928" s="3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</row>
    <row r="929" spans="1:40" ht="15.75" customHeight="1" x14ac:dyDescent="0.2">
      <c r="A929" s="32"/>
      <c r="B929" s="32"/>
      <c r="C929" s="32"/>
      <c r="D929" s="32"/>
      <c r="E929" s="32"/>
      <c r="F929" s="33"/>
      <c r="G929" s="33"/>
      <c r="H929" s="33"/>
      <c r="I929" s="3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</row>
    <row r="930" spans="1:40" ht="15.75" customHeight="1" x14ac:dyDescent="0.2">
      <c r="A930" s="32"/>
      <c r="B930" s="32"/>
      <c r="C930" s="32"/>
      <c r="D930" s="32"/>
      <c r="E930" s="32"/>
      <c r="F930" s="33"/>
      <c r="G930" s="33"/>
      <c r="H930" s="33"/>
      <c r="I930" s="3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</row>
    <row r="931" spans="1:40" ht="15.75" customHeight="1" x14ac:dyDescent="0.2">
      <c r="A931" s="32"/>
      <c r="B931" s="32"/>
      <c r="C931" s="32"/>
      <c r="D931" s="32"/>
      <c r="E931" s="32"/>
      <c r="F931" s="33"/>
      <c r="G931" s="33"/>
      <c r="H931" s="33"/>
      <c r="I931" s="3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</row>
    <row r="932" spans="1:40" ht="15.75" customHeight="1" x14ac:dyDescent="0.2">
      <c r="A932" s="32"/>
      <c r="B932" s="32"/>
      <c r="C932" s="32"/>
      <c r="D932" s="32"/>
      <c r="E932" s="32"/>
      <c r="F932" s="33"/>
      <c r="G932" s="33"/>
      <c r="H932" s="33"/>
      <c r="I932" s="3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</row>
    <row r="933" spans="1:40" ht="15.75" customHeight="1" x14ac:dyDescent="0.2">
      <c r="A933" s="32"/>
      <c r="B933" s="32"/>
      <c r="C933" s="32"/>
      <c r="D933" s="32"/>
      <c r="E933" s="32"/>
      <c r="F933" s="33"/>
      <c r="G933" s="33"/>
      <c r="H933" s="33"/>
      <c r="I933" s="3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</row>
    <row r="934" spans="1:40" ht="15.75" customHeight="1" x14ac:dyDescent="0.2">
      <c r="A934" s="32"/>
      <c r="B934" s="32"/>
      <c r="C934" s="32"/>
      <c r="D934" s="32"/>
      <c r="E934" s="32"/>
      <c r="F934" s="33"/>
      <c r="G934" s="33"/>
      <c r="H934" s="33"/>
      <c r="I934" s="3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</row>
    <row r="935" spans="1:40" ht="15.75" customHeight="1" x14ac:dyDescent="0.2">
      <c r="A935" s="32"/>
      <c r="B935" s="32"/>
      <c r="C935" s="32"/>
      <c r="D935" s="32"/>
      <c r="E935" s="32"/>
      <c r="F935" s="33"/>
      <c r="G935" s="33"/>
      <c r="H935" s="33"/>
      <c r="I935" s="3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</row>
    <row r="936" spans="1:40" ht="15.75" customHeight="1" x14ac:dyDescent="0.2">
      <c r="A936" s="32"/>
      <c r="B936" s="32"/>
      <c r="C936" s="32"/>
      <c r="D936" s="32"/>
      <c r="E936" s="32"/>
      <c r="F936" s="33"/>
      <c r="G936" s="33"/>
      <c r="H936" s="33"/>
      <c r="I936" s="3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</row>
    <row r="937" spans="1:40" ht="15.75" customHeight="1" x14ac:dyDescent="0.2">
      <c r="A937" s="32"/>
      <c r="B937" s="32"/>
      <c r="C937" s="32"/>
      <c r="D937" s="32"/>
      <c r="E937" s="32"/>
      <c r="F937" s="33"/>
      <c r="G937" s="33"/>
      <c r="H937" s="33"/>
      <c r="I937" s="3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</row>
    <row r="938" spans="1:40" ht="15.75" customHeight="1" x14ac:dyDescent="0.2">
      <c r="A938" s="32"/>
      <c r="B938" s="32"/>
      <c r="C938" s="32"/>
      <c r="D938" s="32"/>
      <c r="E938" s="32"/>
      <c r="F938" s="33"/>
      <c r="G938" s="33"/>
      <c r="H938" s="33"/>
      <c r="I938" s="3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</row>
    <row r="939" spans="1:40" ht="15.75" customHeight="1" x14ac:dyDescent="0.2">
      <c r="A939" s="32"/>
      <c r="B939" s="32"/>
      <c r="C939" s="32"/>
      <c r="D939" s="32"/>
      <c r="E939" s="32"/>
      <c r="F939" s="33"/>
      <c r="G939" s="33"/>
      <c r="H939" s="33"/>
      <c r="I939" s="3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</row>
    <row r="940" spans="1:40" ht="15.75" customHeight="1" x14ac:dyDescent="0.2">
      <c r="A940" s="32"/>
      <c r="B940" s="32"/>
      <c r="C940" s="32"/>
      <c r="D940" s="32"/>
      <c r="E940" s="32"/>
      <c r="F940" s="33"/>
      <c r="G940" s="33"/>
      <c r="H940" s="33"/>
      <c r="I940" s="3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</row>
    <row r="941" spans="1:40" ht="15.75" customHeight="1" x14ac:dyDescent="0.2">
      <c r="A941" s="32"/>
      <c r="B941" s="32"/>
      <c r="C941" s="32"/>
      <c r="D941" s="32"/>
      <c r="E941" s="32"/>
      <c r="F941" s="33"/>
      <c r="G941" s="33"/>
      <c r="H941" s="33"/>
      <c r="I941" s="3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</row>
    <row r="942" spans="1:40" ht="15.75" customHeight="1" x14ac:dyDescent="0.2">
      <c r="A942" s="32"/>
      <c r="B942" s="32"/>
      <c r="C942" s="32"/>
      <c r="D942" s="32"/>
      <c r="E942" s="32"/>
      <c r="F942" s="33"/>
      <c r="G942" s="33"/>
      <c r="H942" s="33"/>
      <c r="I942" s="3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</row>
    <row r="943" spans="1:40" ht="15.75" customHeight="1" x14ac:dyDescent="0.2">
      <c r="A943" s="32"/>
      <c r="B943" s="32"/>
      <c r="C943" s="32"/>
      <c r="D943" s="32"/>
      <c r="E943" s="32"/>
      <c r="F943" s="33"/>
      <c r="G943" s="33"/>
      <c r="H943" s="33"/>
      <c r="I943" s="3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</row>
    <row r="944" spans="1:40" ht="15.75" customHeight="1" x14ac:dyDescent="0.2">
      <c r="A944" s="32"/>
      <c r="B944" s="32"/>
      <c r="C944" s="32"/>
      <c r="D944" s="32"/>
      <c r="E944" s="32"/>
      <c r="F944" s="33"/>
      <c r="G944" s="33"/>
      <c r="H944" s="33"/>
      <c r="I944" s="3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</row>
    <row r="945" spans="1:40" ht="15.75" customHeight="1" x14ac:dyDescent="0.2">
      <c r="A945" s="32"/>
      <c r="B945" s="32"/>
      <c r="C945" s="32"/>
      <c r="D945" s="32"/>
      <c r="E945" s="32"/>
      <c r="F945" s="33"/>
      <c r="G945" s="33"/>
      <c r="H945" s="33"/>
      <c r="I945" s="3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</row>
    <row r="946" spans="1:40" ht="15.75" customHeight="1" x14ac:dyDescent="0.2">
      <c r="A946" s="32"/>
      <c r="B946" s="32"/>
      <c r="C946" s="32"/>
      <c r="D946" s="32"/>
      <c r="E946" s="32"/>
      <c r="F946" s="33"/>
      <c r="G946" s="33"/>
      <c r="H946" s="33"/>
      <c r="I946" s="3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</row>
    <row r="947" spans="1:40" ht="15.75" customHeight="1" x14ac:dyDescent="0.2">
      <c r="A947" s="32"/>
      <c r="B947" s="32"/>
      <c r="C947" s="32"/>
      <c r="D947" s="32"/>
      <c r="E947" s="32"/>
      <c r="F947" s="33"/>
      <c r="G947" s="33"/>
      <c r="H947" s="33"/>
      <c r="I947" s="3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</row>
    <row r="948" spans="1:40" ht="15.75" customHeight="1" x14ac:dyDescent="0.2">
      <c r="A948" s="32"/>
      <c r="B948" s="32"/>
      <c r="C948" s="32"/>
      <c r="D948" s="32"/>
      <c r="E948" s="32"/>
      <c r="F948" s="33"/>
      <c r="G948" s="33"/>
      <c r="H948" s="33"/>
      <c r="I948" s="3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</row>
    <row r="949" spans="1:40" ht="15.75" customHeight="1" x14ac:dyDescent="0.2">
      <c r="A949" s="32"/>
      <c r="B949" s="32"/>
      <c r="C949" s="32"/>
      <c r="D949" s="32"/>
      <c r="E949" s="32"/>
      <c r="F949" s="33"/>
      <c r="G949" s="33"/>
      <c r="H949" s="33"/>
      <c r="I949" s="3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</row>
    <row r="950" spans="1:40" ht="15.75" customHeight="1" x14ac:dyDescent="0.2">
      <c r="A950" s="32"/>
      <c r="B950" s="32"/>
      <c r="C950" s="32"/>
      <c r="D950" s="32"/>
      <c r="E950" s="32"/>
      <c r="F950" s="33"/>
      <c r="G950" s="33"/>
      <c r="H950" s="33"/>
      <c r="I950" s="3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</row>
    <row r="951" spans="1:40" ht="15.75" customHeight="1" x14ac:dyDescent="0.2">
      <c r="A951" s="32"/>
      <c r="B951" s="32"/>
      <c r="C951" s="32"/>
      <c r="D951" s="32"/>
      <c r="E951" s="32"/>
      <c r="F951" s="33"/>
      <c r="G951" s="33"/>
      <c r="H951" s="33"/>
      <c r="I951" s="3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</row>
    <row r="952" spans="1:40" ht="15.75" customHeight="1" x14ac:dyDescent="0.2">
      <c r="A952" s="32"/>
      <c r="B952" s="32"/>
      <c r="C952" s="32"/>
      <c r="D952" s="32"/>
      <c r="E952" s="32"/>
      <c r="F952" s="33"/>
      <c r="G952" s="33"/>
      <c r="H952" s="33"/>
      <c r="I952" s="3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</row>
    <row r="953" spans="1:40" ht="15.75" customHeight="1" x14ac:dyDescent="0.2">
      <c r="A953" s="32"/>
      <c r="B953" s="32"/>
      <c r="C953" s="32"/>
      <c r="D953" s="32"/>
      <c r="E953" s="32"/>
      <c r="F953" s="33"/>
      <c r="G953" s="33"/>
      <c r="H953" s="33"/>
      <c r="I953" s="3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</row>
    <row r="954" spans="1:40" ht="15.75" customHeight="1" x14ac:dyDescent="0.2">
      <c r="A954" s="32"/>
      <c r="B954" s="32"/>
      <c r="C954" s="32"/>
      <c r="D954" s="32"/>
      <c r="E954" s="32"/>
      <c r="F954" s="33"/>
      <c r="G954" s="33"/>
      <c r="H954" s="33"/>
      <c r="I954" s="3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</row>
    <row r="955" spans="1:40" ht="15.75" customHeight="1" x14ac:dyDescent="0.2">
      <c r="A955" s="32"/>
      <c r="B955" s="32"/>
      <c r="C955" s="32"/>
      <c r="D955" s="32"/>
      <c r="E955" s="32"/>
      <c r="F955" s="33"/>
      <c r="G955" s="33"/>
      <c r="H955" s="33"/>
      <c r="I955" s="3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</row>
    <row r="956" spans="1:40" ht="15.75" customHeight="1" x14ac:dyDescent="0.2">
      <c r="A956" s="32"/>
      <c r="B956" s="32"/>
      <c r="C956" s="32"/>
      <c r="D956" s="32"/>
      <c r="E956" s="32"/>
      <c r="F956" s="33"/>
      <c r="G956" s="33"/>
      <c r="H956" s="33"/>
      <c r="I956" s="3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</row>
    <row r="957" spans="1:40" ht="15.75" customHeight="1" x14ac:dyDescent="0.2">
      <c r="A957" s="32"/>
      <c r="B957" s="32"/>
      <c r="C957" s="32"/>
      <c r="D957" s="32"/>
      <c r="E957" s="32"/>
      <c r="F957" s="33"/>
      <c r="G957" s="33"/>
      <c r="H957" s="33"/>
      <c r="I957" s="3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</row>
    <row r="958" spans="1:40" ht="15.75" customHeight="1" x14ac:dyDescent="0.2">
      <c r="A958" s="32"/>
      <c r="B958" s="32"/>
      <c r="C958" s="32"/>
      <c r="D958" s="32"/>
      <c r="E958" s="32"/>
      <c r="F958" s="33"/>
      <c r="G958" s="33"/>
      <c r="H958" s="33"/>
      <c r="I958" s="3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</row>
    <row r="959" spans="1:40" ht="15.75" customHeight="1" x14ac:dyDescent="0.2">
      <c r="A959" s="32"/>
      <c r="B959" s="32"/>
      <c r="C959" s="32"/>
      <c r="D959" s="32"/>
      <c r="E959" s="32"/>
      <c r="F959" s="33"/>
      <c r="G959" s="33"/>
      <c r="H959" s="33"/>
      <c r="I959" s="3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</row>
    <row r="960" spans="1:40" ht="15.75" customHeight="1" x14ac:dyDescent="0.2">
      <c r="A960" s="32"/>
      <c r="B960" s="32"/>
      <c r="C960" s="32"/>
      <c r="D960" s="32"/>
      <c r="E960" s="32"/>
      <c r="F960" s="33"/>
      <c r="G960" s="33"/>
      <c r="H960" s="33"/>
      <c r="I960" s="3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</row>
    <row r="961" spans="1:40" ht="15.75" customHeight="1" x14ac:dyDescent="0.2">
      <c r="A961" s="32"/>
      <c r="B961" s="32"/>
      <c r="C961" s="32"/>
      <c r="D961" s="32"/>
      <c r="E961" s="32"/>
      <c r="F961" s="33"/>
      <c r="G961" s="33"/>
      <c r="H961" s="33"/>
      <c r="I961" s="3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</row>
    <row r="962" spans="1:40" ht="15.75" customHeight="1" x14ac:dyDescent="0.2">
      <c r="A962" s="32"/>
      <c r="B962" s="32"/>
      <c r="C962" s="32"/>
      <c r="D962" s="32"/>
      <c r="E962" s="32"/>
      <c r="F962" s="33"/>
      <c r="G962" s="33"/>
      <c r="H962" s="33"/>
      <c r="I962" s="3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</row>
    <row r="963" spans="1:40" ht="15.75" customHeight="1" x14ac:dyDescent="0.2">
      <c r="A963" s="32"/>
      <c r="B963" s="32"/>
      <c r="C963" s="32"/>
      <c r="D963" s="32"/>
      <c r="E963" s="32"/>
      <c r="F963" s="33"/>
      <c r="G963" s="33"/>
      <c r="H963" s="33"/>
      <c r="I963" s="3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</row>
    <row r="964" spans="1:40" ht="15.75" customHeight="1" x14ac:dyDescent="0.2">
      <c r="A964" s="32"/>
      <c r="B964" s="32"/>
      <c r="C964" s="32"/>
      <c r="D964" s="32"/>
      <c r="E964" s="32"/>
      <c r="F964" s="33"/>
      <c r="G964" s="33"/>
      <c r="H964" s="33"/>
      <c r="I964" s="3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</row>
    <row r="965" spans="1:40" ht="15.75" customHeight="1" x14ac:dyDescent="0.2">
      <c r="A965" s="32"/>
      <c r="B965" s="32"/>
      <c r="C965" s="32"/>
      <c r="D965" s="32"/>
      <c r="E965" s="32"/>
      <c r="F965" s="33"/>
      <c r="G965" s="33"/>
      <c r="H965" s="33"/>
      <c r="I965" s="3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</row>
    <row r="966" spans="1:40" ht="15.75" customHeight="1" x14ac:dyDescent="0.2">
      <c r="A966" s="32"/>
      <c r="B966" s="32"/>
      <c r="C966" s="32"/>
      <c r="D966" s="32"/>
      <c r="E966" s="32"/>
      <c r="F966" s="33"/>
      <c r="G966" s="33"/>
      <c r="H966" s="33"/>
      <c r="I966" s="3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</row>
    <row r="967" spans="1:40" ht="15.75" customHeight="1" x14ac:dyDescent="0.2">
      <c r="A967" s="32"/>
      <c r="B967" s="32"/>
      <c r="C967" s="32"/>
      <c r="D967" s="32"/>
      <c r="E967" s="32"/>
      <c r="F967" s="33"/>
      <c r="G967" s="33"/>
      <c r="H967" s="33"/>
      <c r="I967" s="3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</row>
    <row r="968" spans="1:40" ht="15.75" customHeight="1" x14ac:dyDescent="0.2">
      <c r="A968" s="32"/>
      <c r="B968" s="32"/>
      <c r="C968" s="32"/>
      <c r="D968" s="32"/>
      <c r="E968" s="32"/>
      <c r="F968" s="33"/>
      <c r="G968" s="33"/>
      <c r="H968" s="33"/>
      <c r="I968" s="3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</row>
    <row r="969" spans="1:40" ht="15.75" customHeight="1" x14ac:dyDescent="0.2">
      <c r="A969" s="32"/>
      <c r="B969" s="32"/>
      <c r="C969" s="32"/>
      <c r="D969" s="32"/>
      <c r="E969" s="32"/>
      <c r="F969" s="33"/>
      <c r="G969" s="33"/>
      <c r="H969" s="33"/>
      <c r="I969" s="3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</row>
    <row r="970" spans="1:40" ht="15.75" customHeight="1" x14ac:dyDescent="0.2">
      <c r="A970" s="32"/>
      <c r="B970" s="32"/>
      <c r="C970" s="32"/>
      <c r="D970" s="32"/>
      <c r="E970" s="32"/>
      <c r="F970" s="33"/>
      <c r="G970" s="33"/>
      <c r="H970" s="33"/>
      <c r="I970" s="3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</row>
    <row r="971" spans="1:40" ht="15.75" customHeight="1" x14ac:dyDescent="0.2">
      <c r="A971" s="32"/>
      <c r="B971" s="32"/>
      <c r="C971" s="32"/>
      <c r="D971" s="32"/>
      <c r="E971" s="32"/>
      <c r="F971" s="33"/>
      <c r="G971" s="33"/>
      <c r="H971" s="33"/>
      <c r="I971" s="3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</row>
    <row r="972" spans="1:40" ht="15.75" customHeight="1" x14ac:dyDescent="0.2">
      <c r="A972" s="32"/>
      <c r="B972" s="32"/>
      <c r="C972" s="32"/>
      <c r="D972" s="32"/>
      <c r="E972" s="32"/>
      <c r="F972" s="33"/>
      <c r="G972" s="33"/>
      <c r="H972" s="33"/>
      <c r="I972" s="3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</row>
    <row r="973" spans="1:40" ht="15.75" customHeight="1" x14ac:dyDescent="0.2">
      <c r="A973" s="32"/>
      <c r="B973" s="32"/>
      <c r="C973" s="32"/>
      <c r="D973" s="32"/>
      <c r="E973" s="32"/>
      <c r="F973" s="33"/>
      <c r="G973" s="33"/>
      <c r="H973" s="33"/>
      <c r="I973" s="3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</row>
    <row r="974" spans="1:40" ht="15.75" customHeight="1" x14ac:dyDescent="0.2">
      <c r="A974" s="32"/>
      <c r="B974" s="32"/>
      <c r="C974" s="32"/>
      <c r="D974" s="32"/>
      <c r="E974" s="32"/>
      <c r="F974" s="33"/>
      <c r="G974" s="33"/>
      <c r="H974" s="33"/>
      <c r="I974" s="3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</row>
    <row r="975" spans="1:40" ht="15.75" customHeight="1" x14ac:dyDescent="0.2">
      <c r="A975" s="32"/>
      <c r="B975" s="32"/>
      <c r="C975" s="32"/>
      <c r="D975" s="32"/>
      <c r="E975" s="32"/>
      <c r="F975" s="33"/>
      <c r="G975" s="33"/>
      <c r="H975" s="33"/>
      <c r="I975" s="3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</row>
    <row r="976" spans="1:40" ht="15.75" customHeight="1" x14ac:dyDescent="0.2">
      <c r="A976" s="32"/>
      <c r="B976" s="32"/>
      <c r="C976" s="32"/>
      <c r="D976" s="32"/>
      <c r="E976" s="32"/>
      <c r="F976" s="33"/>
      <c r="G976" s="33"/>
      <c r="H976" s="33"/>
      <c r="I976" s="3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</row>
    <row r="977" spans="1:40" ht="15.75" customHeight="1" x14ac:dyDescent="0.2">
      <c r="A977" s="32"/>
      <c r="B977" s="32"/>
      <c r="C977" s="32"/>
      <c r="D977" s="32"/>
      <c r="E977" s="32"/>
      <c r="F977" s="33"/>
      <c r="G977" s="33"/>
      <c r="H977" s="33"/>
      <c r="I977" s="3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</row>
    <row r="978" spans="1:40" ht="15.75" customHeight="1" x14ac:dyDescent="0.2">
      <c r="A978" s="32"/>
      <c r="B978" s="32"/>
      <c r="C978" s="32"/>
      <c r="D978" s="32"/>
      <c r="E978" s="32"/>
      <c r="F978" s="33"/>
      <c r="G978" s="33"/>
      <c r="H978" s="33"/>
      <c r="I978" s="3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</row>
    <row r="979" spans="1:40" ht="15.75" customHeight="1" x14ac:dyDescent="0.2">
      <c r="A979" s="32"/>
      <c r="B979" s="32"/>
      <c r="C979" s="32"/>
      <c r="D979" s="32"/>
      <c r="E979" s="32"/>
      <c r="F979" s="33"/>
      <c r="G979" s="33"/>
      <c r="H979" s="33"/>
      <c r="I979" s="3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</row>
    <row r="980" spans="1:40" ht="15.75" customHeight="1" x14ac:dyDescent="0.2">
      <c r="A980" s="32"/>
      <c r="B980" s="32"/>
      <c r="C980" s="32"/>
      <c r="D980" s="32"/>
      <c r="E980" s="32"/>
      <c r="F980" s="33"/>
      <c r="G980" s="33"/>
      <c r="H980" s="33"/>
      <c r="I980" s="3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</row>
    <row r="981" spans="1:40" ht="15.75" customHeight="1" x14ac:dyDescent="0.2">
      <c r="A981" s="32"/>
      <c r="B981" s="32"/>
      <c r="C981" s="32"/>
      <c r="D981" s="32"/>
      <c r="E981" s="32"/>
      <c r="F981" s="33"/>
      <c r="G981" s="33"/>
      <c r="H981" s="33"/>
      <c r="I981" s="3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</row>
    <row r="982" spans="1:40" ht="15.75" customHeight="1" x14ac:dyDescent="0.2">
      <c r="A982" s="32"/>
      <c r="B982" s="32"/>
      <c r="C982" s="32"/>
      <c r="D982" s="32"/>
      <c r="E982" s="32"/>
      <c r="F982" s="33"/>
      <c r="G982" s="33"/>
      <c r="H982" s="33"/>
      <c r="I982" s="3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</row>
    <row r="983" spans="1:40" ht="15.75" customHeight="1" x14ac:dyDescent="0.2">
      <c r="A983" s="32"/>
      <c r="B983" s="32"/>
      <c r="C983" s="32"/>
      <c r="D983" s="32"/>
      <c r="E983" s="32"/>
      <c r="F983" s="33"/>
      <c r="G983" s="33"/>
      <c r="H983" s="33"/>
      <c r="I983" s="3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</row>
    <row r="984" spans="1:40" ht="15.75" customHeight="1" x14ac:dyDescent="0.2">
      <c r="A984" s="32"/>
      <c r="B984" s="32"/>
      <c r="C984" s="32"/>
      <c r="D984" s="32"/>
      <c r="E984" s="32"/>
      <c r="F984" s="33"/>
      <c r="G984" s="33"/>
      <c r="H984" s="33"/>
      <c r="I984" s="3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</row>
    <row r="985" spans="1:40" ht="15.75" customHeight="1" x14ac:dyDescent="0.2">
      <c r="A985" s="32"/>
      <c r="B985" s="32"/>
      <c r="C985" s="32"/>
      <c r="D985" s="32"/>
      <c r="E985" s="32"/>
      <c r="F985" s="33"/>
      <c r="G985" s="33"/>
      <c r="H985" s="33"/>
      <c r="I985" s="3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</row>
    <row r="986" spans="1:40" ht="15.75" customHeight="1" x14ac:dyDescent="0.2">
      <c r="A986" s="32"/>
      <c r="B986" s="32"/>
      <c r="C986" s="32"/>
      <c r="D986" s="32"/>
      <c r="E986" s="32"/>
      <c r="F986" s="33"/>
      <c r="G986" s="33"/>
      <c r="H986" s="33"/>
      <c r="I986" s="3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</row>
    <row r="987" spans="1:40" ht="15.75" customHeight="1" x14ac:dyDescent="0.2">
      <c r="A987" s="32"/>
      <c r="B987" s="32"/>
      <c r="C987" s="32"/>
      <c r="D987" s="32"/>
      <c r="E987" s="32"/>
      <c r="F987" s="33"/>
      <c r="G987" s="33"/>
      <c r="H987" s="33"/>
      <c r="I987" s="3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</row>
    <row r="988" spans="1:40" ht="15.75" customHeight="1" x14ac:dyDescent="0.2">
      <c r="A988" s="32"/>
      <c r="B988" s="32"/>
      <c r="C988" s="32"/>
      <c r="D988" s="32"/>
      <c r="E988" s="32"/>
      <c r="F988" s="33"/>
      <c r="G988" s="33"/>
      <c r="H988" s="33"/>
      <c r="I988" s="3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</row>
    <row r="989" spans="1:40" ht="15.75" customHeight="1" x14ac:dyDescent="0.2">
      <c r="A989" s="32"/>
      <c r="B989" s="32"/>
      <c r="C989" s="32"/>
      <c r="D989" s="32"/>
      <c r="E989" s="32"/>
      <c r="F989" s="33"/>
      <c r="G989" s="33"/>
      <c r="H989" s="33"/>
      <c r="I989" s="3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</row>
    <row r="990" spans="1:40" ht="15.75" customHeight="1" x14ac:dyDescent="0.2">
      <c r="A990" s="32"/>
      <c r="B990" s="32"/>
      <c r="C990" s="32"/>
      <c r="D990" s="32"/>
      <c r="E990" s="32"/>
      <c r="F990" s="33"/>
      <c r="G990" s="33"/>
      <c r="H990" s="33"/>
      <c r="I990" s="3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</row>
    <row r="991" spans="1:40" ht="15.75" customHeight="1" x14ac:dyDescent="0.2">
      <c r="A991" s="32"/>
      <c r="B991" s="32"/>
      <c r="C991" s="32"/>
      <c r="D991" s="32"/>
      <c r="E991" s="32"/>
      <c r="F991" s="33"/>
      <c r="G991" s="33"/>
      <c r="H991" s="33"/>
      <c r="I991" s="3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</row>
    <row r="992" spans="1:40" ht="15.75" customHeight="1" x14ac:dyDescent="0.2">
      <c r="A992" s="32"/>
      <c r="B992" s="32"/>
      <c r="C992" s="32"/>
      <c r="D992" s="32"/>
      <c r="E992" s="32"/>
      <c r="F992" s="33"/>
      <c r="G992" s="33"/>
      <c r="H992" s="33"/>
      <c r="I992" s="3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</row>
    <row r="993" spans="1:40" ht="15.75" customHeight="1" x14ac:dyDescent="0.2">
      <c r="A993" s="32"/>
      <c r="B993" s="32"/>
      <c r="C993" s="32"/>
      <c r="D993" s="32"/>
      <c r="E993" s="32"/>
      <c r="F993" s="33"/>
      <c r="G993" s="33"/>
      <c r="H993" s="33"/>
      <c r="I993" s="3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</row>
    <row r="994" spans="1:40" ht="15.75" customHeight="1" x14ac:dyDescent="0.2">
      <c r="A994" s="32"/>
      <c r="B994" s="32"/>
      <c r="C994" s="32"/>
      <c r="D994" s="32"/>
      <c r="E994" s="32"/>
      <c r="F994" s="33"/>
      <c r="G994" s="33"/>
      <c r="H994" s="33"/>
      <c r="I994" s="3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</row>
    <row r="995" spans="1:40" ht="15.75" customHeight="1" x14ac:dyDescent="0.2">
      <c r="A995" s="32"/>
      <c r="B995" s="32"/>
      <c r="C995" s="32"/>
      <c r="D995" s="32"/>
      <c r="E995" s="32"/>
      <c r="F995" s="33"/>
      <c r="G995" s="33"/>
      <c r="H995" s="33"/>
      <c r="I995" s="3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</row>
    <row r="996" spans="1:40" ht="15.75" customHeight="1" x14ac:dyDescent="0.2">
      <c r="A996" s="32"/>
      <c r="B996" s="32"/>
      <c r="C996" s="32"/>
      <c r="D996" s="32"/>
      <c r="E996" s="32"/>
      <c r="F996" s="33"/>
      <c r="G996" s="33"/>
      <c r="H996" s="33"/>
      <c r="I996" s="3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</row>
    <row r="997" spans="1:40" ht="15.75" customHeight="1" x14ac:dyDescent="0.2">
      <c r="A997" s="32"/>
      <c r="B997" s="32"/>
      <c r="C997" s="32"/>
      <c r="D997" s="32"/>
      <c r="E997" s="32"/>
      <c r="F997" s="33"/>
      <c r="G997" s="33"/>
      <c r="H997" s="33"/>
      <c r="I997" s="3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</row>
    <row r="998" spans="1:40" ht="15.75" customHeight="1" x14ac:dyDescent="0.2">
      <c r="A998" s="32"/>
      <c r="B998" s="32"/>
      <c r="C998" s="32"/>
      <c r="D998" s="32"/>
      <c r="E998" s="32"/>
      <c r="F998" s="33"/>
      <c r="G998" s="33"/>
      <c r="H998" s="33"/>
      <c r="I998" s="3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</row>
    <row r="999" spans="1:40" ht="15.75" customHeight="1" x14ac:dyDescent="0.2">
      <c r="A999" s="32"/>
      <c r="B999" s="32"/>
      <c r="C999" s="32"/>
      <c r="D999" s="32"/>
      <c r="E999" s="32"/>
      <c r="F999" s="33"/>
      <c r="G999" s="33"/>
      <c r="H999" s="33"/>
      <c r="I999" s="3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</row>
    <row r="1000" spans="1:40" ht="15.75" customHeight="1" x14ac:dyDescent="0.2">
      <c r="A1000" s="32"/>
      <c r="B1000" s="32"/>
      <c r="C1000" s="32"/>
      <c r="D1000" s="32"/>
      <c r="E1000" s="32"/>
      <c r="F1000" s="33"/>
      <c r="G1000" s="33"/>
      <c r="H1000" s="33"/>
      <c r="I1000" s="3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21.6640625" style="40" customWidth="1"/>
    <col min="2" max="2" width="23.33203125" style="40" customWidth="1"/>
    <col min="3" max="3" width="18.5" style="40" customWidth="1"/>
    <col min="4" max="4" width="19.1640625" style="40" customWidth="1"/>
    <col min="5" max="26" width="7.6640625" style="40" customWidth="1"/>
  </cols>
  <sheetData>
    <row r="1" spans="1:26" x14ac:dyDescent="0.2">
      <c r="A1" s="5" t="s">
        <v>589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">
      <c r="A2" s="2" t="s">
        <v>590</v>
      </c>
      <c r="B2" s="35"/>
      <c r="C2" s="36"/>
    </row>
    <row r="3" spans="1:26" x14ac:dyDescent="0.2">
      <c r="A3" s="2" t="s">
        <v>591</v>
      </c>
      <c r="B3" s="35"/>
      <c r="C3" s="36"/>
    </row>
    <row r="4" spans="1:26" x14ac:dyDescent="0.2">
      <c r="A4" s="2" t="s">
        <v>592</v>
      </c>
      <c r="B4" s="35"/>
      <c r="C4" s="36"/>
    </row>
    <row r="6" spans="1:26" x14ac:dyDescent="0.2">
      <c r="B6" s="34" t="s">
        <v>593</v>
      </c>
      <c r="C6" s="34" t="s">
        <v>594</v>
      </c>
    </row>
    <row r="7" spans="1:26" x14ac:dyDescent="0.2">
      <c r="A7" s="2" t="s">
        <v>595</v>
      </c>
      <c r="B7" s="35">
        <f t="array" ref="B7">MEDIAN(IF('Demand Response_States'!F:F&lt;&gt;0,'Demand Response_States'!F:F))</f>
        <v>41502.8901734104</v>
      </c>
      <c r="C7" s="36">
        <f>SUMIFS('Demand Response_States'!T4:T432,'Demand Response_States'!$D4:$D432,About!$B$2)/SUMIFS('Demand Response_States'!X4:X432,'Demand Response_States'!$D4:$D432,About!$B$2)</f>
        <v>8.0263218870197883E-2</v>
      </c>
    </row>
    <row r="8" spans="1:26" x14ac:dyDescent="0.2">
      <c r="A8" s="2" t="s">
        <v>596</v>
      </c>
      <c r="B8" s="35">
        <f t="array" ref="B8">MEDIAN(IF('Demand Response_States'!G:G&lt;&gt;0,'Demand Response_States'!G:G))</f>
        <v>28125</v>
      </c>
      <c r="C8" s="36">
        <f>SUMIFS('Demand Response_States'!U4:U432,'Demand Response_States'!$D4:$D432,About!$B$2)/SUMIFS('Demand Response_States'!X4:X432,'Demand Response_States'!$D4:$D432,About!$B$2)</f>
        <v>5.2365725937253823E-3</v>
      </c>
    </row>
    <row r="9" spans="1:26" x14ac:dyDescent="0.2">
      <c r="A9" s="2" t="s">
        <v>597</v>
      </c>
      <c r="B9" s="35">
        <f t="array" ref="B9">MEDIAN(IF('Demand Response_States'!H:H&lt;&gt;0,'Demand Response_States'!H:H))</f>
        <v>24407.32600732601</v>
      </c>
      <c r="C9" s="36">
        <f>SUMIFS('Demand Response_States'!V4:V432,'Demand Response_States'!$D4:$D432,About!$B$2)/SUMIFS('Demand Response_States'!X4:X432,'Demand Response_States'!$D4:$D432,About!$B$2)</f>
        <v>0.91450020853607694</v>
      </c>
    </row>
    <row r="10" spans="1:26" x14ac:dyDescent="0.2">
      <c r="C10" s="36"/>
    </row>
    <row r="12" spans="1:26" x14ac:dyDescent="0.2">
      <c r="A12" s="2" t="s">
        <v>598</v>
      </c>
    </row>
    <row r="13" spans="1:26" x14ac:dyDescent="0.2">
      <c r="A13" s="2" t="s">
        <v>599</v>
      </c>
    </row>
    <row r="14" spans="1:26" x14ac:dyDescent="0.2">
      <c r="A14" s="2" t="s">
        <v>600</v>
      </c>
    </row>
    <row r="16" spans="1:26" x14ac:dyDescent="0.2">
      <c r="A16" s="2" t="s">
        <v>595</v>
      </c>
      <c r="B16" s="35">
        <f>B7</f>
        <v>41502.8901734104</v>
      </c>
      <c r="C16" s="36">
        <f>C7</f>
        <v>8.0263218870197883E-2</v>
      </c>
    </row>
    <row r="17" spans="1:3" x14ac:dyDescent="0.2">
      <c r="A17" s="2" t="s">
        <v>601</v>
      </c>
      <c r="B17" s="35">
        <f>(B8*C8+B9*C9)/SUM(C8:C9)</f>
        <v>24428.492791281882</v>
      </c>
      <c r="C17" s="36">
        <f>SUM(C8:C9)</f>
        <v>0.91973678112980228</v>
      </c>
    </row>
    <row r="19" spans="1:3" x14ac:dyDescent="0.2">
      <c r="A19" s="1" t="s">
        <v>602</v>
      </c>
      <c r="B19" s="2" t="str">
        <f>About!B2</f>
        <v>AL</v>
      </c>
    </row>
    <row r="20" spans="1:3" x14ac:dyDescent="0.2">
      <c r="A20" s="2">
        <f>SUMIFS('Demand Response_States'!F4:F432,'Demand Response_States'!D4:D432,About!B2)</f>
        <v>48333.504909724426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2</v>
      </c>
    </row>
    <row r="22" spans="1:3" ht="15.75" customHeight="1" x14ac:dyDescent="0.2">
      <c r="A22" s="2">
        <f>A20/A21</f>
        <v>24166.752454862213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31.83203125" style="40" customWidth="1"/>
    <col min="2" max="2" width="8" style="40" customWidth="1"/>
    <col min="3" max="26" width="7.6640625" style="40" customWidth="1"/>
  </cols>
  <sheetData>
    <row r="1" spans="1:2" ht="32" x14ac:dyDescent="0.2">
      <c r="B1" s="37" t="s">
        <v>603</v>
      </c>
    </row>
    <row r="2" spans="1:2" x14ac:dyDescent="0.2">
      <c r="A2" s="2" t="s">
        <v>604</v>
      </c>
      <c r="B2" s="35">
        <f>Calculations!B17*About!$A$34</f>
        <v>22334.970959069025</v>
      </c>
    </row>
    <row r="3" spans="1:2" x14ac:dyDescent="0.2">
      <c r="A3" s="2" t="s">
        <v>605</v>
      </c>
      <c r="B3" s="35">
        <f>Calculations!B17*About!$A$34</f>
        <v>22334.970959069025</v>
      </c>
    </row>
    <row r="4" spans="1:2" x14ac:dyDescent="0.2">
      <c r="A4" s="2" t="s">
        <v>606</v>
      </c>
      <c r="B4" s="35">
        <f>Calculations!B16*About!$A$34</f>
        <v>37946.092485549132</v>
      </c>
    </row>
    <row r="5" spans="1:2" x14ac:dyDescent="0.2">
      <c r="A5" s="2" t="s">
        <v>607</v>
      </c>
      <c r="B5" s="2">
        <v>0</v>
      </c>
    </row>
    <row r="6" spans="1:2" x14ac:dyDescent="0.2">
      <c r="A6" s="2" t="s">
        <v>608</v>
      </c>
      <c r="B6" s="35">
        <f>B$3</f>
        <v>22334.970959069025</v>
      </c>
    </row>
    <row r="7" spans="1:2" x14ac:dyDescent="0.2">
      <c r="A7" s="2" t="s">
        <v>609</v>
      </c>
      <c r="B7" s="35">
        <f>B$3</f>
        <v>22334.970959069025</v>
      </c>
    </row>
    <row r="8" spans="1:2" x14ac:dyDescent="0.2">
      <c r="A8" s="2" t="s">
        <v>610</v>
      </c>
      <c r="B8" s="35">
        <f>B$3</f>
        <v>22334.970959069025</v>
      </c>
    </row>
    <row r="9" spans="1:2" x14ac:dyDescent="0.2">
      <c r="A9" s="2" t="s">
        <v>611</v>
      </c>
      <c r="B9" s="35">
        <f>B$3</f>
        <v>22334.970959069025</v>
      </c>
    </row>
    <row r="10" spans="1:2" x14ac:dyDescent="0.2">
      <c r="A10" s="2" t="s">
        <v>612</v>
      </c>
      <c r="B10" s="35">
        <f>B$3</f>
        <v>22334.970959069025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31.6640625" style="40" customWidth="1"/>
    <col min="2" max="26" width="7.6640625" style="40" customWidth="1"/>
  </cols>
  <sheetData>
    <row r="1" spans="1:2" x14ac:dyDescent="0.2">
      <c r="A1" s="2" t="s">
        <v>613</v>
      </c>
      <c r="B1" s="38" t="s">
        <v>614</v>
      </c>
    </row>
    <row r="2" spans="1:2" x14ac:dyDescent="0.2">
      <c r="A2" s="2" t="s">
        <v>604</v>
      </c>
      <c r="B2" s="2">
        <v>0</v>
      </c>
    </row>
    <row r="3" spans="1:2" x14ac:dyDescent="0.2">
      <c r="A3" s="2" t="s">
        <v>605</v>
      </c>
      <c r="B3" s="39">
        <f>Calculations!C17</f>
        <v>0.91973678112980228</v>
      </c>
    </row>
    <row r="4" spans="1:2" x14ac:dyDescent="0.2">
      <c r="A4" s="2" t="s">
        <v>606</v>
      </c>
      <c r="B4" s="39">
        <f>Calculations!C16</f>
        <v>8.0263218870197883E-2</v>
      </c>
    </row>
    <row r="5" spans="1:2" x14ac:dyDescent="0.2">
      <c r="A5" s="2" t="s">
        <v>607</v>
      </c>
      <c r="B5" s="2">
        <v>0</v>
      </c>
    </row>
    <row r="6" spans="1:2" x14ac:dyDescent="0.2">
      <c r="A6" s="2" t="s">
        <v>608</v>
      </c>
      <c r="B6" s="2">
        <v>0</v>
      </c>
    </row>
    <row r="7" spans="1:2" x14ac:dyDescent="0.2">
      <c r="A7" s="2" t="s">
        <v>609</v>
      </c>
      <c r="B7" s="2">
        <v>0</v>
      </c>
    </row>
    <row r="8" spans="1:2" x14ac:dyDescent="0.2">
      <c r="A8" s="2" t="s">
        <v>610</v>
      </c>
      <c r="B8" s="2">
        <v>0</v>
      </c>
    </row>
    <row r="9" spans="1:2" x14ac:dyDescent="0.2">
      <c r="A9" s="2" t="s">
        <v>611</v>
      </c>
      <c r="B9" s="2">
        <v>0</v>
      </c>
    </row>
    <row r="10" spans="1:2" x14ac:dyDescent="0.2">
      <c r="A10" s="2" t="s">
        <v>612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2021-04-22T14:19:04Z</dcterms:modified>
</cp:coreProperties>
</file>