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tcamrb/"/>
    </mc:Choice>
  </mc:AlternateContent>
  <xr:revisionPtr revIDLastSave="0" documentId="13_ncr:1_{3AD4FFFC-750B-E649-993E-07FEACE70504}" xr6:coauthVersionLast="46" xr6:coauthVersionMax="46" xr10:uidLastSave="{00000000-0000-0000-0000-000000000000}"/>
  <bookViews>
    <workbookView xWindow="2180" yWindow="460" windowWidth="25600" windowHeight="15860" xr2:uid="{00000000-000D-0000-FFFF-FFFF00000000}"/>
  </bookViews>
  <sheets>
    <sheet name="About" sheetId="1" r:id="rId1"/>
    <sheet name="Regions ReEds" sheetId="2" r:id="rId2"/>
    <sheet name="Region to State ReEDs" sheetId="3" r:id="rId3"/>
    <sheet name="ReEDs Transmission Output" sheetId="4" r:id="rId4"/>
    <sheet name="Calcs" sheetId="5" r:id="rId5"/>
    <sheet name="TCAMRB" sheetId="6" r:id="rId6"/>
  </sheets>
  <definedNames>
    <definedName name="_xlnm._FilterDatabase" localSheetId="1" hidden="1">'Regions ReEds'!$A$1:$G$1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2" i="4" l="1"/>
  <c r="I312" i="4"/>
  <c r="K312" i="4" s="1"/>
  <c r="E312" i="4"/>
  <c r="J311" i="4"/>
  <c r="I311" i="4"/>
  <c r="K311" i="4" s="1"/>
  <c r="E311" i="4"/>
  <c r="J310" i="4"/>
  <c r="I310" i="4"/>
  <c r="K310" i="4" s="1"/>
  <c r="E310" i="4"/>
  <c r="J309" i="4"/>
  <c r="I309" i="4"/>
  <c r="K309" i="4" s="1"/>
  <c r="E309" i="4"/>
  <c r="J308" i="4"/>
  <c r="I308" i="4"/>
  <c r="K308" i="4" s="1"/>
  <c r="E308" i="4"/>
  <c r="J307" i="4"/>
  <c r="I307" i="4"/>
  <c r="K307" i="4" s="1"/>
  <c r="E307" i="4"/>
  <c r="J306" i="4"/>
  <c r="I306" i="4"/>
  <c r="K306" i="4" s="1"/>
  <c r="E306" i="4"/>
  <c r="J305" i="4"/>
  <c r="I305" i="4"/>
  <c r="K305" i="4" s="1"/>
  <c r="E305" i="4"/>
  <c r="J304" i="4"/>
  <c r="I304" i="4"/>
  <c r="K304" i="4" s="1"/>
  <c r="E304" i="4"/>
  <c r="J303" i="4"/>
  <c r="I303" i="4"/>
  <c r="K303" i="4" s="1"/>
  <c r="E303" i="4"/>
  <c r="J302" i="4"/>
  <c r="I302" i="4"/>
  <c r="K302" i="4" s="1"/>
  <c r="E302" i="4"/>
  <c r="J301" i="4"/>
  <c r="I301" i="4"/>
  <c r="K301" i="4" s="1"/>
  <c r="E301" i="4"/>
  <c r="J300" i="4"/>
  <c r="I300" i="4"/>
  <c r="K300" i="4" s="1"/>
  <c r="E300" i="4"/>
  <c r="J299" i="4"/>
  <c r="I299" i="4"/>
  <c r="E299" i="4"/>
  <c r="J298" i="4"/>
  <c r="I298" i="4"/>
  <c r="K298" i="4" s="1"/>
  <c r="E298" i="4"/>
  <c r="J297" i="4"/>
  <c r="I297" i="4"/>
  <c r="E297" i="4"/>
  <c r="J296" i="4"/>
  <c r="I296" i="4"/>
  <c r="K296" i="4" s="1"/>
  <c r="E296" i="4"/>
  <c r="J295" i="4"/>
  <c r="I295" i="4"/>
  <c r="K295" i="4" s="1"/>
  <c r="E295" i="4"/>
  <c r="J294" i="4"/>
  <c r="I294" i="4"/>
  <c r="K294" i="4" s="1"/>
  <c r="E294" i="4"/>
  <c r="J293" i="4"/>
  <c r="I293" i="4"/>
  <c r="K293" i="4" s="1"/>
  <c r="E293" i="4"/>
  <c r="J292" i="4"/>
  <c r="I292" i="4"/>
  <c r="K292" i="4" s="1"/>
  <c r="E292" i="4"/>
  <c r="J291" i="4"/>
  <c r="I291" i="4"/>
  <c r="E291" i="4"/>
  <c r="J290" i="4"/>
  <c r="I290" i="4"/>
  <c r="K290" i="4" s="1"/>
  <c r="E290" i="4"/>
  <c r="J289" i="4"/>
  <c r="I289" i="4"/>
  <c r="E289" i="4"/>
  <c r="J288" i="4"/>
  <c r="I288" i="4"/>
  <c r="E288" i="4"/>
  <c r="J287" i="4"/>
  <c r="I287" i="4"/>
  <c r="K287" i="4" s="1"/>
  <c r="E287" i="4"/>
  <c r="J286" i="4"/>
  <c r="I286" i="4"/>
  <c r="K286" i="4" s="1"/>
  <c r="E286" i="4"/>
  <c r="J285" i="4"/>
  <c r="I285" i="4"/>
  <c r="E285" i="4"/>
  <c r="J284" i="4"/>
  <c r="I284" i="4"/>
  <c r="K284" i="4" s="1"/>
  <c r="E284" i="4"/>
  <c r="J283" i="4"/>
  <c r="I283" i="4"/>
  <c r="E283" i="4"/>
  <c r="J282" i="4"/>
  <c r="I282" i="4"/>
  <c r="K282" i="4" s="1"/>
  <c r="E282" i="4"/>
  <c r="J281" i="4"/>
  <c r="I281" i="4"/>
  <c r="E281" i="4"/>
  <c r="J280" i="4"/>
  <c r="I280" i="4"/>
  <c r="E280" i="4"/>
  <c r="J279" i="4"/>
  <c r="I279" i="4"/>
  <c r="K279" i="4" s="1"/>
  <c r="E279" i="4"/>
  <c r="J278" i="4"/>
  <c r="I278" i="4"/>
  <c r="K278" i="4" s="1"/>
  <c r="E278" i="4"/>
  <c r="J277" i="4"/>
  <c r="I277" i="4"/>
  <c r="E277" i="4"/>
  <c r="J276" i="4"/>
  <c r="I276" i="4"/>
  <c r="K276" i="4" s="1"/>
  <c r="E276" i="4"/>
  <c r="J275" i="4"/>
  <c r="I275" i="4"/>
  <c r="E275" i="4"/>
  <c r="J274" i="4"/>
  <c r="I274" i="4"/>
  <c r="K274" i="4" s="1"/>
  <c r="E274" i="4"/>
  <c r="J273" i="4"/>
  <c r="I273" i="4"/>
  <c r="E273" i="4"/>
  <c r="J272" i="4"/>
  <c r="I272" i="4"/>
  <c r="E272" i="4"/>
  <c r="J271" i="4"/>
  <c r="I271" i="4"/>
  <c r="K271" i="4" s="1"/>
  <c r="E271" i="4"/>
  <c r="J270" i="4"/>
  <c r="I270" i="4"/>
  <c r="K270" i="4" s="1"/>
  <c r="E270" i="4"/>
  <c r="J269" i="4"/>
  <c r="I269" i="4"/>
  <c r="E269" i="4"/>
  <c r="J268" i="4"/>
  <c r="I268" i="4"/>
  <c r="K268" i="4" s="1"/>
  <c r="E268" i="4"/>
  <c r="J267" i="4"/>
  <c r="I267" i="4"/>
  <c r="E267" i="4"/>
  <c r="J266" i="4"/>
  <c r="I266" i="4"/>
  <c r="K266" i="4" s="1"/>
  <c r="E266" i="4"/>
  <c r="J265" i="4"/>
  <c r="I265" i="4"/>
  <c r="E265" i="4"/>
  <c r="J264" i="4"/>
  <c r="I264" i="4"/>
  <c r="E264" i="4"/>
  <c r="J263" i="4"/>
  <c r="I263" i="4"/>
  <c r="K263" i="4" s="1"/>
  <c r="E263" i="4"/>
  <c r="J262" i="4"/>
  <c r="I262" i="4"/>
  <c r="K262" i="4" s="1"/>
  <c r="E262" i="4"/>
  <c r="J261" i="4"/>
  <c r="I261" i="4"/>
  <c r="E261" i="4"/>
  <c r="J260" i="4"/>
  <c r="I260" i="4"/>
  <c r="K260" i="4" s="1"/>
  <c r="E260" i="4"/>
  <c r="J259" i="4"/>
  <c r="I259" i="4"/>
  <c r="E259" i="4"/>
  <c r="J258" i="4"/>
  <c r="I258" i="4"/>
  <c r="K258" i="4" s="1"/>
  <c r="E258" i="4"/>
  <c r="J257" i="4"/>
  <c r="I257" i="4"/>
  <c r="E257" i="4"/>
  <c r="J256" i="4"/>
  <c r="I256" i="4"/>
  <c r="E256" i="4"/>
  <c r="J255" i="4"/>
  <c r="I255" i="4"/>
  <c r="K255" i="4" s="1"/>
  <c r="E255" i="4"/>
  <c r="J254" i="4"/>
  <c r="I254" i="4"/>
  <c r="K254" i="4" s="1"/>
  <c r="E254" i="4"/>
  <c r="J253" i="4"/>
  <c r="I253" i="4"/>
  <c r="E253" i="4"/>
  <c r="J252" i="4"/>
  <c r="I252" i="4"/>
  <c r="K252" i="4" s="1"/>
  <c r="E252" i="4"/>
  <c r="J251" i="4"/>
  <c r="I251" i="4"/>
  <c r="E251" i="4"/>
  <c r="J250" i="4"/>
  <c r="I250" i="4"/>
  <c r="K250" i="4" s="1"/>
  <c r="E250" i="4"/>
  <c r="J249" i="4"/>
  <c r="I249" i="4"/>
  <c r="E249" i="4"/>
  <c r="J248" i="4"/>
  <c r="I248" i="4"/>
  <c r="E248" i="4"/>
  <c r="J247" i="4"/>
  <c r="I247" i="4"/>
  <c r="K247" i="4" s="1"/>
  <c r="E247" i="4"/>
  <c r="J246" i="4"/>
  <c r="I246" i="4"/>
  <c r="K246" i="4" s="1"/>
  <c r="E246" i="4"/>
  <c r="J245" i="4"/>
  <c r="I245" i="4"/>
  <c r="E245" i="4"/>
  <c r="J244" i="4"/>
  <c r="I244" i="4"/>
  <c r="K244" i="4" s="1"/>
  <c r="E244" i="4"/>
  <c r="J243" i="4"/>
  <c r="I243" i="4"/>
  <c r="E243" i="4"/>
  <c r="J242" i="4"/>
  <c r="I242" i="4"/>
  <c r="K242" i="4" s="1"/>
  <c r="E242" i="4"/>
  <c r="J241" i="4"/>
  <c r="I241" i="4"/>
  <c r="E241" i="4"/>
  <c r="J240" i="4"/>
  <c r="I240" i="4"/>
  <c r="E240" i="4"/>
  <c r="J239" i="4"/>
  <c r="I239" i="4"/>
  <c r="K239" i="4" s="1"/>
  <c r="E239" i="4"/>
  <c r="J238" i="4"/>
  <c r="I238" i="4"/>
  <c r="K238" i="4" s="1"/>
  <c r="E238" i="4"/>
  <c r="J237" i="4"/>
  <c r="I237" i="4"/>
  <c r="E237" i="4"/>
  <c r="J236" i="4"/>
  <c r="I236" i="4"/>
  <c r="K236" i="4" s="1"/>
  <c r="E236" i="4"/>
  <c r="J235" i="4"/>
  <c r="I235" i="4"/>
  <c r="E235" i="4"/>
  <c r="J234" i="4"/>
  <c r="I234" i="4"/>
  <c r="K234" i="4" s="1"/>
  <c r="E234" i="4"/>
  <c r="J233" i="4"/>
  <c r="I233" i="4"/>
  <c r="E233" i="4"/>
  <c r="J232" i="4"/>
  <c r="I232" i="4"/>
  <c r="E232" i="4"/>
  <c r="J231" i="4"/>
  <c r="I231" i="4"/>
  <c r="K231" i="4" s="1"/>
  <c r="E231" i="4"/>
  <c r="J230" i="4"/>
  <c r="I230" i="4"/>
  <c r="K230" i="4" s="1"/>
  <c r="E230" i="4"/>
  <c r="J229" i="4"/>
  <c r="I229" i="4"/>
  <c r="E229" i="4"/>
  <c r="J228" i="4"/>
  <c r="I228" i="4"/>
  <c r="K228" i="4" s="1"/>
  <c r="E228" i="4"/>
  <c r="J227" i="4"/>
  <c r="I227" i="4"/>
  <c r="E227" i="4"/>
  <c r="J226" i="4"/>
  <c r="I226" i="4"/>
  <c r="K226" i="4" s="1"/>
  <c r="E226" i="4"/>
  <c r="J225" i="4"/>
  <c r="I225" i="4"/>
  <c r="E225" i="4"/>
  <c r="J224" i="4"/>
  <c r="I224" i="4"/>
  <c r="E224" i="4"/>
  <c r="J223" i="4"/>
  <c r="I223" i="4"/>
  <c r="K223" i="4" s="1"/>
  <c r="E223" i="4"/>
  <c r="J222" i="4"/>
  <c r="I222" i="4"/>
  <c r="K222" i="4" s="1"/>
  <c r="E222" i="4"/>
  <c r="J221" i="4"/>
  <c r="I221" i="4"/>
  <c r="E221" i="4"/>
  <c r="J220" i="4"/>
  <c r="I220" i="4"/>
  <c r="K220" i="4" s="1"/>
  <c r="E220" i="4"/>
  <c r="J219" i="4"/>
  <c r="I219" i="4"/>
  <c r="E219" i="4"/>
  <c r="J218" i="4"/>
  <c r="I218" i="4"/>
  <c r="K218" i="4" s="1"/>
  <c r="E218" i="4"/>
  <c r="J217" i="4"/>
  <c r="I217" i="4"/>
  <c r="E217" i="4"/>
  <c r="J216" i="4"/>
  <c r="I216" i="4"/>
  <c r="E216" i="4"/>
  <c r="J215" i="4"/>
  <c r="I215" i="4"/>
  <c r="K215" i="4" s="1"/>
  <c r="E215" i="4"/>
  <c r="J214" i="4"/>
  <c r="I214" i="4"/>
  <c r="K214" i="4" s="1"/>
  <c r="E214" i="4"/>
  <c r="J213" i="4"/>
  <c r="I213" i="4"/>
  <c r="E213" i="4"/>
  <c r="J212" i="4"/>
  <c r="I212" i="4"/>
  <c r="K212" i="4" s="1"/>
  <c r="E212" i="4"/>
  <c r="J211" i="4"/>
  <c r="I211" i="4"/>
  <c r="E211" i="4"/>
  <c r="J210" i="4"/>
  <c r="I210" i="4"/>
  <c r="K210" i="4" s="1"/>
  <c r="E210" i="4"/>
  <c r="J209" i="4"/>
  <c r="I209" i="4"/>
  <c r="E209" i="4"/>
  <c r="J208" i="4"/>
  <c r="I208" i="4"/>
  <c r="E208" i="4"/>
  <c r="J207" i="4"/>
  <c r="I207" i="4"/>
  <c r="K207" i="4" s="1"/>
  <c r="E207" i="4"/>
  <c r="J206" i="4"/>
  <c r="I206" i="4"/>
  <c r="K206" i="4" s="1"/>
  <c r="E206" i="4"/>
  <c r="J205" i="4"/>
  <c r="I205" i="4"/>
  <c r="K205" i="4" s="1"/>
  <c r="E205" i="4"/>
  <c r="J204" i="4"/>
  <c r="I204" i="4"/>
  <c r="K204" i="4" s="1"/>
  <c r="E204" i="4"/>
  <c r="K203" i="4"/>
  <c r="J203" i="4"/>
  <c r="I203" i="4"/>
  <c r="E203" i="4"/>
  <c r="J202" i="4"/>
  <c r="I202" i="4"/>
  <c r="K202" i="4" s="1"/>
  <c r="E202" i="4"/>
  <c r="K201" i="4"/>
  <c r="J201" i="4"/>
  <c r="I201" i="4"/>
  <c r="E201" i="4"/>
  <c r="J200" i="4"/>
  <c r="I200" i="4"/>
  <c r="K200" i="4" s="1"/>
  <c r="E200" i="4"/>
  <c r="K199" i="4"/>
  <c r="J199" i="4"/>
  <c r="I199" i="4"/>
  <c r="E199" i="4"/>
  <c r="J198" i="4"/>
  <c r="I198" i="4"/>
  <c r="K198" i="4" s="1"/>
  <c r="E198" i="4"/>
  <c r="J197" i="4"/>
  <c r="K197" i="4" s="1"/>
  <c r="I197" i="4"/>
  <c r="E197" i="4"/>
  <c r="J196" i="4"/>
  <c r="I196" i="4"/>
  <c r="K196" i="4" s="1"/>
  <c r="E196" i="4"/>
  <c r="J195" i="4"/>
  <c r="I195" i="4"/>
  <c r="K195" i="4" s="1"/>
  <c r="E195" i="4"/>
  <c r="J194" i="4"/>
  <c r="I194" i="4"/>
  <c r="E194" i="4"/>
  <c r="J193" i="4"/>
  <c r="I193" i="4"/>
  <c r="K193" i="4" s="1"/>
  <c r="E193" i="4"/>
  <c r="J192" i="4"/>
  <c r="I192" i="4"/>
  <c r="E192" i="4"/>
  <c r="J191" i="4"/>
  <c r="I191" i="4"/>
  <c r="K191" i="4" s="1"/>
  <c r="E191" i="4"/>
  <c r="J190" i="4"/>
  <c r="I190" i="4"/>
  <c r="K190" i="4" s="1"/>
  <c r="E190" i="4"/>
  <c r="J189" i="4"/>
  <c r="I189" i="4"/>
  <c r="K189" i="4" s="1"/>
  <c r="E189" i="4"/>
  <c r="J188" i="4"/>
  <c r="I188" i="4"/>
  <c r="K188" i="4" s="1"/>
  <c r="E188" i="4"/>
  <c r="K187" i="4"/>
  <c r="J187" i="4"/>
  <c r="I187" i="4"/>
  <c r="E187" i="4"/>
  <c r="J186" i="4"/>
  <c r="I186" i="4"/>
  <c r="K186" i="4" s="1"/>
  <c r="E186" i="4"/>
  <c r="K185" i="4"/>
  <c r="J185" i="4"/>
  <c r="I185" i="4"/>
  <c r="E185" i="4"/>
  <c r="J184" i="4"/>
  <c r="I184" i="4"/>
  <c r="K184" i="4" s="1"/>
  <c r="E184" i="4"/>
  <c r="J183" i="4"/>
  <c r="I183" i="4"/>
  <c r="K183" i="4" s="1"/>
  <c r="E183" i="4"/>
  <c r="J182" i="4"/>
  <c r="I182" i="4"/>
  <c r="K182" i="4" s="1"/>
  <c r="E182" i="4"/>
  <c r="J181" i="4"/>
  <c r="I181" i="4"/>
  <c r="K181" i="4" s="1"/>
  <c r="E181" i="4"/>
  <c r="J180" i="4"/>
  <c r="I180" i="4"/>
  <c r="K180" i="4" s="1"/>
  <c r="E180" i="4"/>
  <c r="J179" i="4"/>
  <c r="I179" i="4"/>
  <c r="K179" i="4" s="1"/>
  <c r="E179" i="4"/>
  <c r="J178" i="4"/>
  <c r="I178" i="4"/>
  <c r="K178" i="4" s="1"/>
  <c r="E178" i="4"/>
  <c r="J177" i="4"/>
  <c r="I177" i="4"/>
  <c r="K177" i="4" s="1"/>
  <c r="E177" i="4"/>
  <c r="J176" i="4"/>
  <c r="I176" i="4"/>
  <c r="K176" i="4" s="1"/>
  <c r="E176" i="4"/>
  <c r="K175" i="4"/>
  <c r="J175" i="4"/>
  <c r="I175" i="4"/>
  <c r="E175" i="4"/>
  <c r="J174" i="4"/>
  <c r="I174" i="4"/>
  <c r="K174" i="4" s="1"/>
  <c r="E174" i="4"/>
  <c r="J173" i="4"/>
  <c r="K173" i="4" s="1"/>
  <c r="I173" i="4"/>
  <c r="E173" i="4"/>
  <c r="J172" i="4"/>
  <c r="I172" i="4"/>
  <c r="K172" i="4" s="1"/>
  <c r="E172" i="4"/>
  <c r="K171" i="4"/>
  <c r="J171" i="4"/>
  <c r="I171" i="4"/>
  <c r="E171" i="4"/>
  <c r="J170" i="4"/>
  <c r="I170" i="4"/>
  <c r="K170" i="4" s="1"/>
  <c r="E170" i="4"/>
  <c r="J169" i="4"/>
  <c r="K169" i="4" s="1"/>
  <c r="I169" i="4"/>
  <c r="E169" i="4"/>
  <c r="J168" i="4"/>
  <c r="I168" i="4"/>
  <c r="K168" i="4" s="1"/>
  <c r="E168" i="4"/>
  <c r="J167" i="4"/>
  <c r="I167" i="4"/>
  <c r="K167" i="4" s="1"/>
  <c r="E167" i="4"/>
  <c r="J166" i="4"/>
  <c r="I166" i="4"/>
  <c r="K166" i="4" s="1"/>
  <c r="E166" i="4"/>
  <c r="J165" i="4"/>
  <c r="I165" i="4"/>
  <c r="K165" i="4" s="1"/>
  <c r="E165" i="4"/>
  <c r="J164" i="4"/>
  <c r="I164" i="4"/>
  <c r="K164" i="4" s="1"/>
  <c r="E164" i="4"/>
  <c r="J163" i="4"/>
  <c r="I163" i="4"/>
  <c r="K163" i="4" s="1"/>
  <c r="E163" i="4"/>
  <c r="J162" i="4"/>
  <c r="I162" i="4"/>
  <c r="K162" i="4" s="1"/>
  <c r="E162" i="4"/>
  <c r="J161" i="4"/>
  <c r="I161" i="4"/>
  <c r="K161" i="4" s="1"/>
  <c r="E161" i="4"/>
  <c r="J160" i="4"/>
  <c r="I160" i="4"/>
  <c r="K160" i="4" s="1"/>
  <c r="E160" i="4"/>
  <c r="K159" i="4"/>
  <c r="J159" i="4"/>
  <c r="I159" i="4"/>
  <c r="E159" i="4"/>
  <c r="J158" i="4"/>
  <c r="I158" i="4"/>
  <c r="K158" i="4" s="1"/>
  <c r="E158" i="4"/>
  <c r="J157" i="4"/>
  <c r="K157" i="4" s="1"/>
  <c r="I157" i="4"/>
  <c r="E157" i="4"/>
  <c r="J156" i="4"/>
  <c r="I156" i="4"/>
  <c r="K156" i="4" s="1"/>
  <c r="E156" i="4"/>
  <c r="K155" i="4"/>
  <c r="J155" i="4"/>
  <c r="I155" i="4"/>
  <c r="E155" i="4"/>
  <c r="J154" i="4"/>
  <c r="I154" i="4"/>
  <c r="K154" i="4" s="1"/>
  <c r="E154" i="4"/>
  <c r="J153" i="4"/>
  <c r="K153" i="4" s="1"/>
  <c r="I153" i="4"/>
  <c r="E153" i="4"/>
  <c r="J152" i="4"/>
  <c r="I152" i="4"/>
  <c r="K152" i="4" s="1"/>
  <c r="E152" i="4"/>
  <c r="J151" i="4"/>
  <c r="I151" i="4"/>
  <c r="K151" i="4" s="1"/>
  <c r="E151" i="4"/>
  <c r="J150" i="4"/>
  <c r="I150" i="4"/>
  <c r="K150" i="4" s="1"/>
  <c r="E150" i="4"/>
  <c r="J149" i="4"/>
  <c r="I149" i="4"/>
  <c r="K149" i="4" s="1"/>
  <c r="E149" i="4"/>
  <c r="J148" i="4"/>
  <c r="I148" i="4"/>
  <c r="K148" i="4" s="1"/>
  <c r="E148" i="4"/>
  <c r="J147" i="4"/>
  <c r="I147" i="4"/>
  <c r="K147" i="4" s="1"/>
  <c r="E147" i="4"/>
  <c r="J146" i="4"/>
  <c r="I146" i="4"/>
  <c r="K146" i="4" s="1"/>
  <c r="E146" i="4"/>
  <c r="J145" i="4"/>
  <c r="I145" i="4"/>
  <c r="K145" i="4" s="1"/>
  <c r="E145" i="4"/>
  <c r="J144" i="4"/>
  <c r="I144" i="4"/>
  <c r="K144" i="4" s="1"/>
  <c r="E144" i="4"/>
  <c r="K143" i="4"/>
  <c r="J143" i="4"/>
  <c r="I143" i="4"/>
  <c r="E143" i="4"/>
  <c r="J142" i="4"/>
  <c r="I142" i="4"/>
  <c r="K142" i="4" s="1"/>
  <c r="E142" i="4"/>
  <c r="J141" i="4"/>
  <c r="K141" i="4" s="1"/>
  <c r="I141" i="4"/>
  <c r="E141" i="4"/>
  <c r="J140" i="4"/>
  <c r="I140" i="4"/>
  <c r="K140" i="4" s="1"/>
  <c r="E140" i="4"/>
  <c r="K139" i="4"/>
  <c r="J139" i="4"/>
  <c r="I139" i="4"/>
  <c r="E139" i="4"/>
  <c r="J138" i="4"/>
  <c r="I138" i="4"/>
  <c r="K138" i="4" s="1"/>
  <c r="E138" i="4"/>
  <c r="J137" i="4"/>
  <c r="K137" i="4" s="1"/>
  <c r="I137" i="4"/>
  <c r="E137" i="4"/>
  <c r="J136" i="4"/>
  <c r="I136" i="4"/>
  <c r="K136" i="4" s="1"/>
  <c r="E136" i="4"/>
  <c r="J135" i="4"/>
  <c r="I135" i="4"/>
  <c r="K135" i="4" s="1"/>
  <c r="E135" i="4"/>
  <c r="J134" i="4"/>
  <c r="I134" i="4"/>
  <c r="E134" i="4"/>
  <c r="J133" i="4"/>
  <c r="I133" i="4"/>
  <c r="K133" i="4" s="1"/>
  <c r="E133" i="4"/>
  <c r="J132" i="4"/>
  <c r="I132" i="4"/>
  <c r="K132" i="4" s="1"/>
  <c r="E132" i="4"/>
  <c r="J131" i="4"/>
  <c r="I131" i="4"/>
  <c r="K131" i="4" s="1"/>
  <c r="E131" i="4"/>
  <c r="J130" i="4"/>
  <c r="I130" i="4"/>
  <c r="E130" i="4"/>
  <c r="J129" i="4"/>
  <c r="I129" i="4"/>
  <c r="K129" i="4" s="1"/>
  <c r="E129" i="4"/>
  <c r="J128" i="4"/>
  <c r="I128" i="4"/>
  <c r="K128" i="4" s="1"/>
  <c r="E128" i="4"/>
  <c r="K127" i="4"/>
  <c r="J127" i="4"/>
  <c r="I127" i="4"/>
  <c r="E127" i="4"/>
  <c r="J126" i="4"/>
  <c r="I126" i="4"/>
  <c r="K126" i="4" s="1"/>
  <c r="E126" i="4"/>
  <c r="J125" i="4"/>
  <c r="K125" i="4" s="1"/>
  <c r="I125" i="4"/>
  <c r="E125" i="4"/>
  <c r="J124" i="4"/>
  <c r="I124" i="4"/>
  <c r="K124" i="4" s="1"/>
  <c r="E124" i="4"/>
  <c r="K123" i="4"/>
  <c r="J123" i="4"/>
  <c r="I123" i="4"/>
  <c r="E123" i="4"/>
  <c r="J122" i="4"/>
  <c r="I122" i="4"/>
  <c r="K122" i="4" s="1"/>
  <c r="E122" i="4"/>
  <c r="J121" i="4"/>
  <c r="K121" i="4" s="1"/>
  <c r="I121" i="4"/>
  <c r="E121" i="4"/>
  <c r="J120" i="4"/>
  <c r="I120" i="4"/>
  <c r="K120" i="4" s="1"/>
  <c r="E120" i="4"/>
  <c r="J119" i="4"/>
  <c r="I119" i="4"/>
  <c r="K119" i="4" s="1"/>
  <c r="E119" i="4"/>
  <c r="J118" i="4"/>
  <c r="I118" i="4"/>
  <c r="E118" i="4"/>
  <c r="J117" i="4"/>
  <c r="I117" i="4"/>
  <c r="K117" i="4" s="1"/>
  <c r="E117" i="4"/>
  <c r="J116" i="4"/>
  <c r="I116" i="4"/>
  <c r="K116" i="4" s="1"/>
  <c r="E116" i="4"/>
  <c r="J115" i="4"/>
  <c r="I115" i="4"/>
  <c r="K115" i="4" s="1"/>
  <c r="E115" i="4"/>
  <c r="J114" i="4"/>
  <c r="I114" i="4"/>
  <c r="E114" i="4"/>
  <c r="J113" i="4"/>
  <c r="I113" i="4"/>
  <c r="K113" i="4" s="1"/>
  <c r="E113" i="4"/>
  <c r="J112" i="4"/>
  <c r="I112" i="4"/>
  <c r="K112" i="4" s="1"/>
  <c r="E112" i="4"/>
  <c r="K111" i="4"/>
  <c r="J111" i="4"/>
  <c r="I111" i="4"/>
  <c r="E111" i="4"/>
  <c r="J110" i="4"/>
  <c r="I110" i="4"/>
  <c r="K110" i="4" s="1"/>
  <c r="E110" i="4"/>
  <c r="J109" i="4"/>
  <c r="K109" i="4" s="1"/>
  <c r="I109" i="4"/>
  <c r="E109" i="4"/>
  <c r="J108" i="4"/>
  <c r="I108" i="4"/>
  <c r="K108" i="4" s="1"/>
  <c r="E108" i="4"/>
  <c r="K107" i="4"/>
  <c r="J107" i="4"/>
  <c r="I107" i="4"/>
  <c r="E107" i="4"/>
  <c r="J106" i="4"/>
  <c r="I106" i="4"/>
  <c r="K106" i="4" s="1"/>
  <c r="E106" i="4"/>
  <c r="J105" i="4"/>
  <c r="K105" i="4" s="1"/>
  <c r="I105" i="4"/>
  <c r="E105" i="4"/>
  <c r="J104" i="4"/>
  <c r="I104" i="4"/>
  <c r="K104" i="4" s="1"/>
  <c r="E104" i="4"/>
  <c r="J103" i="4"/>
  <c r="I103" i="4"/>
  <c r="K103" i="4" s="1"/>
  <c r="E103" i="4"/>
  <c r="J102" i="4"/>
  <c r="I102" i="4"/>
  <c r="E102" i="4"/>
  <c r="J101" i="4"/>
  <c r="I101" i="4"/>
  <c r="K101" i="4" s="1"/>
  <c r="E101" i="4"/>
  <c r="J100" i="4"/>
  <c r="I100" i="4"/>
  <c r="K100" i="4" s="1"/>
  <c r="E100" i="4"/>
  <c r="J99" i="4"/>
  <c r="I99" i="4"/>
  <c r="K99" i="4" s="1"/>
  <c r="E99" i="4"/>
  <c r="J98" i="4"/>
  <c r="I98" i="4"/>
  <c r="E98" i="4"/>
  <c r="J97" i="4"/>
  <c r="I97" i="4"/>
  <c r="K97" i="4" s="1"/>
  <c r="E97" i="4"/>
  <c r="J96" i="4"/>
  <c r="I96" i="4"/>
  <c r="K96" i="4" s="1"/>
  <c r="E96" i="4"/>
  <c r="K95" i="4"/>
  <c r="J95" i="4"/>
  <c r="I95" i="4"/>
  <c r="E95" i="4"/>
  <c r="J94" i="4"/>
  <c r="I94" i="4"/>
  <c r="K94" i="4" s="1"/>
  <c r="E94" i="4"/>
  <c r="J93" i="4"/>
  <c r="K93" i="4" s="1"/>
  <c r="I93" i="4"/>
  <c r="E93" i="4"/>
  <c r="J92" i="4"/>
  <c r="I92" i="4"/>
  <c r="K92" i="4" s="1"/>
  <c r="E92" i="4"/>
  <c r="K91" i="4"/>
  <c r="J91" i="4"/>
  <c r="I91" i="4"/>
  <c r="E91" i="4"/>
  <c r="J90" i="4"/>
  <c r="I90" i="4"/>
  <c r="K90" i="4" s="1"/>
  <c r="E90" i="4"/>
  <c r="J89" i="4"/>
  <c r="K89" i="4" s="1"/>
  <c r="I89" i="4"/>
  <c r="E89" i="4"/>
  <c r="J88" i="4"/>
  <c r="I88" i="4"/>
  <c r="K88" i="4" s="1"/>
  <c r="E88" i="4"/>
  <c r="J87" i="4"/>
  <c r="I87" i="4"/>
  <c r="K87" i="4" s="1"/>
  <c r="E87" i="4"/>
  <c r="J86" i="4"/>
  <c r="I86" i="4"/>
  <c r="E86" i="4"/>
  <c r="J85" i="4"/>
  <c r="I85" i="4"/>
  <c r="K85" i="4" s="1"/>
  <c r="E85" i="4"/>
  <c r="J84" i="4"/>
  <c r="I84" i="4"/>
  <c r="K84" i="4" s="1"/>
  <c r="E84" i="4"/>
  <c r="J83" i="4"/>
  <c r="I83" i="4"/>
  <c r="K83" i="4" s="1"/>
  <c r="E83" i="4"/>
  <c r="J82" i="4"/>
  <c r="I82" i="4"/>
  <c r="E82" i="4"/>
  <c r="J81" i="4"/>
  <c r="I81" i="4"/>
  <c r="K81" i="4" s="1"/>
  <c r="E81" i="4"/>
  <c r="J80" i="4"/>
  <c r="I80" i="4"/>
  <c r="K80" i="4" s="1"/>
  <c r="E80" i="4"/>
  <c r="K79" i="4"/>
  <c r="J79" i="4"/>
  <c r="I79" i="4"/>
  <c r="E79" i="4"/>
  <c r="J78" i="4"/>
  <c r="I78" i="4"/>
  <c r="K78" i="4" s="1"/>
  <c r="E78" i="4"/>
  <c r="J77" i="4"/>
  <c r="K77" i="4" s="1"/>
  <c r="I77" i="4"/>
  <c r="E77" i="4"/>
  <c r="J76" i="4"/>
  <c r="I76" i="4"/>
  <c r="K76" i="4" s="1"/>
  <c r="E76" i="4"/>
  <c r="K75" i="4"/>
  <c r="J75" i="4"/>
  <c r="I75" i="4"/>
  <c r="E75" i="4"/>
  <c r="J74" i="4"/>
  <c r="I74" i="4"/>
  <c r="K74" i="4" s="1"/>
  <c r="E74" i="4"/>
  <c r="J73" i="4"/>
  <c r="I73" i="4"/>
  <c r="K73" i="4" s="1"/>
  <c r="E73" i="4"/>
  <c r="J72" i="4"/>
  <c r="I72" i="4"/>
  <c r="K72" i="4" s="1"/>
  <c r="E72" i="4"/>
  <c r="J71" i="4"/>
  <c r="I71" i="4"/>
  <c r="K71" i="4" s="1"/>
  <c r="E71" i="4"/>
  <c r="J70" i="4"/>
  <c r="I70" i="4"/>
  <c r="E70" i="4"/>
  <c r="J69" i="4"/>
  <c r="I69" i="4"/>
  <c r="K69" i="4" s="1"/>
  <c r="E69" i="4"/>
  <c r="J68" i="4"/>
  <c r="I68" i="4"/>
  <c r="K68" i="4" s="1"/>
  <c r="E68" i="4"/>
  <c r="J67" i="4"/>
  <c r="I67" i="4"/>
  <c r="K67" i="4" s="1"/>
  <c r="E67" i="4"/>
  <c r="J66" i="4"/>
  <c r="I66" i="4"/>
  <c r="E66" i="4"/>
  <c r="J65" i="4"/>
  <c r="I65" i="4"/>
  <c r="K65" i="4" s="1"/>
  <c r="E65" i="4"/>
  <c r="J64" i="4"/>
  <c r="I64" i="4"/>
  <c r="K64" i="4" s="1"/>
  <c r="E64" i="4"/>
  <c r="K63" i="4"/>
  <c r="J63" i="4"/>
  <c r="I63" i="4"/>
  <c r="E63" i="4"/>
  <c r="J62" i="4"/>
  <c r="I62" i="4"/>
  <c r="K62" i="4" s="1"/>
  <c r="E62" i="4"/>
  <c r="J61" i="4"/>
  <c r="K61" i="4" s="1"/>
  <c r="I61" i="4"/>
  <c r="E61" i="4"/>
  <c r="J60" i="4"/>
  <c r="I60" i="4"/>
  <c r="K60" i="4" s="1"/>
  <c r="E60" i="4"/>
  <c r="K59" i="4"/>
  <c r="J59" i="4"/>
  <c r="I59" i="4"/>
  <c r="E59" i="4"/>
  <c r="J58" i="4"/>
  <c r="I58" i="4"/>
  <c r="K58" i="4" s="1"/>
  <c r="E58" i="4"/>
  <c r="J57" i="4"/>
  <c r="I57" i="4"/>
  <c r="K57" i="4" s="1"/>
  <c r="E57" i="4"/>
  <c r="J56" i="4"/>
  <c r="I56" i="4"/>
  <c r="K56" i="4" s="1"/>
  <c r="E56" i="4"/>
  <c r="J55" i="4"/>
  <c r="I55" i="4"/>
  <c r="K55" i="4" s="1"/>
  <c r="E55" i="4"/>
  <c r="J54" i="4"/>
  <c r="I54" i="4"/>
  <c r="E54" i="4"/>
  <c r="J53" i="4"/>
  <c r="I53" i="4"/>
  <c r="K53" i="4" s="1"/>
  <c r="E53" i="4"/>
  <c r="J52" i="4"/>
  <c r="I52" i="4"/>
  <c r="K52" i="4" s="1"/>
  <c r="E52" i="4"/>
  <c r="J51" i="4"/>
  <c r="I51" i="4"/>
  <c r="K51" i="4" s="1"/>
  <c r="E51" i="4"/>
  <c r="J50" i="4"/>
  <c r="I50" i="4"/>
  <c r="E50" i="4"/>
  <c r="J49" i="4"/>
  <c r="I49" i="4"/>
  <c r="K49" i="4" s="1"/>
  <c r="E49" i="4"/>
  <c r="J48" i="4"/>
  <c r="I48" i="4"/>
  <c r="K48" i="4" s="1"/>
  <c r="E48" i="4"/>
  <c r="K47" i="4"/>
  <c r="J47" i="4"/>
  <c r="I47" i="4"/>
  <c r="E47" i="4"/>
  <c r="J46" i="4"/>
  <c r="I46" i="4"/>
  <c r="K46" i="4" s="1"/>
  <c r="E46" i="4"/>
  <c r="J45" i="4"/>
  <c r="K45" i="4" s="1"/>
  <c r="I45" i="4"/>
  <c r="E45" i="4"/>
  <c r="J44" i="4"/>
  <c r="I44" i="4"/>
  <c r="K44" i="4" s="1"/>
  <c r="E44" i="4"/>
  <c r="J43" i="4"/>
  <c r="I43" i="4"/>
  <c r="K43" i="4" s="1"/>
  <c r="E43" i="4"/>
  <c r="J42" i="4"/>
  <c r="I42" i="4"/>
  <c r="K42" i="4" s="1"/>
  <c r="E42" i="4"/>
  <c r="J41" i="4"/>
  <c r="I41" i="4"/>
  <c r="K41" i="4" s="1"/>
  <c r="E41" i="4"/>
  <c r="J40" i="4"/>
  <c r="I40" i="4"/>
  <c r="K40" i="4" s="1"/>
  <c r="E40" i="4"/>
  <c r="J39" i="4"/>
  <c r="I39" i="4"/>
  <c r="K39" i="4" s="1"/>
  <c r="E39" i="4"/>
  <c r="K38" i="4"/>
  <c r="J38" i="4"/>
  <c r="I38" i="4"/>
  <c r="E38" i="4"/>
  <c r="J37" i="4"/>
  <c r="I37" i="4"/>
  <c r="K37" i="4" s="1"/>
  <c r="E37" i="4"/>
  <c r="K36" i="4"/>
  <c r="J36" i="4"/>
  <c r="I36" i="4"/>
  <c r="E36" i="4"/>
  <c r="J35" i="4"/>
  <c r="I35" i="4"/>
  <c r="K35" i="4" s="1"/>
  <c r="E35" i="4"/>
  <c r="K34" i="4"/>
  <c r="J34" i="4"/>
  <c r="I34" i="4"/>
  <c r="E34" i="4"/>
  <c r="J33" i="4"/>
  <c r="I33" i="4"/>
  <c r="K33" i="4" s="1"/>
  <c r="E33" i="4"/>
  <c r="K32" i="4"/>
  <c r="J32" i="4"/>
  <c r="I32" i="4"/>
  <c r="E32" i="4"/>
  <c r="J31" i="4"/>
  <c r="I31" i="4"/>
  <c r="K31" i="4" s="1"/>
  <c r="E31" i="4"/>
  <c r="K30" i="4"/>
  <c r="J30" i="4"/>
  <c r="I30" i="4"/>
  <c r="E30" i="4"/>
  <c r="J29" i="4"/>
  <c r="I29" i="4"/>
  <c r="K29" i="4" s="1"/>
  <c r="E29" i="4"/>
  <c r="K28" i="4"/>
  <c r="J28" i="4"/>
  <c r="I28" i="4"/>
  <c r="E28" i="4"/>
  <c r="J27" i="4"/>
  <c r="I27" i="4"/>
  <c r="K27" i="4" s="1"/>
  <c r="E27" i="4"/>
  <c r="K26" i="4"/>
  <c r="J26" i="4"/>
  <c r="I26" i="4"/>
  <c r="E26" i="4"/>
  <c r="J25" i="4"/>
  <c r="I25" i="4"/>
  <c r="K25" i="4" s="1"/>
  <c r="E25" i="4"/>
  <c r="K24" i="4"/>
  <c r="J24" i="4"/>
  <c r="I24" i="4"/>
  <c r="E24" i="4"/>
  <c r="J23" i="4"/>
  <c r="I23" i="4"/>
  <c r="K23" i="4" s="1"/>
  <c r="E23" i="4"/>
  <c r="K22" i="4"/>
  <c r="J22" i="4"/>
  <c r="I22" i="4"/>
  <c r="E22" i="4"/>
  <c r="J21" i="4"/>
  <c r="I21" i="4"/>
  <c r="K21" i="4" s="1"/>
  <c r="E21" i="4"/>
  <c r="K20" i="4"/>
  <c r="J20" i="4"/>
  <c r="I20" i="4"/>
  <c r="E20" i="4"/>
  <c r="J19" i="4"/>
  <c r="I19" i="4"/>
  <c r="K19" i="4" s="1"/>
  <c r="E19" i="4"/>
  <c r="K18" i="4"/>
  <c r="J18" i="4"/>
  <c r="I18" i="4"/>
  <c r="E18" i="4"/>
  <c r="J17" i="4"/>
  <c r="I17" i="4"/>
  <c r="K17" i="4" s="1"/>
  <c r="E17" i="4"/>
  <c r="K16" i="4"/>
  <c r="J16" i="4"/>
  <c r="I16" i="4"/>
  <c r="E16" i="4"/>
  <c r="J15" i="4"/>
  <c r="I15" i="4"/>
  <c r="K15" i="4" s="1"/>
  <c r="E15" i="4"/>
  <c r="K14" i="4"/>
  <c r="J14" i="4"/>
  <c r="I14" i="4"/>
  <c r="E14" i="4"/>
  <c r="J13" i="4"/>
  <c r="I13" i="4"/>
  <c r="K13" i="4" s="1"/>
  <c r="E13" i="4"/>
  <c r="K12" i="4"/>
  <c r="J12" i="4"/>
  <c r="I12" i="4"/>
  <c r="E12" i="4"/>
  <c r="J11" i="4"/>
  <c r="I11" i="4"/>
  <c r="K11" i="4" s="1"/>
  <c r="E11" i="4"/>
  <c r="K10" i="4"/>
  <c r="J10" i="4"/>
  <c r="I10" i="4"/>
  <c r="E10" i="4"/>
  <c r="J9" i="4"/>
  <c r="I9" i="4"/>
  <c r="K9" i="4" s="1"/>
  <c r="E9" i="4"/>
  <c r="K8" i="4"/>
  <c r="J8" i="4"/>
  <c r="I8" i="4"/>
  <c r="E8" i="4"/>
  <c r="J7" i="4"/>
  <c r="I7" i="4"/>
  <c r="K7" i="4" s="1"/>
  <c r="E7" i="4"/>
  <c r="K6" i="4"/>
  <c r="J6" i="4"/>
  <c r="I6" i="4"/>
  <c r="E6" i="4"/>
  <c r="J5" i="4"/>
  <c r="I5" i="4"/>
  <c r="K5" i="4" s="1"/>
  <c r="E5" i="4"/>
  <c r="K4" i="4"/>
  <c r="J4" i="4"/>
  <c r="I4" i="4"/>
  <c r="E4" i="4"/>
  <c r="J3" i="4"/>
  <c r="I3" i="4"/>
  <c r="K3" i="4" s="1"/>
  <c r="E3" i="4"/>
  <c r="K2" i="4"/>
  <c r="J2" i="4"/>
  <c r="I2" i="4"/>
  <c r="E2" i="4"/>
  <c r="B2" i="1"/>
  <c r="K50" i="4" l="1"/>
  <c r="K66" i="4"/>
  <c r="K82" i="4"/>
  <c r="K98" i="4"/>
  <c r="K114" i="4"/>
  <c r="K130" i="4"/>
  <c r="K209" i="4"/>
  <c r="D12" i="5"/>
  <c r="D33" i="5"/>
  <c r="C49" i="5"/>
  <c r="C41" i="5"/>
  <c r="D22" i="5"/>
  <c r="C17" i="5"/>
  <c r="C9" i="5"/>
  <c r="E313" i="4"/>
  <c r="K54" i="4"/>
  <c r="C46" i="5" s="1"/>
  <c r="K70" i="4"/>
  <c r="D14" i="5" s="1"/>
  <c r="K86" i="4"/>
  <c r="D4" i="5" s="1"/>
  <c r="K102" i="4"/>
  <c r="C36" i="5" s="1"/>
  <c r="K118" i="4"/>
  <c r="K134" i="4"/>
  <c r="K217" i="4"/>
  <c r="K225" i="4"/>
  <c r="K233" i="4"/>
  <c r="K241" i="4"/>
  <c r="K249" i="4"/>
  <c r="K257" i="4"/>
  <c r="K265" i="4"/>
  <c r="K273" i="4"/>
  <c r="K281" i="4"/>
  <c r="K289" i="4"/>
  <c r="K297" i="4"/>
  <c r="K213" i="4"/>
  <c r="K221" i="4"/>
  <c r="K229" i="4"/>
  <c r="K237" i="4"/>
  <c r="K245" i="4"/>
  <c r="K253" i="4"/>
  <c r="K261" i="4"/>
  <c r="K269" i="4"/>
  <c r="K277" i="4"/>
  <c r="K285" i="4"/>
  <c r="K194" i="4"/>
  <c r="K208" i="4"/>
  <c r="K216" i="4"/>
  <c r="K224" i="4"/>
  <c r="K232" i="4"/>
  <c r="K240" i="4"/>
  <c r="K248" i="4"/>
  <c r="K256" i="4"/>
  <c r="K264" i="4"/>
  <c r="K272" i="4"/>
  <c r="K280" i="4"/>
  <c r="K288" i="4"/>
  <c r="K192" i="4"/>
  <c r="K211" i="4"/>
  <c r="K219" i="4"/>
  <c r="K227" i="4"/>
  <c r="K235" i="4"/>
  <c r="K243" i="4"/>
  <c r="K251" i="4"/>
  <c r="K259" i="4"/>
  <c r="K267" i="4"/>
  <c r="K275" i="4"/>
  <c r="K283" i="4"/>
  <c r="K291" i="4"/>
  <c r="K299" i="4"/>
  <c r="D44" i="5" l="1"/>
  <c r="C26" i="5"/>
  <c r="D10" i="5"/>
  <c r="D42" i="5"/>
  <c r="D21" i="5"/>
  <c r="D53" i="5"/>
  <c r="C35" i="5"/>
  <c r="D19" i="5"/>
  <c r="D51" i="5"/>
  <c r="C15" i="5"/>
  <c r="C47" i="5"/>
  <c r="D31" i="5"/>
  <c r="C13" i="5"/>
  <c r="C45" i="5"/>
  <c r="C24" i="5"/>
  <c r="D8" i="5"/>
  <c r="D40" i="5"/>
  <c r="C22" i="5"/>
  <c r="E22" i="5" s="1"/>
  <c r="C25" i="5"/>
  <c r="D20" i="5"/>
  <c r="D52" i="5"/>
  <c r="C34" i="5"/>
  <c r="D18" i="5"/>
  <c r="D50" i="5"/>
  <c r="D29" i="5"/>
  <c r="C11" i="5"/>
  <c r="C43" i="5"/>
  <c r="D27" i="5"/>
  <c r="C4" i="5"/>
  <c r="E4" i="5" s="1"/>
  <c r="B2" i="6" s="1"/>
  <c r="D41" i="5"/>
  <c r="D30" i="5"/>
  <c r="C12" i="5"/>
  <c r="E12" i="5" s="1"/>
  <c r="C44" i="5"/>
  <c r="E44" i="5" s="1"/>
  <c r="C23" i="5"/>
  <c r="D7" i="5"/>
  <c r="D39" i="5"/>
  <c r="C21" i="5"/>
  <c r="E21" i="5" s="1"/>
  <c r="C53" i="5"/>
  <c r="E53" i="5" s="1"/>
  <c r="C32" i="5"/>
  <c r="D16" i="5"/>
  <c r="D48" i="5"/>
  <c r="C30" i="5"/>
  <c r="E30" i="5" s="1"/>
  <c r="D9" i="5"/>
  <c r="C33" i="5"/>
  <c r="E33" i="5" s="1"/>
  <c r="D17" i="5"/>
  <c r="D49" i="5"/>
  <c r="E49" i="5" s="1"/>
  <c r="D28" i="5"/>
  <c r="C10" i="5"/>
  <c r="E10" i="5" s="1"/>
  <c r="C42" i="5"/>
  <c r="E42" i="5" s="1"/>
  <c r="D26" i="5"/>
  <c r="D5" i="5"/>
  <c r="D37" i="5"/>
  <c r="C19" i="5"/>
  <c r="E19" i="5" s="1"/>
  <c r="C51" i="5"/>
  <c r="E51" i="5" s="1"/>
  <c r="D35" i="5"/>
  <c r="E17" i="5"/>
  <c r="D6" i="5"/>
  <c r="D38" i="5"/>
  <c r="C20" i="5"/>
  <c r="E20" i="5" s="1"/>
  <c r="C52" i="5"/>
  <c r="E52" i="5" s="1"/>
  <c r="C31" i="5"/>
  <c r="E31" i="5" s="1"/>
  <c r="D15" i="5"/>
  <c r="D47" i="5"/>
  <c r="C29" i="5"/>
  <c r="E29" i="5" s="1"/>
  <c r="C8" i="5"/>
  <c r="E8" i="5" s="1"/>
  <c r="C40" i="5"/>
  <c r="E40" i="5" s="1"/>
  <c r="D24" i="5"/>
  <c r="C6" i="5"/>
  <c r="E6" i="5" s="1"/>
  <c r="C38" i="5"/>
  <c r="E38" i="5" s="1"/>
  <c r="E9" i="5"/>
  <c r="D25" i="5"/>
  <c r="D36" i="5"/>
  <c r="E36" i="5" s="1"/>
  <c r="C18" i="5"/>
  <c r="E18" i="5" s="1"/>
  <c r="C50" i="5"/>
  <c r="E50" i="5" s="1"/>
  <c r="D34" i="5"/>
  <c r="D13" i="5"/>
  <c r="D45" i="5"/>
  <c r="C27" i="5"/>
  <c r="E27" i="5" s="1"/>
  <c r="D11" i="5"/>
  <c r="D43" i="5"/>
  <c r="E41" i="5"/>
  <c r="D46" i="5"/>
  <c r="E46" i="5" s="1"/>
  <c r="C28" i="5"/>
  <c r="E28" i="5" s="1"/>
  <c r="C7" i="5"/>
  <c r="E7" i="5" s="1"/>
  <c r="C39" i="5"/>
  <c r="E39" i="5" s="1"/>
  <c r="D23" i="5"/>
  <c r="C5" i="5"/>
  <c r="E5" i="5" s="1"/>
  <c r="C37" i="5"/>
  <c r="E37" i="5" s="1"/>
  <c r="C16" i="5"/>
  <c r="E16" i="5" s="1"/>
  <c r="C48" i="5"/>
  <c r="E48" i="5" s="1"/>
  <c r="D32" i="5"/>
  <c r="C14" i="5"/>
  <c r="E14" i="5" s="1"/>
  <c r="E13" i="5" l="1"/>
  <c r="E43" i="5"/>
  <c r="E25" i="5"/>
  <c r="E47" i="5"/>
  <c r="E23" i="5"/>
  <c r="E11" i="5"/>
  <c r="E15" i="5"/>
  <c r="E26" i="5"/>
  <c r="E32" i="5"/>
  <c r="E24" i="5"/>
  <c r="E34" i="5"/>
  <c r="E45" i="5"/>
  <c r="E35" i="5"/>
</calcChain>
</file>

<file path=xl/sharedStrings.xml><?xml version="1.0" encoding="utf-8"?>
<sst xmlns="http://schemas.openxmlformats.org/spreadsheetml/2006/main" count="4456" uniqueCount="414">
  <si>
    <t>TCAMRB Transmission Capacity Across Modeled Region Border</t>
  </si>
  <si>
    <t>Alabama</t>
  </si>
  <si>
    <t>AL</t>
  </si>
  <si>
    <t>Alaska</t>
  </si>
  <si>
    <t>AK</t>
  </si>
  <si>
    <t>Sources:</t>
  </si>
  <si>
    <t>NREL ReEDs modeling outputs</t>
  </si>
  <si>
    <t>Arizona</t>
  </si>
  <si>
    <t>AZ</t>
  </si>
  <si>
    <t>NREL</t>
  </si>
  <si>
    <t>Arkansas</t>
  </si>
  <si>
    <t>AR</t>
  </si>
  <si>
    <t>California</t>
  </si>
  <si>
    <t>CA</t>
  </si>
  <si>
    <t>Regional Energy Deployment System Model (ReEDS) Mid-Case Scenario output file</t>
  </si>
  <si>
    <t>Colorado</t>
  </si>
  <si>
    <t>CO</t>
  </si>
  <si>
    <t>https://www.nrel.gov/analysis/reeds/about-reeds.html</t>
  </si>
  <si>
    <t>Connecticut</t>
  </si>
  <si>
    <t>CT</t>
  </si>
  <si>
    <t>"Tran_out" output file</t>
  </si>
  <si>
    <t>Delaware</t>
  </si>
  <si>
    <t>DE</t>
  </si>
  <si>
    <t>Florida</t>
  </si>
  <si>
    <t>FL</t>
  </si>
  <si>
    <t>Notes</t>
  </si>
  <si>
    <t>Georgia</t>
  </si>
  <si>
    <t>GA</t>
  </si>
  <si>
    <t>Hawaii</t>
  </si>
  <si>
    <t>HI</t>
  </si>
  <si>
    <t>The NREL ReEDs model breaks up the US into representative regions to simulate electricity sector changes</t>
  </si>
  <si>
    <t>Idaho</t>
  </si>
  <si>
    <t>ID</t>
  </si>
  <si>
    <t>to 2050. The model approxiamtes transmission pathways between population centers.</t>
  </si>
  <si>
    <t>Illinois</t>
  </si>
  <si>
    <t>IL</t>
  </si>
  <si>
    <t>To understand capacity across regions, we calculated all capacity between states and converted all</t>
  </si>
  <si>
    <t>Indiana</t>
  </si>
  <si>
    <t>IN</t>
  </si>
  <si>
    <t xml:space="preserve">capacity to AC. 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</si>
  <si>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</si>
  <si>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</si>
  <si>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</si>
  <si>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</si>
  <si>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</si>
  <si>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</si>
  <si>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</si>
  <si>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</si>
  <si>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</si>
  <si>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</si>
  <si>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</si>
  <si>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</si>
  <si>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</si>
  <si>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</si>
  <si>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</si>
  <si>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</si>
  <si>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</si>
  <si>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</si>
  <si>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</si>
  <si>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</si>
  <si>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</si>
  <si>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</si>
  <si>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</si>
  <si>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</si>
  <si>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</si>
  <si>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</si>
  <si>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</si>
  <si>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</si>
  <si>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</si>
  <si>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</si>
  <si>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</si>
  <si>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</si>
  <si>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</si>
  <si>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</si>
  <si>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</si>
  <si>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</si>
  <si>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</si>
  <si>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</si>
  <si>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</si>
  <si>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</si>
  <si>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</si>
  <si>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</si>
  <si>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</si>
  <si>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</si>
  <si>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</si>
  <si>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</si>
  <si>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</si>
  <si>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</si>
  <si>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</si>
  <si>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</si>
  <si>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</si>
  <si>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</si>
  <si>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</si>
  <si>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</si>
  <si>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</si>
  <si>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</si>
  <si>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</si>
  <si>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</si>
  <si>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</si>
  <si>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</si>
  <si>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</si>
  <si>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</si>
  <si>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</si>
  <si>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</si>
  <si>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</si>
  <si>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</si>
  <si>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</si>
  <si>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</si>
  <si>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</si>
  <si>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</si>
  <si>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</si>
  <si>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</si>
  <si>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</t>
  </si>
  <si>
    <t>rto</t>
  </si>
  <si>
    <t>census_region</t>
  </si>
  <si>
    <t>state</t>
  </si>
  <si>
    <t>interconnect</t>
  </si>
  <si>
    <t>country</t>
  </si>
  <si>
    <t>custreg</t>
  </si>
  <si>
    <t>p2</t>
  </si>
  <si>
    <t>rto1</t>
  </si>
  <si>
    <t>WSCC</t>
  </si>
  <si>
    <t>usa</t>
  </si>
  <si>
    <t>p1</t>
  </si>
  <si>
    <t>p3</t>
  </si>
  <si>
    <t>p4</t>
  </si>
  <si>
    <t>p5</t>
  </si>
  <si>
    <t>p6</t>
  </si>
  <si>
    <t>p7</t>
  </si>
  <si>
    <t>p9</t>
  </si>
  <si>
    <t>rto4</t>
  </si>
  <si>
    <t>p8</t>
  </si>
  <si>
    <t>rto2</t>
  </si>
  <si>
    <t>p10</t>
  </si>
  <si>
    <t>p11</t>
  </si>
  <si>
    <t>p12</t>
  </si>
  <si>
    <t>MTN</t>
  </si>
  <si>
    <t>p13</t>
  </si>
  <si>
    <t>rto3</t>
  </si>
  <si>
    <t>p14</t>
  </si>
  <si>
    <t>p15</t>
  </si>
  <si>
    <t>p16</t>
  </si>
  <si>
    <t>p25</t>
  </si>
  <si>
    <t>p26</t>
  </si>
  <si>
    <t>p27</t>
  </si>
  <si>
    <t>p28</t>
  </si>
  <si>
    <t>p29</t>
  </si>
  <si>
    <t>p30</t>
  </si>
  <si>
    <t>p17</t>
  </si>
  <si>
    <t>p18</t>
  </si>
  <si>
    <t>p20</t>
  </si>
  <si>
    <t>p19</t>
  </si>
  <si>
    <t>p21</t>
  </si>
  <si>
    <t>p22</t>
  </si>
  <si>
    <t>p23</t>
  </si>
  <si>
    <t>rto5</t>
  </si>
  <si>
    <t>p24</t>
  </si>
  <si>
    <t>p33</t>
  </si>
  <si>
    <t>p34</t>
  </si>
  <si>
    <t>p31</t>
  </si>
  <si>
    <t>p59</t>
  </si>
  <si>
    <t>p32</t>
  </si>
  <si>
    <t>p35</t>
  </si>
  <si>
    <t>rto11</t>
  </si>
  <si>
    <t>WNC</t>
  </si>
  <si>
    <t>eastern</t>
  </si>
  <si>
    <t>p36</t>
  </si>
  <si>
    <t>p37</t>
  </si>
  <si>
    <t>p38</t>
  </si>
  <si>
    <t>p39</t>
  </si>
  <si>
    <t>rto8</t>
  </si>
  <si>
    <t>p40</t>
  </si>
  <si>
    <t>p41</t>
  </si>
  <si>
    <t>p42</t>
  </si>
  <si>
    <t>p43</t>
  </si>
  <si>
    <t>p44</t>
  </si>
  <si>
    <t>p46</t>
  </si>
  <si>
    <t>ENC</t>
  </si>
  <si>
    <t>p45</t>
  </si>
  <si>
    <t>rto6</t>
  </si>
  <si>
    <t>p69</t>
  </si>
  <si>
    <t>p52</t>
  </si>
  <si>
    <t>p53</t>
  </si>
  <si>
    <t>p54</t>
  </si>
  <si>
    <t>p55</t>
  </si>
  <si>
    <t>p47</t>
  </si>
  <si>
    <t>WSC</t>
  </si>
  <si>
    <t>p48</t>
  </si>
  <si>
    <t>p57</t>
  </si>
  <si>
    <t>p49</t>
  </si>
  <si>
    <t>p50</t>
  </si>
  <si>
    <t>p51</t>
  </si>
  <si>
    <t>p56</t>
  </si>
  <si>
    <t>p58</t>
  </si>
  <si>
    <t>rto13</t>
  </si>
  <si>
    <t>p61</t>
  </si>
  <si>
    <t>rto10</t>
  </si>
  <si>
    <t>texas</t>
  </si>
  <si>
    <t>p62</t>
  </si>
  <si>
    <t>p60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</si>
  <si>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</si>
  <si>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</si>
  <si>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</si>
  <si>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</si>
  <si>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</si>
  <si>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</si>
  <si>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</si>
  <si>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</si>
  <si>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</si>
  <si>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p84</t>
  </si>
  <si>
    <t>p74</t>
  </si>
  <si>
    <t>p75</t>
  </si>
  <si>
    <t>p76</t>
  </si>
  <si>
    <t>p77</t>
  </si>
  <si>
    <t>p78</t>
  </si>
  <si>
    <t>p79</t>
  </si>
  <si>
    <t>p80</t>
  </si>
  <si>
    <t>rto7</t>
  </si>
  <si>
    <t>p81</t>
  </si>
  <si>
    <t>p82</t>
  </si>
  <si>
    <t>p83</t>
  </si>
  <si>
    <t>p103</t>
  </si>
  <si>
    <t>p104</t>
  </si>
  <si>
    <t>p105</t>
  </si>
  <si>
    <t>p106</t>
  </si>
  <si>
    <t>p107</t>
  </si>
  <si>
    <t>p111</t>
  </si>
  <si>
    <t>p112</t>
  </si>
  <si>
    <t>p113</t>
  </si>
  <si>
    <t>p114</t>
  </si>
  <si>
    <t>p108</t>
  </si>
  <si>
    <t>ESC</t>
  </si>
  <si>
    <t>p109</t>
  </si>
  <si>
    <t>p110</t>
  </si>
  <si>
    <t>p118</t>
  </si>
  <si>
    <t>SA</t>
  </si>
  <si>
    <t>p117</t>
  </si>
  <si>
    <t>p116</t>
  </si>
  <si>
    <t>p115</t>
  </si>
  <si>
    <t>p121</t>
  </si>
  <si>
    <t>RGGI</t>
  </si>
  <si>
    <t>p120</t>
  </si>
  <si>
    <t>p119</t>
  </si>
  <si>
    <t>rto12</t>
  </si>
  <si>
    <t>p66</t>
  </si>
  <si>
    <t>p85</t>
  </si>
  <si>
    <t>p86</t>
  </si>
  <si>
    <t>p87</t>
  </si>
  <si>
    <t>p88</t>
  </si>
  <si>
    <t>rto14</t>
  </si>
  <si>
    <t>p89</t>
  </si>
  <si>
    <t>p90</t>
  </si>
  <si>
    <t>rto9</t>
  </si>
  <si>
    <t>p91</t>
  </si>
  <si>
    <t>p94</t>
  </si>
  <si>
    <t>p92</t>
  </si>
  <si>
    <t>p93</t>
  </si>
  <si>
    <t>p97</t>
  </si>
  <si>
    <t>rto15</t>
  </si>
  <si>
    <t>p98</t>
  </si>
  <si>
    <t>p95</t>
  </si>
  <si>
    <t>p96</t>
  </si>
  <si>
    <t>p99</t>
  </si>
  <si>
    <t>p100</t>
  </si>
  <si>
    <t>p101</t>
  </si>
  <si>
    <t>rto16</t>
  </si>
  <si>
    <t>p102</t>
  </si>
  <si>
    <t>p124</t>
  </si>
  <si>
    <t>p123</t>
  </si>
  <si>
    <t>p125</t>
  </si>
  <si>
    <t>p122</t>
  </si>
  <si>
    <t>p126</t>
  </si>
  <si>
    <t>p127</t>
  </si>
  <si>
    <t>rto17</t>
  </si>
  <si>
    <t>p128</t>
  </si>
  <si>
    <t>p132</t>
  </si>
  <si>
    <t>rto18</t>
  </si>
  <si>
    <t>p133</t>
  </si>
  <si>
    <t>p131</t>
  </si>
  <si>
    <t>p129</t>
  </si>
  <si>
    <t>p130</t>
  </si>
  <si>
    <t>p134</t>
  </si>
  <si>
    <t>p135</t>
  </si>
  <si>
    <t>mex</t>
  </si>
  <si>
    <t>wscc</t>
  </si>
  <si>
    <t>p136</t>
  </si>
  <si>
    <t>p137</t>
  </si>
  <si>
    <t>rto33</t>
  </si>
  <si>
    <t>BC</t>
  </si>
  <si>
    <t>can</t>
  </si>
  <si>
    <t>p138</t>
  </si>
  <si>
    <t>p139</t>
  </si>
  <si>
    <t>p140</t>
  </si>
  <si>
    <t>rto34</t>
  </si>
  <si>
    <t>AB</t>
  </si>
  <si>
    <t>p141</t>
  </si>
  <si>
    <t>p142</t>
  </si>
  <si>
    <t>rto35</t>
  </si>
  <si>
    <t>SK</t>
  </si>
  <si>
    <t>p143</t>
  </si>
  <si>
    <t>rto36</t>
  </si>
  <si>
    <t>MB</t>
  </si>
  <si>
    <t>p144</t>
  </si>
  <si>
    <t>rto37</t>
  </si>
  <si>
    <t>ON</t>
  </si>
  <si>
    <t>p145</t>
  </si>
  <si>
    <t>p146</t>
  </si>
  <si>
    <t>p147</t>
  </si>
  <si>
    <t>p148</t>
  </si>
  <si>
    <t>rto38</t>
  </si>
  <si>
    <t>QC</t>
  </si>
  <si>
    <t>quebec</t>
  </si>
  <si>
    <t>p149</t>
  </si>
  <si>
    <t>p150</t>
  </si>
  <si>
    <t>p151</t>
  </si>
  <si>
    <t>p152</t>
  </si>
  <si>
    <t>rto39</t>
  </si>
  <si>
    <t>NB</t>
  </si>
  <si>
    <t>p153</t>
  </si>
  <si>
    <t>NS</t>
  </si>
  <si>
    <t>p154</t>
  </si>
  <si>
    <t>NL</t>
  </si>
  <si>
    <t>p155</t>
  </si>
  <si>
    <t>NFI</t>
  </si>
  <si>
    <t>p156</t>
  </si>
  <si>
    <t>PEI</t>
  </si>
  <si>
    <t>p157</t>
  </si>
  <si>
    <t>rto40</t>
  </si>
  <si>
    <t>SIN_SON</t>
  </si>
  <si>
    <t>mexico</t>
  </si>
  <si>
    <t>p158</t>
  </si>
  <si>
    <t>p159</t>
  </si>
  <si>
    <t>p160</t>
  </si>
  <si>
    <t>p161</t>
  </si>
  <si>
    <t>p162</t>
  </si>
  <si>
    <t>p163</t>
  </si>
  <si>
    <t>CHH</t>
  </si>
  <si>
    <t>p164</t>
  </si>
  <si>
    <t>p165</t>
  </si>
  <si>
    <t>p166</t>
  </si>
  <si>
    <t>COA_DGO_NLE</t>
  </si>
  <si>
    <t>p167</t>
  </si>
  <si>
    <t>p168</t>
  </si>
  <si>
    <t>p169</t>
  </si>
  <si>
    <t>DIF_HID_mex_MOR_OAX_PUE_TAM_TLA_VER</t>
  </si>
  <si>
    <t>p170</t>
  </si>
  <si>
    <t>p171</t>
  </si>
  <si>
    <t>p172</t>
  </si>
  <si>
    <t>p173</t>
  </si>
  <si>
    <t>p174</t>
  </si>
  <si>
    <t>SLP</t>
  </si>
  <si>
    <t>p175</t>
  </si>
  <si>
    <t>p176</t>
  </si>
  <si>
    <t>p177</t>
  </si>
  <si>
    <t>p178</t>
  </si>
  <si>
    <t>AGU_GUA_JAL_NAY_QUE_ZAC</t>
  </si>
  <si>
    <t>p179</t>
  </si>
  <si>
    <t>p180</t>
  </si>
  <si>
    <t>p181</t>
  </si>
  <si>
    <t>p182</t>
  </si>
  <si>
    <t>p183</t>
  </si>
  <si>
    <t>COL</t>
  </si>
  <si>
    <t>p184</t>
  </si>
  <si>
    <t>GRO_MIC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</si>
  <si>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</si>
  <si>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</si>
  <si>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</si>
  <si>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</si>
  <si>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</si>
  <si>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</si>
  <si>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</si>
  <si>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</si>
  <si>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</si>
  <si>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</si>
  <si>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CAM_CHP_TAB</t>
  </si>
  <si>
    <t>p195</t>
  </si>
  <si>
    <t>p196</t>
  </si>
  <si>
    <t>p197</t>
  </si>
  <si>
    <t>p198</t>
  </si>
  <si>
    <t>YUC</t>
  </si>
  <si>
    <t>p199</t>
  </si>
  <si>
    <t>ROO</t>
  </si>
  <si>
    <t>p200</t>
  </si>
  <si>
    <t>p201</t>
  </si>
  <si>
    <t>rto41</t>
  </si>
  <si>
    <t>BCN</t>
  </si>
  <si>
    <t>p202</t>
  </si>
  <si>
    <t>p203</t>
  </si>
  <si>
    <t>p204</t>
  </si>
  <si>
    <t>p205</t>
  </si>
  <si>
    <t>BCS</t>
  </si>
  <si>
    <t>Region</t>
  </si>
  <si>
    <t>State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</si>
  <si>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</si>
  <si>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</si>
  <si>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</si>
  <si>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</si>
  <si>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</si>
  <si>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</si>
  <si>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</si>
  <si>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</si>
  <si>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</si>
  <si>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</si>
  <si>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changed to 310 MW (200 VS; 110 Segall)</t>
  </si>
  <si>
    <t>changed to 200 MW</t>
  </si>
  <si>
    <t>the DC projects were missing</t>
  </si>
  <si>
    <t>changed to 220 MW</t>
  </si>
  <si>
    <t>removed; not a real line</t>
  </si>
  <si>
    <t xml:space="preserve">Note: AC = DC / 0.636 </t>
  </si>
  <si>
    <t>Transmission Across Border (TAB) state 1</t>
  </si>
  <si>
    <t>TAB state 2</t>
  </si>
  <si>
    <t>Total (MW)</t>
  </si>
  <si>
    <t>Transmission Capacity Across Modeled Region Border (MW)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</si>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</sst>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6" fillId="0" borderId="0" xfId="1" applyFont="1"/>
    <xf numFmtId="0" fontId="5" fillId="0" borderId="0" xfId="1"/>
    <xf numFmtId="0" fontId="4" fillId="0" borderId="0" xfId="1" applyFont="1"/>
    <xf numFmtId="0" fontId="6" fillId="4" borderId="0" xfId="1" applyFont="1" applyFill="1"/>
    <xf numFmtId="0" fontId="5" fillId="0" borderId="0" xfId="1" applyAlignment="1">
      <alignment horizontal="left"/>
    </xf>
    <xf numFmtId="0" fontId="7" fillId="0" borderId="0" xfId="2"/>
    <xf numFmtId="1" fontId="5" fillId="0" borderId="0" xfId="1" applyNumberFormat="1"/>
    <xf numFmtId="14" fontId="5" fillId="0" borderId="0" xfId="1" applyNumberFormat="1"/>
  </cellXfs>
  <cellStyles count="3"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reeds/about-ree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1.33203125" style="10" customWidth="1"/>
    <col min="2" max="2" width="62.5" style="10" customWidth="1"/>
    <col min="3" max="3" width="8.83203125" style="10" customWidth="1"/>
    <col min="4" max="16384" width="8.83203125" style="10"/>
  </cols>
  <sheetData>
    <row r="1" spans="1:7" ht="16" customHeight="1" x14ac:dyDescent="0.2">
      <c r="A1" s="9" t="s">
        <v>0</v>
      </c>
      <c r="B1" s="10" t="s">
        <v>1</v>
      </c>
      <c r="C1" s="16">
        <v>44307</v>
      </c>
      <c r="F1" s="11" t="s">
        <v>1</v>
      </c>
      <c r="G1" s="11" t="s">
        <v>2</v>
      </c>
    </row>
    <row r="2" spans="1:7" ht="16" customHeight="1" x14ac:dyDescent="0.2">
      <c r="B2" s="10" t="str">
        <f>LOOKUP(B1,F1:G50,G1:G50)</f>
        <v>AL</v>
      </c>
      <c r="F2" s="11" t="s">
        <v>3</v>
      </c>
      <c r="G2" s="11" t="s">
        <v>4</v>
      </c>
    </row>
    <row r="3" spans="1:7" ht="16" customHeight="1" x14ac:dyDescent="0.2">
      <c r="A3" s="9" t="s">
        <v>5</v>
      </c>
      <c r="B3" s="12" t="s">
        <v>6</v>
      </c>
      <c r="F3" s="11" t="s">
        <v>7</v>
      </c>
      <c r="G3" s="11" t="s">
        <v>8</v>
      </c>
    </row>
    <row r="4" spans="1:7" ht="16" customHeight="1" x14ac:dyDescent="0.2">
      <c r="B4" s="10" t="s">
        <v>9</v>
      </c>
      <c r="F4" s="11" t="s">
        <v>10</v>
      </c>
      <c r="G4" s="11" t="s">
        <v>11</v>
      </c>
    </row>
    <row r="5" spans="1:7" ht="16" customHeight="1" x14ac:dyDescent="0.2">
      <c r="B5" s="13">
        <v>2019</v>
      </c>
      <c r="F5" s="11" t="s">
        <v>12</v>
      </c>
      <c r="G5" s="11" t="s">
        <v>13</v>
      </c>
    </row>
    <row r="6" spans="1:7" ht="16" customHeight="1" x14ac:dyDescent="0.2">
      <c r="B6" s="10" t="s">
        <v>14</v>
      </c>
      <c r="F6" s="11" t="s">
        <v>15</v>
      </c>
      <c r="G6" s="11" t="s">
        <v>16</v>
      </c>
    </row>
    <row r="7" spans="1:7" ht="16" customHeight="1" x14ac:dyDescent="0.2">
      <c r="B7" s="14" t="s">
        <v>17</v>
      </c>
      <c r="F7" s="11" t="s">
        <v>18</v>
      </c>
      <c r="G7" s="11" t="s">
        <v>19</v>
      </c>
    </row>
    <row r="8" spans="1:7" ht="16" customHeight="1" x14ac:dyDescent="0.2">
      <c r="B8" s="10" t="s">
        <v>20</v>
      </c>
      <c r="F8" s="11" t="s">
        <v>21</v>
      </c>
      <c r="G8" s="11" t="s">
        <v>22</v>
      </c>
    </row>
    <row r="9" spans="1:7" ht="16" customHeight="1" x14ac:dyDescent="0.2">
      <c r="F9" s="11" t="s">
        <v>23</v>
      </c>
      <c r="G9" s="11" t="s">
        <v>24</v>
      </c>
    </row>
    <row r="10" spans="1:7" ht="16" customHeight="1" x14ac:dyDescent="0.2">
      <c r="A10" s="9" t="s">
        <v>25</v>
      </c>
      <c r="B10" s="9"/>
      <c r="F10" s="11" t="s">
        <v>26</v>
      </c>
      <c r="G10" s="11" t="s">
        <v>27</v>
      </c>
    </row>
    <row r="11" spans="1:7" ht="16" customHeight="1" x14ac:dyDescent="0.2">
      <c r="F11" s="11" t="s">
        <v>28</v>
      </c>
      <c r="G11" s="11" t="s">
        <v>29</v>
      </c>
    </row>
    <row r="12" spans="1:7" ht="16" customHeight="1" x14ac:dyDescent="0.2">
      <c r="A12" s="10" t="s">
        <v>30</v>
      </c>
      <c r="B12" s="13"/>
      <c r="F12" s="11" t="s">
        <v>31</v>
      </c>
      <c r="G12" s="11" t="s">
        <v>32</v>
      </c>
    </row>
    <row r="13" spans="1:7" ht="16" customHeight="1" x14ac:dyDescent="0.2">
      <c r="A13" s="10" t="s">
        <v>33</v>
      </c>
      <c r="F13" s="11" t="s">
        <v>34</v>
      </c>
      <c r="G13" s="11" t="s">
        <v>35</v>
      </c>
    </row>
    <row r="14" spans="1:7" ht="16" customHeight="1" x14ac:dyDescent="0.2">
      <c r="A14" s="10" t="s">
        <v>36</v>
      </c>
      <c r="F14" s="11" t="s">
        <v>37</v>
      </c>
      <c r="G14" s="11" t="s">
        <v>38</v>
      </c>
    </row>
    <row r="15" spans="1:7" ht="16" customHeight="1" x14ac:dyDescent="0.2">
      <c r="A15" s="10" t="s">
        <v>39</v>
      </c>
      <c r="F15" s="11" t="s">
        <v>40</v>
      </c>
      <c r="G15" s="11" t="s">
        <v>41</v>
      </c>
    </row>
    <row r="16" spans="1:7" ht="16" customHeight="1" x14ac:dyDescent="0.2">
      <c r="F16" s="11" t="s">
        <v>42</v>
      </c>
      <c r="G16" s="11" t="s">
        <v>43</v>
      </c>
    </row>
    <row r="17" spans="6:7" ht="16" customHeight="1" x14ac:dyDescent="0.2">
      <c r="F17" s="11" t="s">
        <v>44</v>
      </c>
      <c r="G17" s="11" t="s">
        <v>45</v>
      </c>
    </row>
    <row r="18" spans="6:7" ht="16" customHeight="1" x14ac:dyDescent="0.2">
      <c r="F18" s="11" t="s">
        <v>46</v>
      </c>
      <c r="G18" s="11" t="s">
        <v>47</v>
      </c>
    </row>
    <row r="19" spans="6:7" ht="16" customHeight="1" x14ac:dyDescent="0.2">
      <c r="F19" s="11" t="s">
        <v>48</v>
      </c>
      <c r="G19" s="11" t="s">
        <v>49</v>
      </c>
    </row>
    <row r="20" spans="6:7" ht="16" customHeight="1" x14ac:dyDescent="0.2">
      <c r="F20" s="11" t="s">
        <v>50</v>
      </c>
      <c r="G20" s="11" t="s">
        <v>51</v>
      </c>
    </row>
    <row r="21" spans="6:7" ht="16" customHeight="1" x14ac:dyDescent="0.2">
      <c r="F21" s="11" t="s">
        <v>52</v>
      </c>
      <c r="G21" s="11" t="s">
        <v>53</v>
      </c>
    </row>
    <row r="22" spans="6:7" ht="16" customHeight="1" x14ac:dyDescent="0.2">
      <c r="F22" s="11" t="s">
        <v>54</v>
      </c>
      <c r="G22" s="11" t="s">
        <v>55</v>
      </c>
    </row>
    <row r="23" spans="6:7" ht="16" customHeight="1" x14ac:dyDescent="0.2">
      <c r="F23" s="11" t="s">
        <v>56</v>
      </c>
      <c r="G23" s="11" t="s">
        <v>57</v>
      </c>
    </row>
    <row r="24" spans="6:7" ht="16" customHeight="1" x14ac:dyDescent="0.2">
      <c r="F24" s="11" t="s">
        <v>58</v>
      </c>
      <c r="G24" s="11" t="s">
        <v>59</v>
      </c>
    </row>
    <row r="25" spans="6:7" ht="16" customHeight="1" x14ac:dyDescent="0.2">
      <c r="F25" s="11" t="s">
        <v>60</v>
      </c>
      <c r="G25" s="11" t="s">
        <v>61</v>
      </c>
    </row>
    <row r="26" spans="6:7" ht="16" customHeight="1" x14ac:dyDescent="0.2">
      <c r="F26" s="11" t="s">
        <v>62</v>
      </c>
      <c r="G26" s="11" t="s">
        <v>63</v>
      </c>
    </row>
    <row r="27" spans="6:7" ht="16" customHeight="1" x14ac:dyDescent="0.2">
      <c r="F27" s="11" t="s">
        <v>64</v>
      </c>
      <c r="G27" s="11" t="s">
        <v>65</v>
      </c>
    </row>
    <row r="28" spans="6:7" ht="16" customHeight="1" x14ac:dyDescent="0.2">
      <c r="F28" s="11" t="s">
        <v>66</v>
      </c>
      <c r="G28" s="11" t="s">
        <v>67</v>
      </c>
    </row>
    <row r="29" spans="6:7" ht="16" customHeight="1" x14ac:dyDescent="0.2">
      <c r="F29" s="11" t="s">
        <v>68</v>
      </c>
      <c r="G29" s="11" t="s">
        <v>69</v>
      </c>
    </row>
    <row r="30" spans="6:7" ht="16" customHeight="1" x14ac:dyDescent="0.2">
      <c r="F30" s="11" t="s">
        <v>70</v>
      </c>
      <c r="G30" s="11" t="s">
        <v>71</v>
      </c>
    </row>
    <row r="31" spans="6:7" ht="16" customHeight="1" x14ac:dyDescent="0.2">
      <c r="F31" s="11" t="s">
        <v>72</v>
      </c>
      <c r="G31" s="11" t="s">
        <v>73</v>
      </c>
    </row>
    <row r="32" spans="6:7" ht="16" customHeight="1" x14ac:dyDescent="0.2">
      <c r="F32" s="11" t="s">
        <v>74</v>
      </c>
      <c r="G32" s="11" t="s">
        <v>75</v>
      </c>
    </row>
    <row r="33" spans="6:7" ht="16" customHeight="1" x14ac:dyDescent="0.2">
      <c r="F33" s="11" t="s">
        <v>76</v>
      </c>
      <c r="G33" s="11" t="s">
        <v>77</v>
      </c>
    </row>
    <row r="34" spans="6:7" ht="16" customHeight="1" x14ac:dyDescent="0.2">
      <c r="F34" s="11" t="s">
        <v>78</v>
      </c>
      <c r="G34" s="11" t="s">
        <v>79</v>
      </c>
    </row>
    <row r="35" spans="6:7" ht="16" customHeight="1" x14ac:dyDescent="0.2">
      <c r="F35" s="11" t="s">
        <v>80</v>
      </c>
      <c r="G35" s="11" t="s">
        <v>81</v>
      </c>
    </row>
    <row r="36" spans="6:7" ht="16" customHeight="1" x14ac:dyDescent="0.2">
      <c r="F36" s="11" t="s">
        <v>82</v>
      </c>
      <c r="G36" s="11" t="s">
        <v>83</v>
      </c>
    </row>
    <row r="37" spans="6:7" ht="16" customHeight="1" x14ac:dyDescent="0.2">
      <c r="F37" s="11" t="s">
        <v>84</v>
      </c>
      <c r="G37" s="11" t="s">
        <v>85</v>
      </c>
    </row>
    <row r="38" spans="6:7" ht="16" customHeight="1" x14ac:dyDescent="0.2">
      <c r="F38" s="11" t="s">
        <v>86</v>
      </c>
      <c r="G38" s="11" t="s">
        <v>87</v>
      </c>
    </row>
    <row r="39" spans="6:7" ht="16" customHeight="1" x14ac:dyDescent="0.2">
      <c r="F39" s="11" t="s">
        <v>88</v>
      </c>
      <c r="G39" s="11" t="s">
        <v>89</v>
      </c>
    </row>
    <row r="40" spans="6:7" ht="16" customHeight="1" x14ac:dyDescent="0.2">
      <c r="F40" s="11" t="s">
        <v>90</v>
      </c>
      <c r="G40" s="11" t="s">
        <v>91</v>
      </c>
    </row>
    <row r="41" spans="6:7" ht="16" customHeight="1" x14ac:dyDescent="0.2">
      <c r="F41" s="11" t="s">
        <v>92</v>
      </c>
      <c r="G41" s="11" t="s">
        <v>93</v>
      </c>
    </row>
    <row r="42" spans="6:7" ht="16" customHeight="1" x14ac:dyDescent="0.2">
      <c r="F42" s="11" t="s">
        <v>94</v>
      </c>
      <c r="G42" s="11" t="s">
        <v>95</v>
      </c>
    </row>
    <row r="43" spans="6:7" ht="16" customHeight="1" x14ac:dyDescent="0.2">
      <c r="F43" s="11" t="s">
        <v>96</v>
      </c>
      <c r="G43" s="11" t="s">
        <v>97</v>
      </c>
    </row>
    <row r="44" spans="6:7" ht="16" customHeight="1" x14ac:dyDescent="0.2">
      <c r="F44" s="11" t="s">
        <v>98</v>
      </c>
      <c r="G44" s="11" t="s">
        <v>99</v>
      </c>
    </row>
    <row r="45" spans="6:7" ht="16" customHeight="1" x14ac:dyDescent="0.2">
      <c r="F45" s="11" t="s">
        <v>100</v>
      </c>
      <c r="G45" s="11" t="s">
        <v>101</v>
      </c>
    </row>
    <row r="46" spans="6:7" ht="16" customHeight="1" x14ac:dyDescent="0.2">
      <c r="F46" s="11" t="s">
        <v>102</v>
      </c>
      <c r="G46" s="11" t="s">
        <v>103</v>
      </c>
    </row>
    <row r="47" spans="6:7" ht="16" customHeight="1" x14ac:dyDescent="0.2">
      <c r="F47" s="11" t="s">
        <v>104</v>
      </c>
      <c r="G47" s="11" t="s">
        <v>105</v>
      </c>
    </row>
    <row r="48" spans="6:7" ht="16" customHeight="1" x14ac:dyDescent="0.2">
      <c r="F48" s="11" t="s">
        <v>106</v>
      </c>
      <c r="G48" s="11" t="s">
        <v>107</v>
      </c>
    </row>
    <row r="49" spans="6:7" ht="16" customHeight="1" x14ac:dyDescent="0.2">
      <c r="F49" s="11" t="s">
        <v>108</v>
      </c>
      <c r="G49" s="11" t="s">
        <v>109</v>
      </c>
    </row>
    <row r="50" spans="6:7" ht="16" customHeight="1" x14ac:dyDescent="0.2">
      <c r="F50" s="11" t="s">
        <v>110</v>
      </c>
      <c r="G50" s="11" t="s">
        <v>111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5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/>
    </row>
    <row r="2" spans="1:8" x14ac:dyDescent="0.2">
      <c r="A2" s="2" t="s">
        <v>119</v>
      </c>
      <c r="B2" s="2" t="s">
        <v>120</v>
      </c>
      <c r="C2" s="2" t="s">
        <v>87</v>
      </c>
      <c r="D2" s="2" t="s">
        <v>105</v>
      </c>
      <c r="E2" s="2" t="s">
        <v>121</v>
      </c>
      <c r="F2" s="2" t="s">
        <v>122</v>
      </c>
      <c r="G2" s="2" t="s">
        <v>105</v>
      </c>
    </row>
    <row r="3" spans="1:8" x14ac:dyDescent="0.2">
      <c r="A3" s="2" t="s">
        <v>123</v>
      </c>
      <c r="B3" s="2" t="s">
        <v>120</v>
      </c>
      <c r="C3" s="2" t="s">
        <v>87</v>
      </c>
      <c r="D3" s="2" t="s">
        <v>105</v>
      </c>
      <c r="E3" s="2" t="s">
        <v>121</v>
      </c>
      <c r="F3" s="2" t="s">
        <v>122</v>
      </c>
      <c r="G3" s="2" t="s">
        <v>105</v>
      </c>
    </row>
    <row r="4" spans="1:8" x14ac:dyDescent="0.2">
      <c r="A4" s="2" t="s">
        <v>123</v>
      </c>
      <c r="B4" s="2" t="s">
        <v>120</v>
      </c>
      <c r="C4" s="2" t="s">
        <v>87</v>
      </c>
      <c r="D4" s="2" t="s">
        <v>105</v>
      </c>
      <c r="E4" s="2" t="s">
        <v>121</v>
      </c>
      <c r="F4" s="2" t="s">
        <v>122</v>
      </c>
      <c r="G4" s="2" t="s">
        <v>105</v>
      </c>
    </row>
    <row r="5" spans="1:8" x14ac:dyDescent="0.2">
      <c r="A5" s="2" t="s">
        <v>123</v>
      </c>
      <c r="B5" s="2" t="s">
        <v>120</v>
      </c>
      <c r="C5" s="2" t="s">
        <v>87</v>
      </c>
      <c r="D5" s="2" t="s">
        <v>105</v>
      </c>
      <c r="E5" s="2" t="s">
        <v>121</v>
      </c>
      <c r="F5" s="2" t="s">
        <v>122</v>
      </c>
      <c r="G5" s="2" t="s">
        <v>105</v>
      </c>
    </row>
    <row r="6" spans="1:8" x14ac:dyDescent="0.2">
      <c r="A6" s="2" t="s">
        <v>119</v>
      </c>
      <c r="B6" s="2" t="s">
        <v>120</v>
      </c>
      <c r="C6" s="2" t="s">
        <v>87</v>
      </c>
      <c r="D6" s="2" t="s">
        <v>105</v>
      </c>
      <c r="E6" s="2" t="s">
        <v>121</v>
      </c>
      <c r="F6" s="2" t="s">
        <v>122</v>
      </c>
      <c r="G6" s="2" t="s">
        <v>105</v>
      </c>
    </row>
    <row r="7" spans="1:8" x14ac:dyDescent="0.2">
      <c r="A7" s="2" t="s">
        <v>124</v>
      </c>
      <c r="B7" s="2" t="s">
        <v>120</v>
      </c>
      <c r="C7" s="2" t="s">
        <v>87</v>
      </c>
      <c r="D7" s="2" t="s">
        <v>105</v>
      </c>
      <c r="E7" s="2" t="s">
        <v>121</v>
      </c>
      <c r="F7" s="2" t="s">
        <v>122</v>
      </c>
      <c r="G7" s="2" t="s">
        <v>105</v>
      </c>
    </row>
    <row r="8" spans="1:8" x14ac:dyDescent="0.2">
      <c r="A8" s="2" t="s">
        <v>125</v>
      </c>
      <c r="B8" s="2" t="s">
        <v>120</v>
      </c>
      <c r="C8" s="2" t="s">
        <v>87</v>
      </c>
      <c r="D8" s="2" t="s">
        <v>105</v>
      </c>
      <c r="E8" s="2" t="s">
        <v>121</v>
      </c>
      <c r="F8" s="2" t="s">
        <v>122</v>
      </c>
      <c r="G8" s="2" t="s">
        <v>105</v>
      </c>
    </row>
    <row r="9" spans="1:8" x14ac:dyDescent="0.2">
      <c r="A9" s="2" t="s">
        <v>124</v>
      </c>
      <c r="B9" s="2" t="s">
        <v>120</v>
      </c>
      <c r="C9" s="2" t="s">
        <v>87</v>
      </c>
      <c r="D9" s="2" t="s">
        <v>105</v>
      </c>
      <c r="E9" s="2" t="s">
        <v>121</v>
      </c>
      <c r="F9" s="2" t="s">
        <v>122</v>
      </c>
      <c r="G9" s="2" t="s">
        <v>105</v>
      </c>
    </row>
    <row r="10" spans="1:8" x14ac:dyDescent="0.2">
      <c r="A10" s="2" t="s">
        <v>119</v>
      </c>
      <c r="B10" s="2" t="s">
        <v>120</v>
      </c>
      <c r="C10" s="2" t="s">
        <v>87</v>
      </c>
      <c r="D10" s="2" t="s">
        <v>105</v>
      </c>
      <c r="E10" s="2" t="s">
        <v>121</v>
      </c>
      <c r="F10" s="2" t="s">
        <v>122</v>
      </c>
      <c r="G10" s="2" t="s">
        <v>105</v>
      </c>
    </row>
    <row r="11" spans="1:8" x14ac:dyDescent="0.2">
      <c r="A11" s="2" t="s">
        <v>126</v>
      </c>
      <c r="B11" s="2" t="s">
        <v>120</v>
      </c>
      <c r="C11" s="2" t="s">
        <v>87</v>
      </c>
      <c r="D11" s="2" t="s">
        <v>85</v>
      </c>
      <c r="E11" s="2" t="s">
        <v>121</v>
      </c>
      <c r="F11" s="2" t="s">
        <v>122</v>
      </c>
      <c r="G11" s="2" t="s">
        <v>85</v>
      </c>
    </row>
    <row r="12" spans="1:8" x14ac:dyDescent="0.2">
      <c r="A12" s="2" t="s">
        <v>126</v>
      </c>
      <c r="B12" s="2" t="s">
        <v>120</v>
      </c>
      <c r="C12" s="2" t="s">
        <v>87</v>
      </c>
      <c r="D12" s="2" t="s">
        <v>85</v>
      </c>
      <c r="E12" s="2" t="s">
        <v>121</v>
      </c>
      <c r="F12" s="2" t="s">
        <v>122</v>
      </c>
      <c r="G12" s="2" t="s">
        <v>85</v>
      </c>
    </row>
    <row r="13" spans="1:8" x14ac:dyDescent="0.2">
      <c r="A13" s="2" t="s">
        <v>126</v>
      </c>
      <c r="B13" s="2" t="s">
        <v>120</v>
      </c>
      <c r="C13" s="2" t="s">
        <v>87</v>
      </c>
      <c r="D13" s="2" t="s">
        <v>85</v>
      </c>
      <c r="E13" s="2" t="s">
        <v>121</v>
      </c>
      <c r="F13" s="2" t="s">
        <v>122</v>
      </c>
      <c r="G13" s="2" t="s">
        <v>85</v>
      </c>
    </row>
    <row r="14" spans="1:8" x14ac:dyDescent="0.2">
      <c r="A14" s="2" t="s">
        <v>126</v>
      </c>
      <c r="B14" s="2" t="s">
        <v>120</v>
      </c>
      <c r="C14" s="2" t="s">
        <v>87</v>
      </c>
      <c r="D14" s="2" t="s">
        <v>85</v>
      </c>
      <c r="E14" s="2" t="s">
        <v>121</v>
      </c>
      <c r="F14" s="2" t="s">
        <v>122</v>
      </c>
      <c r="G14" s="2" t="s">
        <v>85</v>
      </c>
    </row>
    <row r="15" spans="1:8" x14ac:dyDescent="0.2">
      <c r="A15" s="2" t="s">
        <v>127</v>
      </c>
      <c r="B15" s="2" t="s">
        <v>120</v>
      </c>
      <c r="C15" s="2" t="s">
        <v>87</v>
      </c>
      <c r="D15" s="2" t="s">
        <v>85</v>
      </c>
      <c r="E15" s="2" t="s">
        <v>121</v>
      </c>
      <c r="F15" s="2" t="s">
        <v>122</v>
      </c>
      <c r="G15" s="2" t="s">
        <v>85</v>
      </c>
    </row>
    <row r="16" spans="1:8" x14ac:dyDescent="0.2">
      <c r="A16" s="2" t="s">
        <v>127</v>
      </c>
      <c r="B16" s="2" t="s">
        <v>120</v>
      </c>
      <c r="C16" s="2" t="s">
        <v>87</v>
      </c>
      <c r="D16" s="2" t="s">
        <v>85</v>
      </c>
      <c r="E16" s="2" t="s">
        <v>121</v>
      </c>
      <c r="F16" s="2" t="s">
        <v>122</v>
      </c>
      <c r="G16" s="2" t="s">
        <v>85</v>
      </c>
    </row>
    <row r="17" spans="1:7" x14ac:dyDescent="0.2">
      <c r="A17" s="2" t="s">
        <v>126</v>
      </c>
      <c r="B17" s="2" t="s">
        <v>120</v>
      </c>
      <c r="C17" s="2" t="s">
        <v>87</v>
      </c>
      <c r="D17" s="2" t="s">
        <v>85</v>
      </c>
      <c r="E17" s="2" t="s">
        <v>121</v>
      </c>
      <c r="F17" s="2" t="s">
        <v>122</v>
      </c>
      <c r="G17" s="2" t="s">
        <v>85</v>
      </c>
    </row>
    <row r="18" spans="1:7" x14ac:dyDescent="0.2">
      <c r="A18" s="2" t="s">
        <v>126</v>
      </c>
      <c r="B18" s="2" t="s">
        <v>120</v>
      </c>
      <c r="C18" s="2" t="s">
        <v>87</v>
      </c>
      <c r="D18" s="2" t="s">
        <v>85</v>
      </c>
      <c r="E18" s="2" t="s">
        <v>121</v>
      </c>
      <c r="F18" s="2" t="s">
        <v>122</v>
      </c>
      <c r="G18" s="2" t="s">
        <v>85</v>
      </c>
    </row>
    <row r="19" spans="1:7" x14ac:dyDescent="0.2">
      <c r="A19" s="2" t="s">
        <v>128</v>
      </c>
      <c r="B19" s="2" t="s">
        <v>120</v>
      </c>
      <c r="C19" s="2" t="s">
        <v>87</v>
      </c>
      <c r="D19" s="2" t="s">
        <v>85</v>
      </c>
      <c r="E19" s="2" t="s">
        <v>121</v>
      </c>
      <c r="F19" s="2" t="s">
        <v>122</v>
      </c>
      <c r="G19" s="2" t="s">
        <v>85</v>
      </c>
    </row>
    <row r="20" spans="1:7" x14ac:dyDescent="0.2">
      <c r="A20" s="2" t="s">
        <v>128</v>
      </c>
      <c r="B20" s="2" t="s">
        <v>120</v>
      </c>
      <c r="C20" s="2" t="s">
        <v>87</v>
      </c>
      <c r="D20" s="2" t="s">
        <v>85</v>
      </c>
      <c r="E20" s="2" t="s">
        <v>121</v>
      </c>
      <c r="F20" s="2" t="s">
        <v>122</v>
      </c>
      <c r="G20" s="2" t="s">
        <v>85</v>
      </c>
    </row>
    <row r="21" spans="1:7" x14ac:dyDescent="0.2">
      <c r="A21" s="2" t="s">
        <v>129</v>
      </c>
      <c r="B21" s="2" t="s">
        <v>130</v>
      </c>
      <c r="C21" s="2" t="s">
        <v>87</v>
      </c>
      <c r="D21" s="2" t="s">
        <v>13</v>
      </c>
      <c r="E21" s="2" t="s">
        <v>121</v>
      </c>
      <c r="F21" s="2" t="s">
        <v>122</v>
      </c>
      <c r="G21" s="2" t="s">
        <v>13</v>
      </c>
    </row>
    <row r="22" spans="1:7" x14ac:dyDescent="0.2">
      <c r="A22" s="2" t="s">
        <v>131</v>
      </c>
      <c r="B22" s="2" t="s">
        <v>132</v>
      </c>
      <c r="C22" s="2" t="s">
        <v>87</v>
      </c>
      <c r="D22" s="2" t="s">
        <v>13</v>
      </c>
      <c r="E22" s="2" t="s">
        <v>121</v>
      </c>
      <c r="F22" s="2" t="s">
        <v>122</v>
      </c>
      <c r="G22" s="2" t="s">
        <v>13</v>
      </c>
    </row>
    <row r="23" spans="1:7" x14ac:dyDescent="0.2">
      <c r="A23" s="2" t="s">
        <v>129</v>
      </c>
      <c r="B23" s="2" t="s">
        <v>130</v>
      </c>
      <c r="C23" s="2" t="s">
        <v>87</v>
      </c>
      <c r="D23" s="2" t="s">
        <v>13</v>
      </c>
      <c r="E23" s="2" t="s">
        <v>121</v>
      </c>
      <c r="F23" s="2" t="s">
        <v>122</v>
      </c>
      <c r="G23" s="2" t="s">
        <v>13</v>
      </c>
    </row>
    <row r="24" spans="1:7" x14ac:dyDescent="0.2">
      <c r="A24" s="2" t="s">
        <v>129</v>
      </c>
      <c r="B24" s="2" t="s">
        <v>130</v>
      </c>
      <c r="C24" s="2" t="s">
        <v>87</v>
      </c>
      <c r="D24" s="2" t="s">
        <v>13</v>
      </c>
      <c r="E24" s="2" t="s">
        <v>121</v>
      </c>
      <c r="F24" s="2" t="s">
        <v>122</v>
      </c>
      <c r="G24" s="2" t="s">
        <v>13</v>
      </c>
    </row>
    <row r="25" spans="1:7" x14ac:dyDescent="0.2">
      <c r="A25" s="2" t="s">
        <v>129</v>
      </c>
      <c r="B25" s="2" t="s">
        <v>130</v>
      </c>
      <c r="C25" s="2" t="s">
        <v>87</v>
      </c>
      <c r="D25" s="2" t="s">
        <v>13</v>
      </c>
      <c r="E25" s="2" t="s">
        <v>121</v>
      </c>
      <c r="F25" s="2" t="s">
        <v>122</v>
      </c>
      <c r="G25" s="2" t="s">
        <v>13</v>
      </c>
    </row>
    <row r="26" spans="1:7" x14ac:dyDescent="0.2">
      <c r="A26" s="2" t="s">
        <v>129</v>
      </c>
      <c r="B26" s="2" t="s">
        <v>130</v>
      </c>
      <c r="C26" s="2" t="s">
        <v>87</v>
      </c>
      <c r="D26" s="2" t="s">
        <v>13</v>
      </c>
      <c r="E26" s="2" t="s">
        <v>121</v>
      </c>
      <c r="F26" s="2" t="s">
        <v>122</v>
      </c>
      <c r="G26" s="2" t="s">
        <v>13</v>
      </c>
    </row>
    <row r="27" spans="1:7" x14ac:dyDescent="0.2">
      <c r="A27" s="2" t="s">
        <v>129</v>
      </c>
      <c r="B27" s="2" t="s">
        <v>130</v>
      </c>
      <c r="C27" s="2" t="s">
        <v>87</v>
      </c>
      <c r="D27" s="2" t="s">
        <v>13</v>
      </c>
      <c r="E27" s="2" t="s">
        <v>121</v>
      </c>
      <c r="F27" s="2" t="s">
        <v>122</v>
      </c>
      <c r="G27" s="2" t="s">
        <v>13</v>
      </c>
    </row>
    <row r="28" spans="1:7" x14ac:dyDescent="0.2">
      <c r="A28" s="2" t="s">
        <v>129</v>
      </c>
      <c r="B28" s="2" t="s">
        <v>130</v>
      </c>
      <c r="C28" s="2" t="s">
        <v>87</v>
      </c>
      <c r="D28" s="2" t="s">
        <v>13</v>
      </c>
      <c r="E28" s="2" t="s">
        <v>121</v>
      </c>
      <c r="F28" s="2" t="s">
        <v>122</v>
      </c>
      <c r="G28" s="2" t="s">
        <v>13</v>
      </c>
    </row>
    <row r="29" spans="1:7" x14ac:dyDescent="0.2">
      <c r="A29" s="2" t="s">
        <v>133</v>
      </c>
      <c r="B29" s="2" t="s">
        <v>130</v>
      </c>
      <c r="C29" s="2" t="s">
        <v>87</v>
      </c>
      <c r="D29" s="2" t="s">
        <v>13</v>
      </c>
      <c r="E29" s="2" t="s">
        <v>121</v>
      </c>
      <c r="F29" s="2" t="s">
        <v>122</v>
      </c>
      <c r="G29" s="2" t="s">
        <v>13</v>
      </c>
    </row>
    <row r="30" spans="1:7" x14ac:dyDescent="0.2">
      <c r="A30" s="2" t="s">
        <v>129</v>
      </c>
      <c r="B30" s="2" t="s">
        <v>130</v>
      </c>
      <c r="C30" s="2" t="s">
        <v>87</v>
      </c>
      <c r="D30" s="2" t="s">
        <v>13</v>
      </c>
      <c r="E30" s="2" t="s">
        <v>121</v>
      </c>
      <c r="F30" s="2" t="s">
        <v>122</v>
      </c>
      <c r="G30" s="2" t="s">
        <v>13</v>
      </c>
    </row>
    <row r="31" spans="1:7" x14ac:dyDescent="0.2">
      <c r="A31" s="2" t="s">
        <v>133</v>
      </c>
      <c r="B31" s="2" t="s">
        <v>130</v>
      </c>
      <c r="C31" s="2" t="s">
        <v>87</v>
      </c>
      <c r="D31" s="2" t="s">
        <v>13</v>
      </c>
      <c r="E31" s="2" t="s">
        <v>121</v>
      </c>
      <c r="F31" s="2" t="s">
        <v>122</v>
      </c>
      <c r="G31" s="2" t="s">
        <v>13</v>
      </c>
    </row>
    <row r="32" spans="1:7" x14ac:dyDescent="0.2">
      <c r="A32" s="2" t="s">
        <v>133</v>
      </c>
      <c r="B32" s="2" t="s">
        <v>130</v>
      </c>
      <c r="C32" s="2" t="s">
        <v>87</v>
      </c>
      <c r="D32" s="2" t="s">
        <v>13</v>
      </c>
      <c r="E32" s="2" t="s">
        <v>121</v>
      </c>
      <c r="F32" s="2" t="s">
        <v>122</v>
      </c>
      <c r="G32" s="2" t="s">
        <v>13</v>
      </c>
    </row>
    <row r="33" spans="1:7" x14ac:dyDescent="0.2">
      <c r="A33" s="2" t="s">
        <v>134</v>
      </c>
      <c r="B33" s="2" t="s">
        <v>130</v>
      </c>
      <c r="C33" s="2" t="s">
        <v>87</v>
      </c>
      <c r="D33" s="2" t="s">
        <v>13</v>
      </c>
      <c r="E33" s="2" t="s">
        <v>121</v>
      </c>
      <c r="F33" s="2" t="s">
        <v>122</v>
      </c>
      <c r="G33" s="2" t="s">
        <v>13</v>
      </c>
    </row>
    <row r="34" spans="1:7" x14ac:dyDescent="0.2">
      <c r="A34" s="2" t="s">
        <v>133</v>
      </c>
      <c r="B34" s="2" t="s">
        <v>130</v>
      </c>
      <c r="C34" s="2" t="s">
        <v>87</v>
      </c>
      <c r="D34" s="2" t="s">
        <v>13</v>
      </c>
      <c r="E34" s="2" t="s">
        <v>121</v>
      </c>
      <c r="F34" s="2" t="s">
        <v>122</v>
      </c>
      <c r="G34" s="2" t="s">
        <v>13</v>
      </c>
    </row>
    <row r="35" spans="1:7" x14ac:dyDescent="0.2">
      <c r="A35" s="2" t="s">
        <v>135</v>
      </c>
      <c r="B35" s="2" t="s">
        <v>132</v>
      </c>
      <c r="C35" s="2" t="s">
        <v>136</v>
      </c>
      <c r="D35" s="2" t="s">
        <v>67</v>
      </c>
      <c r="E35" s="2" t="s">
        <v>121</v>
      </c>
      <c r="F35" s="2" t="s">
        <v>122</v>
      </c>
      <c r="G35" s="2" t="s">
        <v>67</v>
      </c>
    </row>
    <row r="36" spans="1:7" x14ac:dyDescent="0.2">
      <c r="A36" s="2" t="s">
        <v>135</v>
      </c>
      <c r="B36" s="2" t="s">
        <v>132</v>
      </c>
      <c r="C36" s="2" t="s">
        <v>136</v>
      </c>
      <c r="D36" s="2" t="s">
        <v>67</v>
      </c>
      <c r="E36" s="2" t="s">
        <v>121</v>
      </c>
      <c r="F36" s="2" t="s">
        <v>122</v>
      </c>
      <c r="G36" s="2" t="s">
        <v>67</v>
      </c>
    </row>
    <row r="37" spans="1:7" x14ac:dyDescent="0.2">
      <c r="A37" s="2" t="s">
        <v>135</v>
      </c>
      <c r="B37" s="2" t="s">
        <v>132</v>
      </c>
      <c r="C37" s="2" t="s">
        <v>136</v>
      </c>
      <c r="D37" s="2" t="s">
        <v>67</v>
      </c>
      <c r="E37" s="2" t="s">
        <v>121</v>
      </c>
      <c r="F37" s="2" t="s">
        <v>122</v>
      </c>
      <c r="G37" s="2" t="s">
        <v>67</v>
      </c>
    </row>
    <row r="38" spans="1:7" x14ac:dyDescent="0.2">
      <c r="A38" s="2" t="s">
        <v>135</v>
      </c>
      <c r="B38" s="2" t="s">
        <v>132</v>
      </c>
      <c r="C38" s="2" t="s">
        <v>136</v>
      </c>
      <c r="D38" s="2" t="s">
        <v>67</v>
      </c>
      <c r="E38" s="2" t="s">
        <v>121</v>
      </c>
      <c r="F38" s="2" t="s">
        <v>122</v>
      </c>
      <c r="G38" s="2" t="s">
        <v>67</v>
      </c>
    </row>
    <row r="39" spans="1:7" x14ac:dyDescent="0.2">
      <c r="A39" s="2" t="s">
        <v>135</v>
      </c>
      <c r="B39" s="2" t="s">
        <v>132</v>
      </c>
      <c r="C39" s="2" t="s">
        <v>136</v>
      </c>
      <c r="D39" s="2" t="s">
        <v>67</v>
      </c>
      <c r="E39" s="2" t="s">
        <v>121</v>
      </c>
      <c r="F39" s="2" t="s">
        <v>122</v>
      </c>
      <c r="G39" s="2" t="s">
        <v>67</v>
      </c>
    </row>
    <row r="40" spans="1:7" x14ac:dyDescent="0.2">
      <c r="A40" s="2" t="s">
        <v>135</v>
      </c>
      <c r="B40" s="2" t="s">
        <v>132</v>
      </c>
      <c r="C40" s="2" t="s">
        <v>136</v>
      </c>
      <c r="D40" s="2" t="s">
        <v>67</v>
      </c>
      <c r="E40" s="2" t="s">
        <v>121</v>
      </c>
      <c r="F40" s="2" t="s">
        <v>122</v>
      </c>
      <c r="G40" s="2" t="s">
        <v>67</v>
      </c>
    </row>
    <row r="41" spans="1:7" x14ac:dyDescent="0.2">
      <c r="A41" s="2" t="s">
        <v>137</v>
      </c>
      <c r="B41" s="2" t="s">
        <v>138</v>
      </c>
      <c r="C41" s="2" t="s">
        <v>136</v>
      </c>
      <c r="D41" s="2" t="s">
        <v>67</v>
      </c>
      <c r="E41" s="2" t="s">
        <v>121</v>
      </c>
      <c r="F41" s="2" t="s">
        <v>122</v>
      </c>
      <c r="G41" s="2" t="s">
        <v>67</v>
      </c>
    </row>
    <row r="42" spans="1:7" x14ac:dyDescent="0.2">
      <c r="A42" s="2" t="s">
        <v>139</v>
      </c>
      <c r="B42" s="2" t="s">
        <v>120</v>
      </c>
      <c r="C42" s="2" t="s">
        <v>136</v>
      </c>
      <c r="D42" s="2" t="s">
        <v>32</v>
      </c>
      <c r="E42" s="2" t="s">
        <v>121</v>
      </c>
      <c r="F42" s="2" t="s">
        <v>122</v>
      </c>
      <c r="G42" s="2" t="s">
        <v>32</v>
      </c>
    </row>
    <row r="43" spans="1:7" x14ac:dyDescent="0.2">
      <c r="A43" s="2" t="s">
        <v>140</v>
      </c>
      <c r="B43" s="2" t="s">
        <v>120</v>
      </c>
      <c r="C43" s="2" t="s">
        <v>136</v>
      </c>
      <c r="D43" s="2" t="s">
        <v>32</v>
      </c>
      <c r="E43" s="2" t="s">
        <v>121</v>
      </c>
      <c r="F43" s="2" t="s">
        <v>122</v>
      </c>
      <c r="G43" s="2" t="s">
        <v>32</v>
      </c>
    </row>
    <row r="44" spans="1:7" x14ac:dyDescent="0.2">
      <c r="A44" s="2" t="s">
        <v>140</v>
      </c>
      <c r="B44" s="2" t="s">
        <v>120</v>
      </c>
      <c r="C44" s="2" t="s">
        <v>136</v>
      </c>
      <c r="D44" s="2" t="s">
        <v>32</v>
      </c>
      <c r="E44" s="2" t="s">
        <v>121</v>
      </c>
      <c r="F44" s="2" t="s">
        <v>122</v>
      </c>
      <c r="G44" s="2" t="s">
        <v>32</v>
      </c>
    </row>
    <row r="45" spans="1:7" x14ac:dyDescent="0.2">
      <c r="A45" s="2" t="s">
        <v>140</v>
      </c>
      <c r="B45" s="2" t="s">
        <v>120</v>
      </c>
      <c r="C45" s="2" t="s">
        <v>136</v>
      </c>
      <c r="D45" s="2" t="s">
        <v>32</v>
      </c>
      <c r="E45" s="2" t="s">
        <v>121</v>
      </c>
      <c r="F45" s="2" t="s">
        <v>122</v>
      </c>
      <c r="G45" s="2" t="s">
        <v>32</v>
      </c>
    </row>
    <row r="46" spans="1:7" x14ac:dyDescent="0.2">
      <c r="A46" s="2" t="s">
        <v>140</v>
      </c>
      <c r="B46" s="2" t="s">
        <v>120</v>
      </c>
      <c r="C46" s="2" t="s">
        <v>136</v>
      </c>
      <c r="D46" s="2" t="s">
        <v>32</v>
      </c>
      <c r="E46" s="2" t="s">
        <v>121</v>
      </c>
      <c r="F46" s="2" t="s">
        <v>122</v>
      </c>
      <c r="G46" s="2" t="s">
        <v>32</v>
      </c>
    </row>
    <row r="47" spans="1:7" x14ac:dyDescent="0.2">
      <c r="A47" s="2" t="s">
        <v>141</v>
      </c>
      <c r="B47" s="2" t="s">
        <v>120</v>
      </c>
      <c r="C47" s="2" t="s">
        <v>136</v>
      </c>
      <c r="D47" s="2" t="s">
        <v>32</v>
      </c>
      <c r="E47" s="2" t="s">
        <v>121</v>
      </c>
      <c r="F47" s="2" t="s">
        <v>122</v>
      </c>
      <c r="G47" s="2" t="s">
        <v>32</v>
      </c>
    </row>
    <row r="48" spans="1:7" x14ac:dyDescent="0.2">
      <c r="A48" s="2" t="s">
        <v>141</v>
      </c>
      <c r="B48" s="2" t="s">
        <v>120</v>
      </c>
      <c r="C48" s="2" t="s">
        <v>136</v>
      </c>
      <c r="D48" s="2" t="s">
        <v>32</v>
      </c>
      <c r="E48" s="2" t="s">
        <v>121</v>
      </c>
      <c r="F48" s="2" t="s">
        <v>122</v>
      </c>
      <c r="G48" s="2" t="s">
        <v>32</v>
      </c>
    </row>
    <row r="49" spans="1:7" x14ac:dyDescent="0.2">
      <c r="A49" s="2" t="s">
        <v>142</v>
      </c>
      <c r="B49" s="2" t="s">
        <v>132</v>
      </c>
      <c r="C49" s="2" t="s">
        <v>136</v>
      </c>
      <c r="D49" s="2" t="s">
        <v>99</v>
      </c>
      <c r="E49" s="2" t="s">
        <v>121</v>
      </c>
      <c r="F49" s="2" t="s">
        <v>122</v>
      </c>
      <c r="G49" s="2" t="s">
        <v>99</v>
      </c>
    </row>
    <row r="50" spans="1:7" x14ac:dyDescent="0.2">
      <c r="A50" s="2" t="s">
        <v>142</v>
      </c>
      <c r="B50" s="2" t="s">
        <v>132</v>
      </c>
      <c r="C50" s="2" t="s">
        <v>136</v>
      </c>
      <c r="D50" s="2" t="s">
        <v>99</v>
      </c>
      <c r="E50" s="2" t="s">
        <v>121</v>
      </c>
      <c r="F50" s="2" t="s">
        <v>122</v>
      </c>
      <c r="G50" s="2" t="s">
        <v>99</v>
      </c>
    </row>
    <row r="51" spans="1:7" x14ac:dyDescent="0.2">
      <c r="A51" s="2" t="s">
        <v>143</v>
      </c>
      <c r="B51" s="2" t="s">
        <v>132</v>
      </c>
      <c r="C51" s="2" t="s">
        <v>136</v>
      </c>
      <c r="D51" s="2" t="s">
        <v>99</v>
      </c>
      <c r="E51" s="2" t="s">
        <v>121</v>
      </c>
      <c r="F51" s="2" t="s">
        <v>122</v>
      </c>
      <c r="G51" s="2" t="s">
        <v>99</v>
      </c>
    </row>
    <row r="52" spans="1:7" x14ac:dyDescent="0.2">
      <c r="A52" s="2" t="s">
        <v>142</v>
      </c>
      <c r="B52" s="2" t="s">
        <v>132</v>
      </c>
      <c r="C52" s="2" t="s">
        <v>136</v>
      </c>
      <c r="D52" s="2" t="s">
        <v>99</v>
      </c>
      <c r="E52" s="2" t="s">
        <v>121</v>
      </c>
      <c r="F52" s="2" t="s">
        <v>122</v>
      </c>
      <c r="G52" s="2" t="s">
        <v>99</v>
      </c>
    </row>
    <row r="53" spans="1:7" x14ac:dyDescent="0.2">
      <c r="A53" s="2" t="s">
        <v>142</v>
      </c>
      <c r="B53" s="2" t="s">
        <v>132</v>
      </c>
      <c r="C53" s="2" t="s">
        <v>136</v>
      </c>
      <c r="D53" s="2" t="s">
        <v>99</v>
      </c>
      <c r="E53" s="2" t="s">
        <v>121</v>
      </c>
      <c r="F53" s="2" t="s">
        <v>122</v>
      </c>
      <c r="G53" s="2" t="s">
        <v>99</v>
      </c>
    </row>
    <row r="54" spans="1:7" x14ac:dyDescent="0.2">
      <c r="A54" s="2" t="s">
        <v>144</v>
      </c>
      <c r="B54" s="2" t="s">
        <v>138</v>
      </c>
      <c r="C54" s="2" t="s">
        <v>136</v>
      </c>
      <c r="D54" s="2" t="s">
        <v>8</v>
      </c>
      <c r="E54" s="2" t="s">
        <v>121</v>
      </c>
      <c r="F54" s="2" t="s">
        <v>122</v>
      </c>
      <c r="G54" s="2" t="s">
        <v>8</v>
      </c>
    </row>
    <row r="55" spans="1:7" x14ac:dyDescent="0.2">
      <c r="A55" s="2" t="s">
        <v>145</v>
      </c>
      <c r="B55" s="2" t="s">
        <v>138</v>
      </c>
      <c r="C55" s="2" t="s">
        <v>136</v>
      </c>
      <c r="D55" s="2" t="s">
        <v>8</v>
      </c>
      <c r="E55" s="2" t="s">
        <v>121</v>
      </c>
      <c r="F55" s="2" t="s">
        <v>122</v>
      </c>
      <c r="G55" s="2" t="s">
        <v>8</v>
      </c>
    </row>
    <row r="56" spans="1:7" x14ac:dyDescent="0.2">
      <c r="A56" s="2" t="s">
        <v>146</v>
      </c>
      <c r="B56" s="2" t="s">
        <v>138</v>
      </c>
      <c r="C56" s="2" t="s">
        <v>136</v>
      </c>
      <c r="D56" s="2" t="s">
        <v>8</v>
      </c>
      <c r="E56" s="2" t="s">
        <v>121</v>
      </c>
      <c r="F56" s="2" t="s">
        <v>122</v>
      </c>
      <c r="G56" s="2" t="s">
        <v>8</v>
      </c>
    </row>
    <row r="57" spans="1:7" x14ac:dyDescent="0.2">
      <c r="A57" s="2" t="s">
        <v>145</v>
      </c>
      <c r="B57" s="2" t="s">
        <v>138</v>
      </c>
      <c r="C57" s="2" t="s">
        <v>136</v>
      </c>
      <c r="D57" s="2" t="s">
        <v>8</v>
      </c>
      <c r="E57" s="2" t="s">
        <v>121</v>
      </c>
      <c r="F57" s="2" t="s">
        <v>122</v>
      </c>
      <c r="G57" s="2" t="s">
        <v>8</v>
      </c>
    </row>
    <row r="58" spans="1:7" x14ac:dyDescent="0.2">
      <c r="A58" s="2" t="s">
        <v>145</v>
      </c>
      <c r="B58" s="2" t="s">
        <v>138</v>
      </c>
      <c r="C58" s="2" t="s">
        <v>136</v>
      </c>
      <c r="D58" s="2" t="s">
        <v>8</v>
      </c>
      <c r="E58" s="2" t="s">
        <v>121</v>
      </c>
      <c r="F58" s="2" t="s">
        <v>122</v>
      </c>
      <c r="G58" s="2" t="s">
        <v>8</v>
      </c>
    </row>
    <row r="59" spans="1:7" x14ac:dyDescent="0.2">
      <c r="A59" s="2" t="s">
        <v>147</v>
      </c>
      <c r="B59" s="2" t="s">
        <v>138</v>
      </c>
      <c r="C59" s="2" t="s">
        <v>136</v>
      </c>
      <c r="D59" s="2" t="s">
        <v>8</v>
      </c>
      <c r="E59" s="2" t="s">
        <v>121</v>
      </c>
      <c r="F59" s="2" t="s">
        <v>122</v>
      </c>
      <c r="G59" s="2" t="s">
        <v>8</v>
      </c>
    </row>
    <row r="60" spans="1:7" x14ac:dyDescent="0.2">
      <c r="A60" s="2" t="s">
        <v>145</v>
      </c>
      <c r="B60" s="2" t="s">
        <v>138</v>
      </c>
      <c r="C60" s="2" t="s">
        <v>136</v>
      </c>
      <c r="D60" s="2" t="s">
        <v>8</v>
      </c>
      <c r="E60" s="2" t="s">
        <v>121</v>
      </c>
      <c r="F60" s="2" t="s">
        <v>122</v>
      </c>
      <c r="G60" s="2" t="s">
        <v>8</v>
      </c>
    </row>
    <row r="61" spans="1:7" x14ac:dyDescent="0.2">
      <c r="A61" s="2" t="s">
        <v>148</v>
      </c>
      <c r="B61" s="2" t="s">
        <v>120</v>
      </c>
      <c r="C61" s="2" t="s">
        <v>136</v>
      </c>
      <c r="D61" s="2" t="s">
        <v>63</v>
      </c>
      <c r="E61" s="2" t="s">
        <v>121</v>
      </c>
      <c r="F61" s="2" t="s">
        <v>122</v>
      </c>
      <c r="G61" s="2" t="s">
        <v>63</v>
      </c>
    </row>
    <row r="62" spans="1:7" x14ac:dyDescent="0.2">
      <c r="A62" s="2" t="s">
        <v>148</v>
      </c>
      <c r="B62" s="2" t="s">
        <v>120</v>
      </c>
      <c r="C62" s="2" t="s">
        <v>136</v>
      </c>
      <c r="D62" s="2" t="s">
        <v>63</v>
      </c>
      <c r="E62" s="2" t="s">
        <v>121</v>
      </c>
      <c r="F62" s="2" t="s">
        <v>122</v>
      </c>
      <c r="G62" s="2" t="s">
        <v>63</v>
      </c>
    </row>
    <row r="63" spans="1:7" x14ac:dyDescent="0.2">
      <c r="A63" s="2" t="s">
        <v>148</v>
      </c>
      <c r="B63" s="2" t="s">
        <v>120</v>
      </c>
      <c r="C63" s="2" t="s">
        <v>136</v>
      </c>
      <c r="D63" s="2" t="s">
        <v>63</v>
      </c>
      <c r="E63" s="2" t="s">
        <v>121</v>
      </c>
      <c r="F63" s="2" t="s">
        <v>122</v>
      </c>
      <c r="G63" s="2" t="s">
        <v>63</v>
      </c>
    </row>
    <row r="64" spans="1:7" x14ac:dyDescent="0.2">
      <c r="A64" s="2" t="s">
        <v>148</v>
      </c>
      <c r="B64" s="2" t="s">
        <v>120</v>
      </c>
      <c r="C64" s="2" t="s">
        <v>136</v>
      </c>
      <c r="D64" s="2" t="s">
        <v>63</v>
      </c>
      <c r="E64" s="2" t="s">
        <v>121</v>
      </c>
      <c r="F64" s="2" t="s">
        <v>122</v>
      </c>
      <c r="G64" s="2" t="s">
        <v>63</v>
      </c>
    </row>
    <row r="65" spans="1:7" x14ac:dyDescent="0.2">
      <c r="A65" s="2" t="s">
        <v>149</v>
      </c>
      <c r="B65" s="2" t="s">
        <v>132</v>
      </c>
      <c r="C65" s="2" t="s">
        <v>136</v>
      </c>
      <c r="D65" s="2" t="s">
        <v>63</v>
      </c>
      <c r="E65" s="2" t="s">
        <v>121</v>
      </c>
      <c r="F65" s="2" t="s">
        <v>122</v>
      </c>
      <c r="G65" s="2" t="s">
        <v>63</v>
      </c>
    </row>
    <row r="66" spans="1:7" x14ac:dyDescent="0.2">
      <c r="A66" s="2" t="s">
        <v>149</v>
      </c>
      <c r="B66" s="2" t="s">
        <v>132</v>
      </c>
      <c r="C66" s="2" t="s">
        <v>136</v>
      </c>
      <c r="D66" s="2" t="s">
        <v>63</v>
      </c>
      <c r="E66" s="2" t="s">
        <v>121</v>
      </c>
      <c r="F66" s="2" t="s">
        <v>122</v>
      </c>
      <c r="G66" s="2" t="s">
        <v>63</v>
      </c>
    </row>
    <row r="67" spans="1:7" x14ac:dyDescent="0.2">
      <c r="A67" s="2" t="s">
        <v>150</v>
      </c>
      <c r="B67" s="2" t="s">
        <v>132</v>
      </c>
      <c r="C67" s="2" t="s">
        <v>136</v>
      </c>
      <c r="D67" s="2" t="s">
        <v>63</v>
      </c>
      <c r="E67" s="2" t="s">
        <v>121</v>
      </c>
      <c r="F67" s="2" t="s">
        <v>122</v>
      </c>
      <c r="G67" s="2" t="s">
        <v>63</v>
      </c>
    </row>
    <row r="68" spans="1:7" x14ac:dyDescent="0.2">
      <c r="A68" s="2" t="s">
        <v>149</v>
      </c>
      <c r="B68" s="2" t="s">
        <v>132</v>
      </c>
      <c r="C68" s="2" t="s">
        <v>136</v>
      </c>
      <c r="D68" s="2" t="s">
        <v>63</v>
      </c>
      <c r="E68" s="2" t="s">
        <v>121</v>
      </c>
      <c r="F68" s="2" t="s">
        <v>122</v>
      </c>
      <c r="G68" s="2" t="s">
        <v>63</v>
      </c>
    </row>
    <row r="69" spans="1:7" x14ac:dyDescent="0.2">
      <c r="A69" s="2" t="s">
        <v>151</v>
      </c>
      <c r="B69" s="2" t="s">
        <v>132</v>
      </c>
      <c r="C69" s="2" t="s">
        <v>136</v>
      </c>
      <c r="D69" s="2" t="s">
        <v>63</v>
      </c>
      <c r="E69" s="2" t="s">
        <v>121</v>
      </c>
      <c r="F69" s="2" t="s">
        <v>122</v>
      </c>
      <c r="G69" s="2" t="s">
        <v>63</v>
      </c>
    </row>
    <row r="70" spans="1:7" x14ac:dyDescent="0.2">
      <c r="A70" s="2" t="s">
        <v>150</v>
      </c>
      <c r="B70" s="2" t="s">
        <v>132</v>
      </c>
      <c r="C70" s="2" t="s">
        <v>136</v>
      </c>
      <c r="D70" s="2" t="s">
        <v>63</v>
      </c>
      <c r="E70" s="2" t="s">
        <v>121</v>
      </c>
      <c r="F70" s="2" t="s">
        <v>122</v>
      </c>
      <c r="G70" s="2" t="s">
        <v>63</v>
      </c>
    </row>
    <row r="71" spans="1:7" x14ac:dyDescent="0.2">
      <c r="A71" s="2" t="s">
        <v>152</v>
      </c>
      <c r="B71" s="2" t="s">
        <v>132</v>
      </c>
      <c r="C71" s="2" t="s">
        <v>136</v>
      </c>
      <c r="D71" s="2" t="s">
        <v>111</v>
      </c>
      <c r="E71" s="2" t="s">
        <v>121</v>
      </c>
      <c r="F71" s="2" t="s">
        <v>122</v>
      </c>
      <c r="G71" s="2" t="s">
        <v>111</v>
      </c>
    </row>
    <row r="72" spans="1:7" x14ac:dyDescent="0.2">
      <c r="A72" s="2" t="s">
        <v>152</v>
      </c>
      <c r="B72" s="2" t="s">
        <v>132</v>
      </c>
      <c r="C72" s="2" t="s">
        <v>136</v>
      </c>
      <c r="D72" s="2" t="s">
        <v>111</v>
      </c>
      <c r="E72" s="2" t="s">
        <v>121</v>
      </c>
      <c r="F72" s="2" t="s">
        <v>122</v>
      </c>
      <c r="G72" s="2" t="s">
        <v>111</v>
      </c>
    </row>
    <row r="73" spans="1:7" x14ac:dyDescent="0.2">
      <c r="A73" s="2" t="s">
        <v>153</v>
      </c>
      <c r="B73" s="2" t="s">
        <v>132</v>
      </c>
      <c r="C73" s="2" t="s">
        <v>136</v>
      </c>
      <c r="D73" s="2" t="s">
        <v>111</v>
      </c>
      <c r="E73" s="2" t="s">
        <v>121</v>
      </c>
      <c r="F73" s="2" t="s">
        <v>122</v>
      </c>
      <c r="G73" s="2" t="s">
        <v>111</v>
      </c>
    </row>
    <row r="74" spans="1:7" x14ac:dyDescent="0.2">
      <c r="A74" s="2" t="s">
        <v>154</v>
      </c>
      <c r="B74" s="2" t="s">
        <v>155</v>
      </c>
      <c r="C74" s="2" t="s">
        <v>136</v>
      </c>
      <c r="D74" s="2" t="s">
        <v>111</v>
      </c>
      <c r="E74" s="2" t="s">
        <v>121</v>
      </c>
      <c r="F74" s="2" t="s">
        <v>122</v>
      </c>
      <c r="G74" s="2" t="s">
        <v>111</v>
      </c>
    </row>
    <row r="75" spans="1:7" x14ac:dyDescent="0.2">
      <c r="A75" s="2" t="s">
        <v>156</v>
      </c>
      <c r="B75" s="2" t="s">
        <v>155</v>
      </c>
      <c r="C75" s="2" t="s">
        <v>136</v>
      </c>
      <c r="D75" s="2" t="s">
        <v>111</v>
      </c>
      <c r="E75" s="2" t="s">
        <v>121</v>
      </c>
      <c r="F75" s="2" t="s">
        <v>122</v>
      </c>
      <c r="G75" s="2" t="s">
        <v>111</v>
      </c>
    </row>
    <row r="76" spans="1:7" x14ac:dyDescent="0.2">
      <c r="A76" s="2" t="s">
        <v>157</v>
      </c>
      <c r="B76" s="2" t="s">
        <v>155</v>
      </c>
      <c r="C76" s="2" t="s">
        <v>136</v>
      </c>
      <c r="D76" s="2" t="s">
        <v>16</v>
      </c>
      <c r="E76" s="2" t="s">
        <v>121</v>
      </c>
      <c r="F76" s="2" t="s">
        <v>122</v>
      </c>
      <c r="G76" s="2" t="s">
        <v>16</v>
      </c>
    </row>
    <row r="77" spans="1:7" x14ac:dyDescent="0.2">
      <c r="A77" s="2" t="s">
        <v>157</v>
      </c>
      <c r="B77" s="2" t="s">
        <v>155</v>
      </c>
      <c r="C77" s="2" t="s">
        <v>136</v>
      </c>
      <c r="D77" s="2" t="s">
        <v>16</v>
      </c>
      <c r="E77" s="2" t="s">
        <v>121</v>
      </c>
      <c r="F77" s="2" t="s">
        <v>122</v>
      </c>
      <c r="G77" s="2" t="s">
        <v>16</v>
      </c>
    </row>
    <row r="78" spans="1:7" x14ac:dyDescent="0.2">
      <c r="A78" s="2" t="s">
        <v>158</v>
      </c>
      <c r="B78" s="2" t="s">
        <v>155</v>
      </c>
      <c r="C78" s="2" t="s">
        <v>136</v>
      </c>
      <c r="D78" s="2" t="s">
        <v>16</v>
      </c>
      <c r="E78" s="2" t="s">
        <v>121</v>
      </c>
      <c r="F78" s="2" t="s">
        <v>122</v>
      </c>
      <c r="G78" s="2" t="s">
        <v>16</v>
      </c>
    </row>
    <row r="79" spans="1:7" x14ac:dyDescent="0.2">
      <c r="A79" s="2" t="s">
        <v>158</v>
      </c>
      <c r="B79" s="2" t="s">
        <v>155</v>
      </c>
      <c r="C79" s="2" t="s">
        <v>136</v>
      </c>
      <c r="D79" s="2" t="s">
        <v>16</v>
      </c>
      <c r="E79" s="2" t="s">
        <v>121</v>
      </c>
      <c r="F79" s="2" t="s">
        <v>122</v>
      </c>
      <c r="G79" s="2" t="s">
        <v>16</v>
      </c>
    </row>
    <row r="80" spans="1:7" x14ac:dyDescent="0.2">
      <c r="A80" s="2" t="s">
        <v>157</v>
      </c>
      <c r="B80" s="2" t="s">
        <v>155</v>
      </c>
      <c r="C80" s="2" t="s">
        <v>136</v>
      </c>
      <c r="D80" s="2" t="s">
        <v>16</v>
      </c>
      <c r="E80" s="2" t="s">
        <v>121</v>
      </c>
      <c r="F80" s="2" t="s">
        <v>122</v>
      </c>
      <c r="G80" s="2" t="s">
        <v>16</v>
      </c>
    </row>
    <row r="81" spans="1:7" x14ac:dyDescent="0.2">
      <c r="A81" s="2" t="s">
        <v>157</v>
      </c>
      <c r="B81" s="2" t="s">
        <v>155</v>
      </c>
      <c r="C81" s="2" t="s">
        <v>136</v>
      </c>
      <c r="D81" s="2" t="s">
        <v>16</v>
      </c>
      <c r="E81" s="2" t="s">
        <v>121</v>
      </c>
      <c r="F81" s="2" t="s">
        <v>122</v>
      </c>
      <c r="G81" s="2" t="s">
        <v>16</v>
      </c>
    </row>
    <row r="82" spans="1:7" x14ac:dyDescent="0.2">
      <c r="A82" s="2" t="s">
        <v>157</v>
      </c>
      <c r="B82" s="2" t="s">
        <v>155</v>
      </c>
      <c r="C82" s="2" t="s">
        <v>136</v>
      </c>
      <c r="D82" s="2" t="s">
        <v>16</v>
      </c>
      <c r="E82" s="2" t="s">
        <v>121</v>
      </c>
      <c r="F82" s="2" t="s">
        <v>122</v>
      </c>
      <c r="G82" s="2" t="s">
        <v>16</v>
      </c>
    </row>
    <row r="83" spans="1:7" x14ac:dyDescent="0.2">
      <c r="A83" s="2" t="s">
        <v>157</v>
      </c>
      <c r="B83" s="2" t="s">
        <v>155</v>
      </c>
      <c r="C83" s="2" t="s">
        <v>136</v>
      </c>
      <c r="D83" s="2" t="s">
        <v>16</v>
      </c>
      <c r="E83" s="2" t="s">
        <v>121</v>
      </c>
      <c r="F83" s="2" t="s">
        <v>122</v>
      </c>
      <c r="G83" s="2" t="s">
        <v>16</v>
      </c>
    </row>
    <row r="84" spans="1:7" x14ac:dyDescent="0.2">
      <c r="A84" s="2" t="s">
        <v>158</v>
      </c>
      <c r="B84" s="2" t="s">
        <v>155</v>
      </c>
      <c r="C84" s="2" t="s">
        <v>136</v>
      </c>
      <c r="D84" s="2" t="s">
        <v>16</v>
      </c>
      <c r="E84" s="2" t="s">
        <v>121</v>
      </c>
      <c r="F84" s="2" t="s">
        <v>122</v>
      </c>
      <c r="G84" s="2" t="s">
        <v>16</v>
      </c>
    </row>
    <row r="85" spans="1:7" x14ac:dyDescent="0.2">
      <c r="A85" s="2" t="s">
        <v>158</v>
      </c>
      <c r="B85" s="2" t="s">
        <v>155</v>
      </c>
      <c r="C85" s="2" t="s">
        <v>136</v>
      </c>
      <c r="D85" s="2" t="s">
        <v>16</v>
      </c>
      <c r="E85" s="2" t="s">
        <v>121</v>
      </c>
      <c r="F85" s="2" t="s">
        <v>122</v>
      </c>
      <c r="G85" s="2" t="s">
        <v>16</v>
      </c>
    </row>
    <row r="86" spans="1:7" x14ac:dyDescent="0.2">
      <c r="A86" s="2" t="s">
        <v>157</v>
      </c>
      <c r="B86" s="2" t="s">
        <v>155</v>
      </c>
      <c r="C86" s="2" t="s">
        <v>136</v>
      </c>
      <c r="D86" s="2" t="s">
        <v>16</v>
      </c>
      <c r="E86" s="2" t="s">
        <v>121</v>
      </c>
      <c r="F86" s="2" t="s">
        <v>122</v>
      </c>
      <c r="G86" s="2" t="s">
        <v>16</v>
      </c>
    </row>
    <row r="87" spans="1:7" x14ac:dyDescent="0.2">
      <c r="A87" s="2" t="s">
        <v>158</v>
      </c>
      <c r="B87" s="2" t="s">
        <v>155</v>
      </c>
      <c r="C87" s="2" t="s">
        <v>136</v>
      </c>
      <c r="D87" s="2" t="s">
        <v>16</v>
      </c>
      <c r="E87" s="2" t="s">
        <v>121</v>
      </c>
      <c r="F87" s="2" t="s">
        <v>122</v>
      </c>
      <c r="G87" s="2" t="s">
        <v>16</v>
      </c>
    </row>
    <row r="88" spans="1:7" x14ac:dyDescent="0.2">
      <c r="A88" s="2" t="s">
        <v>158</v>
      </c>
      <c r="B88" s="2" t="s">
        <v>155</v>
      </c>
      <c r="C88" s="2" t="s">
        <v>136</v>
      </c>
      <c r="D88" s="2" t="s">
        <v>16</v>
      </c>
      <c r="E88" s="2" t="s">
        <v>121</v>
      </c>
      <c r="F88" s="2" t="s">
        <v>122</v>
      </c>
      <c r="G88" s="2" t="s">
        <v>16</v>
      </c>
    </row>
    <row r="89" spans="1:7" x14ac:dyDescent="0.2">
      <c r="A89" s="2" t="s">
        <v>159</v>
      </c>
      <c r="B89" s="2" t="s">
        <v>138</v>
      </c>
      <c r="C89" s="2" t="s">
        <v>136</v>
      </c>
      <c r="D89" s="2" t="s">
        <v>73</v>
      </c>
      <c r="E89" s="2" t="s">
        <v>121</v>
      </c>
      <c r="F89" s="2" t="s">
        <v>122</v>
      </c>
      <c r="G89" s="2" t="s">
        <v>73</v>
      </c>
    </row>
    <row r="90" spans="1:7" x14ac:dyDescent="0.2">
      <c r="A90" s="2" t="s">
        <v>159</v>
      </c>
      <c r="B90" s="2" t="s">
        <v>138</v>
      </c>
      <c r="C90" s="2" t="s">
        <v>136</v>
      </c>
      <c r="D90" s="2" t="s">
        <v>73</v>
      </c>
      <c r="E90" s="2" t="s">
        <v>121</v>
      </c>
      <c r="F90" s="2" t="s">
        <v>122</v>
      </c>
      <c r="G90" s="2" t="s">
        <v>73</v>
      </c>
    </row>
    <row r="91" spans="1:7" x14ac:dyDescent="0.2">
      <c r="A91" s="2" t="s">
        <v>159</v>
      </c>
      <c r="B91" s="2" t="s">
        <v>138</v>
      </c>
      <c r="C91" s="2" t="s">
        <v>136</v>
      </c>
      <c r="D91" s="2" t="s">
        <v>73</v>
      </c>
      <c r="E91" s="2" t="s">
        <v>121</v>
      </c>
      <c r="F91" s="2" t="s">
        <v>122</v>
      </c>
      <c r="G91" s="2" t="s">
        <v>73</v>
      </c>
    </row>
    <row r="92" spans="1:7" x14ac:dyDescent="0.2">
      <c r="A92" s="2" t="s">
        <v>159</v>
      </c>
      <c r="B92" s="2" t="s">
        <v>138</v>
      </c>
      <c r="C92" s="2" t="s">
        <v>136</v>
      </c>
      <c r="D92" s="2" t="s">
        <v>73</v>
      </c>
      <c r="E92" s="2" t="s">
        <v>121</v>
      </c>
      <c r="F92" s="2" t="s">
        <v>122</v>
      </c>
      <c r="G92" s="2" t="s">
        <v>73</v>
      </c>
    </row>
    <row r="93" spans="1:7" x14ac:dyDescent="0.2">
      <c r="A93" s="2" t="s">
        <v>159</v>
      </c>
      <c r="B93" s="2" t="s">
        <v>138</v>
      </c>
      <c r="C93" s="2" t="s">
        <v>136</v>
      </c>
      <c r="D93" s="2" t="s">
        <v>73</v>
      </c>
      <c r="E93" s="2" t="s">
        <v>121</v>
      </c>
      <c r="F93" s="2" t="s">
        <v>122</v>
      </c>
      <c r="G93" s="2" t="s">
        <v>73</v>
      </c>
    </row>
    <row r="94" spans="1:7" x14ac:dyDescent="0.2">
      <c r="A94" s="2" t="s">
        <v>159</v>
      </c>
      <c r="B94" s="2" t="s">
        <v>138</v>
      </c>
      <c r="C94" s="2" t="s">
        <v>136</v>
      </c>
      <c r="D94" s="2" t="s">
        <v>73</v>
      </c>
      <c r="E94" s="2" t="s">
        <v>121</v>
      </c>
      <c r="F94" s="2" t="s">
        <v>122</v>
      </c>
      <c r="G94" s="2" t="s">
        <v>73</v>
      </c>
    </row>
    <row r="95" spans="1:7" x14ac:dyDescent="0.2">
      <c r="A95" s="2" t="s">
        <v>160</v>
      </c>
      <c r="B95" s="2" t="s">
        <v>138</v>
      </c>
      <c r="C95" s="2" t="s">
        <v>136</v>
      </c>
      <c r="D95" s="2" t="s">
        <v>97</v>
      </c>
      <c r="E95" s="2" t="s">
        <v>121</v>
      </c>
      <c r="F95" s="2" t="s">
        <v>122</v>
      </c>
      <c r="G95" s="2" t="s">
        <v>97</v>
      </c>
    </row>
    <row r="96" spans="1:7" x14ac:dyDescent="0.2">
      <c r="A96" s="2" t="s">
        <v>161</v>
      </c>
      <c r="B96" s="2" t="s">
        <v>155</v>
      </c>
      <c r="C96" s="2" t="s">
        <v>136</v>
      </c>
      <c r="D96" s="2" t="s">
        <v>93</v>
      </c>
      <c r="E96" s="2" t="s">
        <v>121</v>
      </c>
      <c r="F96" s="2" t="s">
        <v>122</v>
      </c>
      <c r="G96" s="2" t="s">
        <v>93</v>
      </c>
    </row>
    <row r="97" spans="1:7" x14ac:dyDescent="0.2">
      <c r="A97" s="2" t="s">
        <v>162</v>
      </c>
      <c r="B97" s="2" t="s">
        <v>163</v>
      </c>
      <c r="C97" s="2" t="s">
        <v>164</v>
      </c>
      <c r="D97" s="2" t="s">
        <v>63</v>
      </c>
      <c r="E97" s="2" t="s">
        <v>165</v>
      </c>
      <c r="F97" s="2" t="s">
        <v>122</v>
      </c>
      <c r="G97" s="2" t="s">
        <v>63</v>
      </c>
    </row>
    <row r="98" spans="1:7" x14ac:dyDescent="0.2">
      <c r="A98" s="2" t="s">
        <v>166</v>
      </c>
      <c r="B98" s="2" t="s">
        <v>163</v>
      </c>
      <c r="C98" s="2" t="s">
        <v>164</v>
      </c>
      <c r="D98" s="2" t="s">
        <v>79</v>
      </c>
      <c r="E98" s="2" t="s">
        <v>165</v>
      </c>
      <c r="F98" s="2" t="s">
        <v>122</v>
      </c>
      <c r="G98" s="2" t="s">
        <v>79</v>
      </c>
    </row>
    <row r="99" spans="1:7" x14ac:dyDescent="0.2">
      <c r="A99" s="2" t="s">
        <v>166</v>
      </c>
      <c r="B99" s="2" t="s">
        <v>163</v>
      </c>
      <c r="C99" s="2" t="s">
        <v>164</v>
      </c>
      <c r="D99" s="2" t="s">
        <v>79</v>
      </c>
      <c r="E99" s="2" t="s">
        <v>165</v>
      </c>
      <c r="F99" s="2" t="s">
        <v>122</v>
      </c>
      <c r="G99" s="2" t="s">
        <v>79</v>
      </c>
    </row>
    <row r="100" spans="1:7" x14ac:dyDescent="0.2">
      <c r="A100" s="2" t="s">
        <v>167</v>
      </c>
      <c r="B100" s="2" t="s">
        <v>163</v>
      </c>
      <c r="C100" s="2" t="s">
        <v>164</v>
      </c>
      <c r="D100" s="2" t="s">
        <v>79</v>
      </c>
      <c r="E100" s="2" t="s">
        <v>165</v>
      </c>
      <c r="F100" s="2" t="s">
        <v>122</v>
      </c>
      <c r="G100" s="2" t="s">
        <v>79</v>
      </c>
    </row>
    <row r="101" spans="1:7" x14ac:dyDescent="0.2">
      <c r="A101" s="2" t="s">
        <v>166</v>
      </c>
      <c r="B101" s="2" t="s">
        <v>163</v>
      </c>
      <c r="C101" s="2" t="s">
        <v>164</v>
      </c>
      <c r="D101" s="2" t="s">
        <v>79</v>
      </c>
      <c r="E101" s="2" t="s">
        <v>165</v>
      </c>
      <c r="F101" s="2" t="s">
        <v>122</v>
      </c>
      <c r="G101" s="2" t="s">
        <v>79</v>
      </c>
    </row>
    <row r="102" spans="1:7" x14ac:dyDescent="0.2">
      <c r="A102" s="2" t="s">
        <v>166</v>
      </c>
      <c r="B102" s="2" t="s">
        <v>163</v>
      </c>
      <c r="C102" s="2" t="s">
        <v>164</v>
      </c>
      <c r="D102" s="2" t="s">
        <v>79</v>
      </c>
      <c r="E102" s="2" t="s">
        <v>165</v>
      </c>
      <c r="F102" s="2" t="s">
        <v>122</v>
      </c>
      <c r="G102" s="2" t="s">
        <v>79</v>
      </c>
    </row>
    <row r="103" spans="1:7" x14ac:dyDescent="0.2">
      <c r="A103" s="2" t="s">
        <v>167</v>
      </c>
      <c r="B103" s="2" t="s">
        <v>163</v>
      </c>
      <c r="C103" s="2" t="s">
        <v>164</v>
      </c>
      <c r="D103" s="2" t="s">
        <v>79</v>
      </c>
      <c r="E103" s="2" t="s">
        <v>165</v>
      </c>
      <c r="F103" s="2" t="s">
        <v>122</v>
      </c>
      <c r="G103" s="2" t="s">
        <v>79</v>
      </c>
    </row>
    <row r="104" spans="1:7" x14ac:dyDescent="0.2">
      <c r="A104" s="2" t="s">
        <v>167</v>
      </c>
      <c r="B104" s="2" t="s">
        <v>163</v>
      </c>
      <c r="C104" s="2" t="s">
        <v>164</v>
      </c>
      <c r="D104" s="2" t="s">
        <v>79</v>
      </c>
      <c r="E104" s="2" t="s">
        <v>165</v>
      </c>
      <c r="F104" s="2" t="s">
        <v>122</v>
      </c>
      <c r="G104" s="2" t="s">
        <v>79</v>
      </c>
    </row>
    <row r="105" spans="1:7" x14ac:dyDescent="0.2">
      <c r="A105" s="2" t="s">
        <v>168</v>
      </c>
      <c r="B105" s="2" t="s">
        <v>163</v>
      </c>
      <c r="C105" s="2" t="s">
        <v>164</v>
      </c>
      <c r="D105" s="2" t="s">
        <v>93</v>
      </c>
      <c r="E105" s="2" t="s">
        <v>165</v>
      </c>
      <c r="F105" s="2" t="s">
        <v>122</v>
      </c>
      <c r="G105" s="2" t="s">
        <v>93</v>
      </c>
    </row>
    <row r="106" spans="1:7" x14ac:dyDescent="0.2">
      <c r="A106" s="2" t="s">
        <v>168</v>
      </c>
      <c r="B106" s="2" t="s">
        <v>163</v>
      </c>
      <c r="C106" s="2" t="s">
        <v>164</v>
      </c>
      <c r="D106" s="2" t="s">
        <v>93</v>
      </c>
      <c r="E106" s="2" t="s">
        <v>165</v>
      </c>
      <c r="F106" s="2" t="s">
        <v>122</v>
      </c>
      <c r="G106" s="2" t="s">
        <v>93</v>
      </c>
    </row>
    <row r="107" spans="1:7" x14ac:dyDescent="0.2">
      <c r="A107" s="2" t="s">
        <v>168</v>
      </c>
      <c r="B107" s="2" t="s">
        <v>163</v>
      </c>
      <c r="C107" s="2" t="s">
        <v>164</v>
      </c>
      <c r="D107" s="2" t="s">
        <v>93</v>
      </c>
      <c r="E107" s="2" t="s">
        <v>165</v>
      </c>
      <c r="F107" s="2" t="s">
        <v>122</v>
      </c>
      <c r="G107" s="2" t="s">
        <v>93</v>
      </c>
    </row>
    <row r="108" spans="1:7" x14ac:dyDescent="0.2">
      <c r="A108" s="2" t="s">
        <v>168</v>
      </c>
      <c r="B108" s="2" t="s">
        <v>163</v>
      </c>
      <c r="C108" s="2" t="s">
        <v>164</v>
      </c>
      <c r="D108" s="2" t="s">
        <v>93</v>
      </c>
      <c r="E108" s="2" t="s">
        <v>165</v>
      </c>
      <c r="F108" s="2" t="s">
        <v>122</v>
      </c>
      <c r="G108" s="2" t="s">
        <v>93</v>
      </c>
    </row>
    <row r="109" spans="1:7" x14ac:dyDescent="0.2">
      <c r="A109" s="2" t="s">
        <v>168</v>
      </c>
      <c r="B109" s="2" t="s">
        <v>163</v>
      </c>
      <c r="C109" s="2" t="s">
        <v>164</v>
      </c>
      <c r="D109" s="2" t="s">
        <v>93</v>
      </c>
      <c r="E109" s="2" t="s">
        <v>165</v>
      </c>
      <c r="F109" s="2" t="s">
        <v>122</v>
      </c>
      <c r="G109" s="2" t="s">
        <v>93</v>
      </c>
    </row>
    <row r="110" spans="1:7" x14ac:dyDescent="0.2">
      <c r="A110" s="2" t="s">
        <v>168</v>
      </c>
      <c r="B110" s="2" t="s">
        <v>163</v>
      </c>
      <c r="C110" s="2" t="s">
        <v>164</v>
      </c>
      <c r="D110" s="2" t="s">
        <v>93</v>
      </c>
      <c r="E110" s="2" t="s">
        <v>165</v>
      </c>
      <c r="F110" s="2" t="s">
        <v>122</v>
      </c>
      <c r="G110" s="2" t="s">
        <v>93</v>
      </c>
    </row>
    <row r="111" spans="1:7" x14ac:dyDescent="0.2">
      <c r="A111" s="2" t="s">
        <v>168</v>
      </c>
      <c r="B111" s="2" t="s">
        <v>163</v>
      </c>
      <c r="C111" s="2" t="s">
        <v>164</v>
      </c>
      <c r="D111" s="2" t="s">
        <v>93</v>
      </c>
      <c r="E111" s="2" t="s">
        <v>165</v>
      </c>
      <c r="F111" s="2" t="s">
        <v>122</v>
      </c>
      <c r="G111" s="2" t="s">
        <v>93</v>
      </c>
    </row>
    <row r="112" spans="1:7" x14ac:dyDescent="0.2">
      <c r="A112" s="2" t="s">
        <v>168</v>
      </c>
      <c r="B112" s="2" t="s">
        <v>163</v>
      </c>
      <c r="C112" s="2" t="s">
        <v>164</v>
      </c>
      <c r="D112" s="2" t="s">
        <v>93</v>
      </c>
      <c r="E112" s="2" t="s">
        <v>165</v>
      </c>
      <c r="F112" s="2" t="s">
        <v>122</v>
      </c>
      <c r="G112" s="2" t="s">
        <v>93</v>
      </c>
    </row>
    <row r="113" spans="1:7" x14ac:dyDescent="0.2">
      <c r="A113" s="2" t="s">
        <v>168</v>
      </c>
      <c r="B113" s="2" t="s">
        <v>163</v>
      </c>
      <c r="C113" s="2" t="s">
        <v>164</v>
      </c>
      <c r="D113" s="2" t="s">
        <v>93</v>
      </c>
      <c r="E113" s="2" t="s">
        <v>165</v>
      </c>
      <c r="F113" s="2" t="s">
        <v>122</v>
      </c>
      <c r="G113" s="2" t="s">
        <v>93</v>
      </c>
    </row>
    <row r="114" spans="1:7" x14ac:dyDescent="0.2">
      <c r="A114" s="2" t="s">
        <v>168</v>
      </c>
      <c r="B114" s="2" t="s">
        <v>163</v>
      </c>
      <c r="C114" s="2" t="s">
        <v>164</v>
      </c>
      <c r="D114" s="2" t="s">
        <v>93</v>
      </c>
      <c r="E114" s="2" t="s">
        <v>165</v>
      </c>
      <c r="F114" s="2" t="s">
        <v>122</v>
      </c>
      <c r="G114" s="2" t="s">
        <v>93</v>
      </c>
    </row>
    <row r="115" spans="1:7" x14ac:dyDescent="0.2">
      <c r="A115" s="2" t="s">
        <v>169</v>
      </c>
      <c r="B115" s="2" t="s">
        <v>170</v>
      </c>
      <c r="C115" s="2" t="s">
        <v>164</v>
      </c>
      <c r="D115" s="2" t="s">
        <v>65</v>
      </c>
      <c r="E115" s="2" t="s">
        <v>165</v>
      </c>
      <c r="F115" s="2" t="s">
        <v>122</v>
      </c>
      <c r="G115" s="2" t="s">
        <v>65</v>
      </c>
    </row>
    <row r="116" spans="1:7" x14ac:dyDescent="0.2">
      <c r="A116" s="2" t="s">
        <v>169</v>
      </c>
      <c r="B116" s="2" t="s">
        <v>170</v>
      </c>
      <c r="C116" s="2" t="s">
        <v>164</v>
      </c>
      <c r="D116" s="2" t="s">
        <v>65</v>
      </c>
      <c r="E116" s="2" t="s">
        <v>165</v>
      </c>
      <c r="F116" s="2" t="s">
        <v>122</v>
      </c>
      <c r="G116" s="2" t="s">
        <v>65</v>
      </c>
    </row>
    <row r="117" spans="1:7" x14ac:dyDescent="0.2">
      <c r="A117" s="2" t="s">
        <v>171</v>
      </c>
      <c r="B117" s="2" t="s">
        <v>170</v>
      </c>
      <c r="C117" s="2" t="s">
        <v>164</v>
      </c>
      <c r="D117" s="2" t="s">
        <v>65</v>
      </c>
      <c r="E117" s="2" t="s">
        <v>165</v>
      </c>
      <c r="F117" s="2" t="s">
        <v>122</v>
      </c>
      <c r="G117" s="2" t="s">
        <v>65</v>
      </c>
    </row>
    <row r="118" spans="1:7" x14ac:dyDescent="0.2">
      <c r="A118" s="2" t="s">
        <v>171</v>
      </c>
      <c r="B118" s="2" t="s">
        <v>170</v>
      </c>
      <c r="C118" s="2" t="s">
        <v>164</v>
      </c>
      <c r="D118" s="2" t="s">
        <v>65</v>
      </c>
      <c r="E118" s="2" t="s">
        <v>165</v>
      </c>
      <c r="F118" s="2" t="s">
        <v>122</v>
      </c>
      <c r="G118" s="2" t="s">
        <v>65</v>
      </c>
    </row>
    <row r="119" spans="1:7" x14ac:dyDescent="0.2">
      <c r="A119" s="2" t="s">
        <v>171</v>
      </c>
      <c r="B119" s="2" t="s">
        <v>170</v>
      </c>
      <c r="C119" s="2" t="s">
        <v>164</v>
      </c>
      <c r="D119" s="2" t="s">
        <v>65</v>
      </c>
      <c r="E119" s="2" t="s">
        <v>165</v>
      </c>
      <c r="F119" s="2" t="s">
        <v>122</v>
      </c>
      <c r="G119" s="2" t="s">
        <v>65</v>
      </c>
    </row>
    <row r="120" spans="1:7" x14ac:dyDescent="0.2">
      <c r="A120" s="2" t="s">
        <v>172</v>
      </c>
      <c r="B120" s="2" t="s">
        <v>170</v>
      </c>
      <c r="C120" s="2" t="s">
        <v>164</v>
      </c>
      <c r="D120" s="2" t="s">
        <v>65</v>
      </c>
      <c r="E120" s="2" t="s">
        <v>165</v>
      </c>
      <c r="F120" s="2" t="s">
        <v>122</v>
      </c>
      <c r="G120" s="2" t="s">
        <v>65</v>
      </c>
    </row>
    <row r="121" spans="1:7" x14ac:dyDescent="0.2">
      <c r="A121" s="2" t="s">
        <v>173</v>
      </c>
      <c r="B121" s="2" t="s">
        <v>163</v>
      </c>
      <c r="C121" s="2" t="s">
        <v>164</v>
      </c>
      <c r="D121" s="2" t="s">
        <v>57</v>
      </c>
      <c r="E121" s="2" t="s">
        <v>165</v>
      </c>
      <c r="F121" s="2" t="s">
        <v>122</v>
      </c>
      <c r="G121" s="2" t="s">
        <v>57</v>
      </c>
    </row>
    <row r="122" spans="1:7" x14ac:dyDescent="0.2">
      <c r="A122" s="2" t="s">
        <v>174</v>
      </c>
      <c r="B122" s="2" t="s">
        <v>163</v>
      </c>
      <c r="C122" s="2" t="s">
        <v>164</v>
      </c>
      <c r="D122" s="2" t="s">
        <v>57</v>
      </c>
      <c r="E122" s="2" t="s">
        <v>165</v>
      </c>
      <c r="F122" s="2" t="s">
        <v>122</v>
      </c>
      <c r="G122" s="2" t="s">
        <v>57</v>
      </c>
    </row>
    <row r="123" spans="1:7" x14ac:dyDescent="0.2">
      <c r="A123" s="2" t="s">
        <v>175</v>
      </c>
      <c r="B123" s="2" t="s">
        <v>163</v>
      </c>
      <c r="C123" s="2" t="s">
        <v>164</v>
      </c>
      <c r="D123" s="2" t="s">
        <v>57</v>
      </c>
      <c r="E123" s="2" t="s">
        <v>165</v>
      </c>
      <c r="F123" s="2" t="s">
        <v>122</v>
      </c>
      <c r="G123" s="2" t="s">
        <v>57</v>
      </c>
    </row>
    <row r="124" spans="1:7" x14ac:dyDescent="0.2">
      <c r="A124" s="2" t="s">
        <v>175</v>
      </c>
      <c r="B124" s="2" t="s">
        <v>163</v>
      </c>
      <c r="C124" s="2" t="s">
        <v>164</v>
      </c>
      <c r="D124" s="2" t="s">
        <v>57</v>
      </c>
      <c r="E124" s="2" t="s">
        <v>165</v>
      </c>
      <c r="F124" s="2" t="s">
        <v>122</v>
      </c>
      <c r="G124" s="2" t="s">
        <v>57</v>
      </c>
    </row>
    <row r="125" spans="1:7" x14ac:dyDescent="0.2">
      <c r="A125" s="2" t="s">
        <v>174</v>
      </c>
      <c r="B125" s="2" t="s">
        <v>163</v>
      </c>
      <c r="C125" s="2" t="s">
        <v>164</v>
      </c>
      <c r="D125" s="2" t="s">
        <v>57</v>
      </c>
      <c r="E125" s="2" t="s">
        <v>165</v>
      </c>
      <c r="F125" s="2" t="s">
        <v>122</v>
      </c>
      <c r="G125" s="2" t="s">
        <v>57</v>
      </c>
    </row>
    <row r="126" spans="1:7" x14ac:dyDescent="0.2">
      <c r="A126" s="2" t="s">
        <v>174</v>
      </c>
      <c r="B126" s="2" t="s">
        <v>163</v>
      </c>
      <c r="C126" s="2" t="s">
        <v>164</v>
      </c>
      <c r="D126" s="2" t="s">
        <v>57</v>
      </c>
      <c r="E126" s="2" t="s">
        <v>165</v>
      </c>
      <c r="F126" s="2" t="s">
        <v>122</v>
      </c>
      <c r="G126" s="2" t="s">
        <v>57</v>
      </c>
    </row>
    <row r="127" spans="1:7" x14ac:dyDescent="0.2">
      <c r="A127" s="2" t="s">
        <v>174</v>
      </c>
      <c r="B127" s="2" t="s">
        <v>163</v>
      </c>
      <c r="C127" s="2" t="s">
        <v>164</v>
      </c>
      <c r="D127" s="2" t="s">
        <v>57</v>
      </c>
      <c r="E127" s="2" t="s">
        <v>165</v>
      </c>
      <c r="F127" s="2" t="s">
        <v>122</v>
      </c>
      <c r="G127" s="2" t="s">
        <v>57</v>
      </c>
    </row>
    <row r="128" spans="1:7" x14ac:dyDescent="0.2">
      <c r="A128" s="2" t="s">
        <v>174</v>
      </c>
      <c r="B128" s="2" t="s">
        <v>163</v>
      </c>
      <c r="C128" s="2" t="s">
        <v>164</v>
      </c>
      <c r="D128" s="2" t="s">
        <v>57</v>
      </c>
      <c r="E128" s="2" t="s">
        <v>165</v>
      </c>
      <c r="F128" s="2" t="s">
        <v>122</v>
      </c>
      <c r="G128" s="2" t="s">
        <v>57</v>
      </c>
    </row>
    <row r="129" spans="1:7" x14ac:dyDescent="0.2">
      <c r="A129" s="2" t="s">
        <v>174</v>
      </c>
      <c r="B129" s="2" t="s">
        <v>163</v>
      </c>
      <c r="C129" s="2" t="s">
        <v>164</v>
      </c>
      <c r="D129" s="2" t="s">
        <v>57</v>
      </c>
      <c r="E129" s="2" t="s">
        <v>165</v>
      </c>
      <c r="F129" s="2" t="s">
        <v>122</v>
      </c>
      <c r="G129" s="2" t="s">
        <v>57</v>
      </c>
    </row>
    <row r="130" spans="1:7" x14ac:dyDescent="0.2">
      <c r="A130" s="2" t="s">
        <v>176</v>
      </c>
      <c r="B130" s="2" t="s">
        <v>163</v>
      </c>
      <c r="C130" s="2" t="s">
        <v>177</v>
      </c>
      <c r="D130" s="2" t="s">
        <v>109</v>
      </c>
      <c r="E130" s="2" t="s">
        <v>165</v>
      </c>
      <c r="F130" s="2" t="s">
        <v>122</v>
      </c>
      <c r="G130" s="2" t="s">
        <v>109</v>
      </c>
    </row>
    <row r="131" spans="1:7" x14ac:dyDescent="0.2">
      <c r="A131" s="2" t="s">
        <v>176</v>
      </c>
      <c r="B131" s="2" t="s">
        <v>163</v>
      </c>
      <c r="C131" s="2" t="s">
        <v>177</v>
      </c>
      <c r="D131" s="2" t="s">
        <v>109</v>
      </c>
      <c r="E131" s="2" t="s">
        <v>165</v>
      </c>
      <c r="F131" s="2" t="s">
        <v>122</v>
      </c>
      <c r="G131" s="2" t="s">
        <v>109</v>
      </c>
    </row>
    <row r="132" spans="1:7" x14ac:dyDescent="0.2">
      <c r="A132" s="2" t="s">
        <v>176</v>
      </c>
      <c r="B132" s="2" t="s">
        <v>163</v>
      </c>
      <c r="C132" s="2" t="s">
        <v>177</v>
      </c>
      <c r="D132" s="2" t="s">
        <v>109</v>
      </c>
      <c r="E132" s="2" t="s">
        <v>165</v>
      </c>
      <c r="F132" s="2" t="s">
        <v>122</v>
      </c>
      <c r="G132" s="2" t="s">
        <v>109</v>
      </c>
    </row>
    <row r="133" spans="1:7" x14ac:dyDescent="0.2">
      <c r="A133" s="2" t="s">
        <v>178</v>
      </c>
      <c r="B133" s="2" t="s">
        <v>179</v>
      </c>
      <c r="C133" s="2" t="s">
        <v>164</v>
      </c>
      <c r="D133" s="2" t="s">
        <v>41</v>
      </c>
      <c r="E133" s="2" t="s">
        <v>165</v>
      </c>
      <c r="F133" s="2" t="s">
        <v>122</v>
      </c>
      <c r="G133" s="2" t="s">
        <v>41</v>
      </c>
    </row>
    <row r="134" spans="1:7" x14ac:dyDescent="0.2">
      <c r="A134" s="2" t="s">
        <v>180</v>
      </c>
      <c r="B134" s="2" t="s">
        <v>179</v>
      </c>
      <c r="C134" s="2" t="s">
        <v>164</v>
      </c>
      <c r="D134" s="2" t="s">
        <v>41</v>
      </c>
      <c r="E134" s="2" t="s">
        <v>165</v>
      </c>
      <c r="F134" s="2" t="s">
        <v>122</v>
      </c>
      <c r="G134" s="2" t="s">
        <v>41</v>
      </c>
    </row>
    <row r="135" spans="1:7" x14ac:dyDescent="0.2">
      <c r="A135" s="2" t="s">
        <v>178</v>
      </c>
      <c r="B135" s="2" t="s">
        <v>179</v>
      </c>
      <c r="C135" s="2" t="s">
        <v>164</v>
      </c>
      <c r="D135" s="2" t="s">
        <v>41</v>
      </c>
      <c r="E135" s="2" t="s">
        <v>165</v>
      </c>
      <c r="F135" s="2" t="s">
        <v>122</v>
      </c>
      <c r="G135" s="2" t="s">
        <v>41</v>
      </c>
    </row>
    <row r="136" spans="1:7" x14ac:dyDescent="0.2">
      <c r="A136" s="2" t="s">
        <v>181</v>
      </c>
      <c r="B136" s="2" t="s">
        <v>170</v>
      </c>
      <c r="C136" s="2" t="s">
        <v>164</v>
      </c>
      <c r="D136" s="2" t="s">
        <v>43</v>
      </c>
      <c r="E136" s="2" t="s">
        <v>165</v>
      </c>
      <c r="F136" s="2" t="s">
        <v>122</v>
      </c>
      <c r="G136" s="2" t="s">
        <v>43</v>
      </c>
    </row>
    <row r="137" spans="1:7" x14ac:dyDescent="0.2">
      <c r="A137" s="2" t="s">
        <v>182</v>
      </c>
      <c r="B137" s="2" t="s">
        <v>170</v>
      </c>
      <c r="C137" s="2" t="s">
        <v>164</v>
      </c>
      <c r="D137" s="2" t="s">
        <v>43</v>
      </c>
      <c r="E137" s="2" t="s">
        <v>165</v>
      </c>
      <c r="F137" s="2" t="s">
        <v>122</v>
      </c>
      <c r="G137" s="2" t="s">
        <v>43</v>
      </c>
    </row>
    <row r="138" spans="1:7" x14ac:dyDescent="0.2">
      <c r="A138" s="2" t="s">
        <v>182</v>
      </c>
      <c r="B138" s="2" t="s">
        <v>170</v>
      </c>
      <c r="C138" s="2" t="s">
        <v>164</v>
      </c>
      <c r="D138" s="2" t="s">
        <v>43</v>
      </c>
      <c r="E138" s="2" t="s">
        <v>165</v>
      </c>
      <c r="F138" s="2" t="s">
        <v>122</v>
      </c>
      <c r="G138" s="2" t="s">
        <v>43</v>
      </c>
    </row>
    <row r="139" spans="1:7" x14ac:dyDescent="0.2">
      <c r="A139" s="2" t="s">
        <v>182</v>
      </c>
      <c r="B139" s="2" t="s">
        <v>170</v>
      </c>
      <c r="C139" s="2" t="s">
        <v>164</v>
      </c>
      <c r="D139" s="2" t="s">
        <v>43</v>
      </c>
      <c r="E139" s="2" t="s">
        <v>165</v>
      </c>
      <c r="F139" s="2" t="s">
        <v>122</v>
      </c>
      <c r="G139" s="2" t="s">
        <v>43</v>
      </c>
    </row>
    <row r="140" spans="1:7" x14ac:dyDescent="0.2">
      <c r="A140" s="2" t="s">
        <v>182</v>
      </c>
      <c r="B140" s="2" t="s">
        <v>170</v>
      </c>
      <c r="C140" s="2" t="s">
        <v>164</v>
      </c>
      <c r="D140" s="2" t="s">
        <v>43</v>
      </c>
      <c r="E140" s="2" t="s">
        <v>165</v>
      </c>
      <c r="F140" s="2" t="s">
        <v>122</v>
      </c>
      <c r="G140" s="2" t="s">
        <v>43</v>
      </c>
    </row>
    <row r="141" spans="1:7" x14ac:dyDescent="0.2">
      <c r="A141" s="2" t="s">
        <v>182</v>
      </c>
      <c r="B141" s="2" t="s">
        <v>170</v>
      </c>
      <c r="C141" s="2" t="s">
        <v>164</v>
      </c>
      <c r="D141" s="2" t="s">
        <v>43</v>
      </c>
      <c r="E141" s="2" t="s">
        <v>165</v>
      </c>
      <c r="F141" s="2" t="s">
        <v>122</v>
      </c>
      <c r="G141" s="2" t="s">
        <v>43</v>
      </c>
    </row>
    <row r="142" spans="1:7" x14ac:dyDescent="0.2">
      <c r="A142" s="2" t="s">
        <v>182</v>
      </c>
      <c r="B142" s="2" t="s">
        <v>170</v>
      </c>
      <c r="C142" s="2" t="s">
        <v>164</v>
      </c>
      <c r="D142" s="2" t="s">
        <v>43</v>
      </c>
      <c r="E142" s="2" t="s">
        <v>165</v>
      </c>
      <c r="F142" s="2" t="s">
        <v>122</v>
      </c>
      <c r="G142" s="2" t="s">
        <v>43</v>
      </c>
    </row>
    <row r="143" spans="1:7" x14ac:dyDescent="0.2">
      <c r="A143" s="2" t="s">
        <v>182</v>
      </c>
      <c r="B143" s="2" t="s">
        <v>170</v>
      </c>
      <c r="C143" s="2" t="s">
        <v>164</v>
      </c>
      <c r="D143" s="2" t="s">
        <v>43</v>
      </c>
      <c r="E143" s="2" t="s">
        <v>165</v>
      </c>
      <c r="F143" s="2" t="s">
        <v>122</v>
      </c>
      <c r="G143" s="2" t="s">
        <v>43</v>
      </c>
    </row>
    <row r="144" spans="1:7" x14ac:dyDescent="0.2">
      <c r="A144" s="2" t="s">
        <v>182</v>
      </c>
      <c r="B144" s="2" t="s">
        <v>170</v>
      </c>
      <c r="C144" s="2" t="s">
        <v>164</v>
      </c>
      <c r="D144" s="2" t="s">
        <v>43</v>
      </c>
      <c r="E144" s="2" t="s">
        <v>165</v>
      </c>
      <c r="F144" s="2" t="s">
        <v>122</v>
      </c>
      <c r="G144" s="2" t="s">
        <v>43</v>
      </c>
    </row>
    <row r="145" spans="1:7" x14ac:dyDescent="0.2">
      <c r="A145" s="2" t="s">
        <v>183</v>
      </c>
      <c r="B145" s="2" t="s">
        <v>170</v>
      </c>
      <c r="C145" s="2" t="s">
        <v>164</v>
      </c>
      <c r="D145" s="2" t="s">
        <v>61</v>
      </c>
      <c r="E145" s="2" t="s">
        <v>165</v>
      </c>
      <c r="F145" s="2" t="s">
        <v>122</v>
      </c>
      <c r="G145" s="2" t="s">
        <v>61</v>
      </c>
    </row>
    <row r="146" spans="1:7" x14ac:dyDescent="0.2">
      <c r="A146" s="2" t="s">
        <v>183</v>
      </c>
      <c r="B146" s="2" t="s">
        <v>170</v>
      </c>
      <c r="C146" s="2" t="s">
        <v>164</v>
      </c>
      <c r="D146" s="2" t="s">
        <v>61</v>
      </c>
      <c r="E146" s="2" t="s">
        <v>165</v>
      </c>
      <c r="F146" s="2" t="s">
        <v>122</v>
      </c>
      <c r="G146" s="2" t="s">
        <v>61</v>
      </c>
    </row>
    <row r="147" spans="1:7" x14ac:dyDescent="0.2">
      <c r="A147" s="2" t="s">
        <v>184</v>
      </c>
      <c r="B147" s="2" t="s">
        <v>170</v>
      </c>
      <c r="C147" s="2" t="s">
        <v>164</v>
      </c>
      <c r="D147" s="2" t="s">
        <v>61</v>
      </c>
      <c r="E147" s="2" t="s">
        <v>165</v>
      </c>
      <c r="F147" s="2" t="s">
        <v>122</v>
      </c>
      <c r="G147" s="2" t="s">
        <v>61</v>
      </c>
    </row>
    <row r="148" spans="1:7" x14ac:dyDescent="0.2">
      <c r="A148" s="2" t="s">
        <v>184</v>
      </c>
      <c r="B148" s="2" t="s">
        <v>170</v>
      </c>
      <c r="C148" s="2" t="s">
        <v>164</v>
      </c>
      <c r="D148" s="2" t="s">
        <v>61</v>
      </c>
      <c r="E148" s="2" t="s">
        <v>165</v>
      </c>
      <c r="F148" s="2" t="s">
        <v>122</v>
      </c>
      <c r="G148" s="2" t="s">
        <v>61</v>
      </c>
    </row>
    <row r="149" spans="1:7" x14ac:dyDescent="0.2">
      <c r="A149" s="2" t="s">
        <v>185</v>
      </c>
      <c r="B149" s="2" t="s">
        <v>170</v>
      </c>
      <c r="C149" s="2" t="s">
        <v>186</v>
      </c>
      <c r="D149" s="2" t="s">
        <v>73</v>
      </c>
      <c r="E149" s="2" t="s">
        <v>165</v>
      </c>
      <c r="F149" s="2" t="s">
        <v>122</v>
      </c>
      <c r="G149" s="2" t="s">
        <v>73</v>
      </c>
    </row>
    <row r="150" spans="1:7" x14ac:dyDescent="0.2">
      <c r="A150" s="2" t="s">
        <v>187</v>
      </c>
      <c r="B150" s="2" t="s">
        <v>170</v>
      </c>
      <c r="C150" s="2" t="s">
        <v>186</v>
      </c>
      <c r="D150" s="2" t="s">
        <v>97</v>
      </c>
      <c r="E150" s="2" t="s">
        <v>165</v>
      </c>
      <c r="F150" s="2" t="s">
        <v>122</v>
      </c>
      <c r="G150" s="2" t="s">
        <v>97</v>
      </c>
    </row>
    <row r="151" spans="1:7" x14ac:dyDescent="0.2">
      <c r="A151" s="2" t="s">
        <v>187</v>
      </c>
      <c r="B151" s="2" t="s">
        <v>170</v>
      </c>
      <c r="C151" s="2" t="s">
        <v>186</v>
      </c>
      <c r="D151" s="2" t="s">
        <v>97</v>
      </c>
      <c r="E151" s="2" t="s">
        <v>165</v>
      </c>
      <c r="F151" s="2" t="s">
        <v>122</v>
      </c>
      <c r="G151" s="2" t="s">
        <v>97</v>
      </c>
    </row>
    <row r="152" spans="1:7" x14ac:dyDescent="0.2">
      <c r="A152" s="2" t="s">
        <v>188</v>
      </c>
      <c r="B152" s="2" t="s">
        <v>170</v>
      </c>
      <c r="C152" s="2" t="s">
        <v>186</v>
      </c>
      <c r="D152" s="2" t="s">
        <v>97</v>
      </c>
      <c r="E152" s="2" t="s">
        <v>165</v>
      </c>
      <c r="F152" s="2" t="s">
        <v>122</v>
      </c>
      <c r="G152" s="2" t="s">
        <v>97</v>
      </c>
    </row>
    <row r="153" spans="1:7" x14ac:dyDescent="0.2">
      <c r="A153" s="2" t="s">
        <v>189</v>
      </c>
      <c r="B153" s="2" t="s">
        <v>170</v>
      </c>
      <c r="C153" s="2" t="s">
        <v>186</v>
      </c>
      <c r="D153" s="2" t="s">
        <v>83</v>
      </c>
      <c r="E153" s="2" t="s">
        <v>165</v>
      </c>
      <c r="F153" s="2" t="s">
        <v>122</v>
      </c>
      <c r="G153" s="2" t="s">
        <v>83</v>
      </c>
    </row>
    <row r="154" spans="1:7" x14ac:dyDescent="0.2">
      <c r="A154" s="2" t="s">
        <v>190</v>
      </c>
      <c r="B154" s="2" t="s">
        <v>170</v>
      </c>
      <c r="C154" s="2" t="s">
        <v>186</v>
      </c>
      <c r="D154" s="2" t="s">
        <v>83</v>
      </c>
      <c r="E154" s="2" t="s">
        <v>165</v>
      </c>
      <c r="F154" s="2" t="s">
        <v>122</v>
      </c>
      <c r="G154" s="2" t="s">
        <v>83</v>
      </c>
    </row>
    <row r="155" spans="1:7" x14ac:dyDescent="0.2">
      <c r="A155" s="2" t="s">
        <v>190</v>
      </c>
      <c r="B155" s="2" t="s">
        <v>170</v>
      </c>
      <c r="C155" s="2" t="s">
        <v>186</v>
      </c>
      <c r="D155" s="2" t="s">
        <v>83</v>
      </c>
      <c r="E155" s="2" t="s">
        <v>165</v>
      </c>
      <c r="F155" s="2" t="s">
        <v>122</v>
      </c>
      <c r="G155" s="2" t="s">
        <v>83</v>
      </c>
    </row>
    <row r="156" spans="1:7" x14ac:dyDescent="0.2">
      <c r="A156" s="2" t="s">
        <v>190</v>
      </c>
      <c r="B156" s="2" t="s">
        <v>170</v>
      </c>
      <c r="C156" s="2" t="s">
        <v>186</v>
      </c>
      <c r="D156" s="2" t="s">
        <v>83</v>
      </c>
      <c r="E156" s="2" t="s">
        <v>165</v>
      </c>
      <c r="F156" s="2" t="s">
        <v>122</v>
      </c>
      <c r="G156" s="2" t="s">
        <v>83</v>
      </c>
    </row>
    <row r="157" spans="1:7" x14ac:dyDescent="0.2">
      <c r="A157" s="2" t="s">
        <v>190</v>
      </c>
      <c r="B157" s="2" t="s">
        <v>170</v>
      </c>
      <c r="C157" s="2" t="s">
        <v>186</v>
      </c>
      <c r="D157" s="2" t="s">
        <v>83</v>
      </c>
      <c r="E157" s="2" t="s">
        <v>165</v>
      </c>
      <c r="F157" s="2" t="s">
        <v>122</v>
      </c>
      <c r="G157" s="2" t="s">
        <v>83</v>
      </c>
    </row>
    <row r="158" spans="1:7" x14ac:dyDescent="0.2">
      <c r="A158" s="2" t="s">
        <v>191</v>
      </c>
      <c r="B158" s="2" t="s">
        <v>170</v>
      </c>
      <c r="C158" s="2" t="s">
        <v>186</v>
      </c>
      <c r="D158" s="2" t="s">
        <v>83</v>
      </c>
      <c r="E158" s="2" t="s">
        <v>165</v>
      </c>
      <c r="F158" s="2" t="s">
        <v>122</v>
      </c>
      <c r="G158" s="2" t="s">
        <v>83</v>
      </c>
    </row>
    <row r="159" spans="1:7" x14ac:dyDescent="0.2">
      <c r="A159" s="2" t="s">
        <v>190</v>
      </c>
      <c r="B159" s="2" t="s">
        <v>170</v>
      </c>
      <c r="C159" s="2" t="s">
        <v>186</v>
      </c>
      <c r="D159" s="2" t="s">
        <v>83</v>
      </c>
      <c r="E159" s="2" t="s">
        <v>165</v>
      </c>
      <c r="F159" s="2" t="s">
        <v>122</v>
      </c>
      <c r="G159" s="2" t="s">
        <v>83</v>
      </c>
    </row>
    <row r="160" spans="1:7" x14ac:dyDescent="0.2">
      <c r="A160" s="2" t="s">
        <v>192</v>
      </c>
      <c r="B160" s="2" t="s">
        <v>170</v>
      </c>
      <c r="C160" s="2" t="s">
        <v>186</v>
      </c>
      <c r="D160" s="2" t="s">
        <v>11</v>
      </c>
      <c r="E160" s="2" t="s">
        <v>165</v>
      </c>
      <c r="F160" s="2" t="s">
        <v>122</v>
      </c>
      <c r="G160" s="2" t="s">
        <v>11</v>
      </c>
    </row>
    <row r="161" spans="1:7" x14ac:dyDescent="0.2">
      <c r="A161" s="2" t="s">
        <v>192</v>
      </c>
      <c r="B161" s="2" t="s">
        <v>170</v>
      </c>
      <c r="C161" s="2" t="s">
        <v>186</v>
      </c>
      <c r="D161" s="2" t="s">
        <v>11</v>
      </c>
      <c r="E161" s="2" t="s">
        <v>165</v>
      </c>
      <c r="F161" s="2" t="s">
        <v>122</v>
      </c>
      <c r="G161" s="2" t="s">
        <v>11</v>
      </c>
    </row>
    <row r="162" spans="1:7" x14ac:dyDescent="0.2">
      <c r="A162" s="2" t="s">
        <v>193</v>
      </c>
      <c r="B162" s="2" t="s">
        <v>194</v>
      </c>
      <c r="C162" s="2" t="s">
        <v>186</v>
      </c>
      <c r="D162" s="2" t="s">
        <v>47</v>
      </c>
      <c r="E162" s="2" t="s">
        <v>165</v>
      </c>
      <c r="F162" s="2" t="s">
        <v>122</v>
      </c>
      <c r="G162" s="2" t="s">
        <v>47</v>
      </c>
    </row>
    <row r="163" spans="1:7" x14ac:dyDescent="0.2">
      <c r="A163" s="2" t="s">
        <v>193</v>
      </c>
      <c r="B163" s="2" t="s">
        <v>194</v>
      </c>
      <c r="C163" s="2" t="s">
        <v>186</v>
      </c>
      <c r="D163" s="2" t="s">
        <v>47</v>
      </c>
      <c r="E163" s="2" t="s">
        <v>165</v>
      </c>
      <c r="F163" s="2" t="s">
        <v>122</v>
      </c>
      <c r="G163" s="2" t="s">
        <v>47</v>
      </c>
    </row>
    <row r="164" spans="1:7" x14ac:dyDescent="0.2">
      <c r="A164" s="2" t="s">
        <v>195</v>
      </c>
      <c r="B164" s="2" t="s">
        <v>196</v>
      </c>
      <c r="C164" s="2" t="s">
        <v>186</v>
      </c>
      <c r="D164" s="2" t="s">
        <v>97</v>
      </c>
      <c r="E164" s="2" t="s">
        <v>197</v>
      </c>
      <c r="F164" s="2" t="s">
        <v>122</v>
      </c>
      <c r="G164" s="2" t="s">
        <v>97</v>
      </c>
    </row>
    <row r="165" spans="1:7" x14ac:dyDescent="0.2">
      <c r="A165" s="2" t="s">
        <v>198</v>
      </c>
      <c r="B165" s="2" t="s">
        <v>196</v>
      </c>
      <c r="C165" s="2" t="s">
        <v>186</v>
      </c>
      <c r="D165" s="2" t="s">
        <v>97</v>
      </c>
      <c r="E165" s="2" t="s">
        <v>197</v>
      </c>
      <c r="F165" s="2" t="s">
        <v>122</v>
      </c>
      <c r="G165" s="2" t="s">
        <v>97</v>
      </c>
    </row>
    <row r="166" spans="1:7" x14ac:dyDescent="0.2">
      <c r="A166" s="2" t="s">
        <v>199</v>
      </c>
      <c r="B166" s="2" t="s">
        <v>196</v>
      </c>
      <c r="C166" s="2" t="s">
        <v>186</v>
      </c>
      <c r="D166" s="2" t="s">
        <v>97</v>
      </c>
      <c r="E166" s="2" t="s">
        <v>197</v>
      </c>
      <c r="F166" s="2" t="s">
        <v>122</v>
      </c>
      <c r="G166" s="2" t="s">
        <v>97</v>
      </c>
    </row>
    <row r="167" spans="1:7" x14ac:dyDescent="0.2">
      <c r="A167" s="2" t="s">
        <v>195</v>
      </c>
      <c r="B167" s="2" t="s">
        <v>196</v>
      </c>
      <c r="C167" s="2" t="s">
        <v>186</v>
      </c>
      <c r="D167" s="2" t="s">
        <v>97</v>
      </c>
      <c r="E167" s="2" t="s">
        <v>197</v>
      </c>
      <c r="F167" s="2" t="s">
        <v>122</v>
      </c>
      <c r="G167" s="2" t="s">
        <v>97</v>
      </c>
    </row>
    <row r="168" spans="1:7" x14ac:dyDescent="0.2">
      <c r="A168" s="2" t="s">
        <v>200</v>
      </c>
      <c r="B168" s="2" t="s">
        <v>196</v>
      </c>
      <c r="C168" s="2" t="s">
        <v>186</v>
      </c>
      <c r="D168" s="2" t="s">
        <v>97</v>
      </c>
      <c r="E168" s="2" t="s">
        <v>197</v>
      </c>
      <c r="F168" s="2" t="s">
        <v>122</v>
      </c>
      <c r="G168" s="2" t="s">
        <v>97</v>
      </c>
    </row>
    <row r="169" spans="1:7" x14ac:dyDescent="0.2">
      <c r="A169" s="2" t="s">
        <v>200</v>
      </c>
      <c r="B169" s="2" t="s">
        <v>196</v>
      </c>
      <c r="C169" s="2" t="s">
        <v>186</v>
      </c>
      <c r="D169" s="2" t="s">
        <v>97</v>
      </c>
      <c r="E169" s="2" t="s">
        <v>197</v>
      </c>
      <c r="F169" s="2" t="s">
        <v>122</v>
      </c>
      <c r="G169" s="2" t="s">
        <v>97</v>
      </c>
    </row>
    <row r="170" spans="1:7" x14ac:dyDescent="0.2">
      <c r="A170" s="2" t="s">
        <v>200</v>
      </c>
      <c r="B170" s="2" t="s">
        <v>196</v>
      </c>
      <c r="C170" s="2" t="s">
        <v>186</v>
      </c>
      <c r="D170" s="2" t="s">
        <v>97</v>
      </c>
      <c r="E170" s="2" t="s">
        <v>197</v>
      </c>
      <c r="F170" s="2" t="s">
        <v>122</v>
      </c>
      <c r="G170" s="2" t="s">
        <v>97</v>
      </c>
    </row>
    <row r="171" spans="1:7" x14ac:dyDescent="0.2">
      <c r="A171" s="2" t="s">
        <v>200</v>
      </c>
      <c r="B171" s="2" t="s">
        <v>196</v>
      </c>
      <c r="C171" s="2" t="s">
        <v>186</v>
      </c>
      <c r="D171" s="2" t="s">
        <v>97</v>
      </c>
      <c r="E171" s="2" t="s">
        <v>197</v>
      </c>
      <c r="F171" s="2" t="s">
        <v>122</v>
      </c>
      <c r="G171" s="2" t="s">
        <v>97</v>
      </c>
    </row>
    <row r="172" spans="1:7" x14ac:dyDescent="0.2">
      <c r="A172" s="2" t="s">
        <v>201</v>
      </c>
      <c r="B172" s="2" t="s">
        <v>196</v>
      </c>
      <c r="C172" s="2" t="s">
        <v>186</v>
      </c>
      <c r="D172" s="2" t="s">
        <v>97</v>
      </c>
      <c r="E172" s="2" t="s">
        <v>197</v>
      </c>
      <c r="F172" s="2" t="s">
        <v>122</v>
      </c>
      <c r="G172" s="2" t="s">
        <v>97</v>
      </c>
    </row>
    <row r="173" spans="1:7" x14ac:dyDescent="0.2">
      <c r="A173" s="2" t="s">
        <v>202</v>
      </c>
      <c r="B173" s="2" t="s">
        <v>196</v>
      </c>
      <c r="C173" s="2" t="s">
        <v>186</v>
      </c>
      <c r="D173" s="2" t="s">
        <v>97</v>
      </c>
      <c r="E173" s="2" t="s">
        <v>197</v>
      </c>
      <c r="F173" s="2" t="s">
        <v>122</v>
      </c>
      <c r="G173" s="2" t="s">
        <v>97</v>
      </c>
    </row>
    <row r="174" spans="1:7" x14ac:dyDescent="0.2">
      <c r="A174" s="2" t="s">
        <v>202</v>
      </c>
      <c r="B174" s="2" t="s">
        <v>196</v>
      </c>
      <c r="C174" s="2" t="s">
        <v>186</v>
      </c>
      <c r="D174" s="2" t="s">
        <v>97</v>
      </c>
      <c r="E174" s="2" t="s">
        <v>197</v>
      </c>
      <c r="F174" s="2" t="s">
        <v>122</v>
      </c>
      <c r="G174" s="2" t="s">
        <v>97</v>
      </c>
    </row>
    <row r="175" spans="1:7" x14ac:dyDescent="0.2">
      <c r="A175" s="2" t="s">
        <v>202</v>
      </c>
      <c r="B175" s="2" t="s">
        <v>196</v>
      </c>
      <c r="C175" s="2" t="s">
        <v>186</v>
      </c>
      <c r="D175" s="2" t="s">
        <v>97</v>
      </c>
      <c r="E175" s="2" t="s">
        <v>197</v>
      </c>
      <c r="F175" s="2" t="s">
        <v>122</v>
      </c>
      <c r="G175" s="2" t="s">
        <v>97</v>
      </c>
    </row>
    <row r="176" spans="1:7" x14ac:dyDescent="0.2">
      <c r="A176" s="2" t="s">
        <v>203</v>
      </c>
      <c r="B176" s="2" t="s">
        <v>196</v>
      </c>
      <c r="C176" s="2" t="s">
        <v>186</v>
      </c>
      <c r="D176" s="2" t="s">
        <v>97</v>
      </c>
      <c r="E176" s="2" t="s">
        <v>197</v>
      </c>
      <c r="F176" s="2" t="s">
        <v>122</v>
      </c>
      <c r="G176" s="2" t="s">
        <v>97</v>
      </c>
    </row>
    <row r="177" spans="1:7" x14ac:dyDescent="0.2">
      <c r="A177" s="2" t="s">
        <v>204</v>
      </c>
      <c r="B177" s="2" t="s">
        <v>163</v>
      </c>
      <c r="C177" s="2" t="s">
        <v>164</v>
      </c>
      <c r="D177" s="2" t="s">
        <v>57</v>
      </c>
      <c r="E177" s="2" t="s">
        <v>165</v>
      </c>
      <c r="F177" s="2" t="s">
        <v>122</v>
      </c>
      <c r="G177" s="2" t="s">
        <v>57</v>
      </c>
    </row>
    <row r="178" spans="1:7" x14ac:dyDescent="0.2">
      <c r="A178" s="2" t="s">
        <v>180</v>
      </c>
      <c r="B178" s="2" t="s">
        <v>179</v>
      </c>
      <c r="C178" s="2" t="s">
        <v>164</v>
      </c>
      <c r="D178" s="2" t="s">
        <v>41</v>
      </c>
      <c r="E178" s="2" t="s">
        <v>165</v>
      </c>
      <c r="F178" s="2" t="s">
        <v>122</v>
      </c>
      <c r="G178" s="2" t="s">
        <v>41</v>
      </c>
    </row>
    <row r="179" spans="1:7" x14ac:dyDescent="0.2">
      <c r="A179" s="2" t="s">
        <v>205</v>
      </c>
      <c r="B179" s="2" t="s">
        <v>179</v>
      </c>
      <c r="C179" s="2" t="s">
        <v>164</v>
      </c>
      <c r="D179" s="2" t="s">
        <v>41</v>
      </c>
      <c r="E179" s="2" t="s">
        <v>165</v>
      </c>
      <c r="F179" s="2" t="s">
        <v>122</v>
      </c>
      <c r="G179" s="2" t="s">
        <v>41</v>
      </c>
    </row>
    <row r="180" spans="1:7" x14ac:dyDescent="0.2">
      <c r="A180" s="2" t="s">
        <v>205</v>
      </c>
      <c r="B180" s="2" t="s">
        <v>179</v>
      </c>
      <c r="C180" s="2" t="s">
        <v>164</v>
      </c>
      <c r="D180" s="2" t="s">
        <v>41</v>
      </c>
      <c r="E180" s="2" t="s">
        <v>165</v>
      </c>
      <c r="F180" s="2" t="s">
        <v>122</v>
      </c>
      <c r="G180" s="2" t="s">
        <v>41</v>
      </c>
    </row>
    <row r="181" spans="1:7" x14ac:dyDescent="0.2">
      <c r="A181" s="2" t="s">
        <v>205</v>
      </c>
      <c r="B181" s="2" t="s">
        <v>179</v>
      </c>
      <c r="C181" s="2" t="s">
        <v>164</v>
      </c>
      <c r="D181" s="2" t="s">
        <v>41</v>
      </c>
      <c r="E181" s="2" t="s">
        <v>165</v>
      </c>
      <c r="F181" s="2" t="s">
        <v>122</v>
      </c>
      <c r="G181" s="2" t="s">
        <v>41</v>
      </c>
    </row>
    <row r="182" spans="1:7" x14ac:dyDescent="0.2">
      <c r="A182" s="2" t="s">
        <v>205</v>
      </c>
      <c r="B182" s="2" t="s">
        <v>179</v>
      </c>
      <c r="C182" s="2" t="s">
        <v>164</v>
      </c>
      <c r="D182" s="2" t="s">
        <v>41</v>
      </c>
      <c r="E182" s="2" t="s">
        <v>165</v>
      </c>
      <c r="F182" s="2" t="s">
        <v>122</v>
      </c>
      <c r="G182" s="2" t="s">
        <v>41</v>
      </c>
    </row>
    <row r="183" spans="1:7" x14ac:dyDescent="0.2">
      <c r="A183" s="2" t="s">
        <v>205</v>
      </c>
      <c r="B183" s="2" t="s">
        <v>179</v>
      </c>
      <c r="C183" s="2" t="s">
        <v>164</v>
      </c>
      <c r="D183" s="2" t="s">
        <v>41</v>
      </c>
      <c r="E183" s="2" t="s">
        <v>165</v>
      </c>
      <c r="F183" s="2" t="s">
        <v>122</v>
      </c>
      <c r="G183" s="2" t="s">
        <v>41</v>
      </c>
    </row>
    <row r="184" spans="1:7" x14ac:dyDescent="0.2">
      <c r="A184" s="2" t="s">
        <v>205</v>
      </c>
      <c r="B184" s="2" t="s">
        <v>179</v>
      </c>
      <c r="C184" s="2" t="s">
        <v>164</v>
      </c>
      <c r="D184" s="2" t="s">
        <v>41</v>
      </c>
      <c r="E184" s="2" t="s">
        <v>165</v>
      </c>
      <c r="F184" s="2" t="s">
        <v>122</v>
      </c>
      <c r="G184" s="2" t="s">
        <v>41</v>
      </c>
    </row>
    <row r="185" spans="1:7" x14ac:dyDescent="0.2">
      <c r="A185" s="2" t="s">
        <v>206</v>
      </c>
      <c r="B185" s="2" t="s">
        <v>179</v>
      </c>
      <c r="C185" s="2" t="s">
        <v>164</v>
      </c>
      <c r="D185" s="2" t="s">
        <v>61</v>
      </c>
      <c r="E185" s="2" t="s">
        <v>165</v>
      </c>
      <c r="F185" s="2" t="s">
        <v>122</v>
      </c>
      <c r="G185" s="2" t="s">
        <v>61</v>
      </c>
    </row>
    <row r="186" spans="1:7" x14ac:dyDescent="0.2">
      <c r="A186" s="2" t="s">
        <v>207</v>
      </c>
      <c r="B186" s="2" t="s">
        <v>179</v>
      </c>
      <c r="C186" s="2" t="s">
        <v>164</v>
      </c>
      <c r="D186" s="2" t="s">
        <v>61</v>
      </c>
      <c r="E186" s="2" t="s">
        <v>165</v>
      </c>
      <c r="F186" s="2" t="s">
        <v>122</v>
      </c>
      <c r="G186" s="2" t="s">
        <v>61</v>
      </c>
    </row>
    <row r="187" spans="1:7" x14ac:dyDescent="0.2">
      <c r="A187" s="2" t="s">
        <v>208</v>
      </c>
      <c r="B187" s="2" t="s">
        <v>194</v>
      </c>
      <c r="C187" s="2" t="s">
        <v>164</v>
      </c>
      <c r="D187" s="2" t="s">
        <v>61</v>
      </c>
      <c r="E187" s="2" t="s">
        <v>165</v>
      </c>
      <c r="F187" s="2" t="s">
        <v>122</v>
      </c>
      <c r="G187" s="2" t="s">
        <v>61</v>
      </c>
    </row>
    <row r="188" spans="1:7" x14ac:dyDescent="0.2">
      <c r="A188" s="2" t="s">
        <v>209</v>
      </c>
      <c r="B188" s="2" t="s">
        <v>194</v>
      </c>
      <c r="C188" s="2" t="s">
        <v>164</v>
      </c>
      <c r="D188" s="2" t="s">
        <v>61</v>
      </c>
      <c r="E188" s="2" t="s">
        <v>165</v>
      </c>
      <c r="F188" s="2" t="s">
        <v>122</v>
      </c>
      <c r="G188" s="2" t="s">
        <v>61</v>
      </c>
    </row>
    <row r="189" spans="1:7" x14ac:dyDescent="0.2">
      <c r="A189" s="2" t="s">
        <v>209</v>
      </c>
      <c r="B189" s="2" t="s">
        <v>194</v>
      </c>
      <c r="C189" s="2" t="s">
        <v>164</v>
      </c>
      <c r="D189" s="2" t="s">
        <v>61</v>
      </c>
      <c r="E189" s="2" t="s">
        <v>165</v>
      </c>
      <c r="F189" s="2" t="s">
        <v>122</v>
      </c>
      <c r="G189" s="2" t="s">
        <v>61</v>
      </c>
    </row>
    <row r="190" spans="1:7" x14ac:dyDescent="0.2">
      <c r="A190" s="2" t="s">
        <v>207</v>
      </c>
      <c r="B190" s="2" t="s">
        <v>179</v>
      </c>
      <c r="C190" s="2" t="s">
        <v>164</v>
      </c>
      <c r="D190" s="2" t="s">
        <v>61</v>
      </c>
      <c r="E190" s="2" t="s">
        <v>165</v>
      </c>
      <c r="F190" s="2" t="s">
        <v>122</v>
      </c>
      <c r="G190" s="2" t="s">
        <v>61</v>
      </c>
    </row>
    <row r="191" spans="1:7" x14ac:dyDescent="0.2">
      <c r="A191" s="2" t="s">
        <v>207</v>
      </c>
      <c r="B191" s="2" t="s">
        <v>179</v>
      </c>
      <c r="C191" s="2" t="s">
        <v>164</v>
      </c>
      <c r="D191" s="2" t="s">
        <v>61</v>
      </c>
      <c r="E191" s="2" t="s">
        <v>165</v>
      </c>
      <c r="F191" s="2" t="s">
        <v>122</v>
      </c>
      <c r="G191" s="2" t="s">
        <v>61</v>
      </c>
    </row>
    <row r="192" spans="1:7" x14ac:dyDescent="0.2">
      <c r="A192" s="2" t="s">
        <v>210</v>
      </c>
      <c r="B192" s="2" t="s">
        <v>179</v>
      </c>
      <c r="C192" s="2" t="s">
        <v>177</v>
      </c>
      <c r="D192" s="2" t="s">
        <v>55</v>
      </c>
      <c r="E192" s="2" t="s">
        <v>165</v>
      </c>
      <c r="F192" s="2" t="s">
        <v>122</v>
      </c>
      <c r="G192" s="2" t="s">
        <v>55</v>
      </c>
    </row>
    <row r="193" spans="1:7" x14ac:dyDescent="0.2">
      <c r="A193" s="2" t="s">
        <v>211</v>
      </c>
      <c r="B193" s="2" t="s">
        <v>179</v>
      </c>
      <c r="C193" s="2" t="s">
        <v>177</v>
      </c>
      <c r="D193" s="2" t="s">
        <v>109</v>
      </c>
      <c r="E193" s="2" t="s">
        <v>165</v>
      </c>
      <c r="F193" s="2" t="s">
        <v>122</v>
      </c>
      <c r="G193" s="2" t="s">
        <v>109</v>
      </c>
    </row>
    <row r="194" spans="1:7" x14ac:dyDescent="0.2">
      <c r="A194" s="2" t="s">
        <v>212</v>
      </c>
      <c r="B194" s="2" t="s">
        <v>179</v>
      </c>
      <c r="C194" s="2" t="s">
        <v>177</v>
      </c>
      <c r="D194" s="2" t="s">
        <v>109</v>
      </c>
      <c r="E194" s="2" t="s">
        <v>165</v>
      </c>
      <c r="F194" s="2" t="s">
        <v>122</v>
      </c>
      <c r="G194" s="2" t="s">
        <v>109</v>
      </c>
    </row>
    <row r="195" spans="1:7" x14ac:dyDescent="0.2">
      <c r="A195" s="2" t="s">
        <v>213</v>
      </c>
      <c r="B195" s="2" t="s">
        <v>163</v>
      </c>
      <c r="C195" s="2" t="s">
        <v>177</v>
      </c>
      <c r="D195" s="2" t="s">
        <v>109</v>
      </c>
      <c r="E195" s="2" t="s">
        <v>165</v>
      </c>
      <c r="F195" s="2" t="s">
        <v>122</v>
      </c>
      <c r="G195" s="2" t="s">
        <v>109</v>
      </c>
    </row>
    <row r="196" spans="1:7" x14ac:dyDescent="0.2">
      <c r="A196" s="2" t="s">
        <v>214</v>
      </c>
      <c r="B196" s="2" t="s">
        <v>179</v>
      </c>
      <c r="C196" s="2" t="s">
        <v>177</v>
      </c>
      <c r="D196" s="2" t="s">
        <v>109</v>
      </c>
      <c r="E196" s="2" t="s">
        <v>165</v>
      </c>
      <c r="F196" s="2" t="s">
        <v>122</v>
      </c>
      <c r="G196" s="2" t="s">
        <v>109</v>
      </c>
    </row>
    <row r="197" spans="1:7" x14ac:dyDescent="0.2">
      <c r="A197" s="2" t="s">
        <v>212</v>
      </c>
      <c r="B197" s="2" t="s">
        <v>179</v>
      </c>
      <c r="C197" s="2" t="s">
        <v>177</v>
      </c>
      <c r="D197" s="2" t="s">
        <v>109</v>
      </c>
      <c r="E197" s="2" t="s">
        <v>165</v>
      </c>
      <c r="F197" s="2" t="s">
        <v>122</v>
      </c>
      <c r="G197" s="2" t="s">
        <v>109</v>
      </c>
    </row>
    <row r="198" spans="1:7" x14ac:dyDescent="0.2">
      <c r="A198" s="2" t="s">
        <v>211</v>
      </c>
      <c r="B198" s="2" t="s">
        <v>179</v>
      </c>
      <c r="C198" s="2" t="s">
        <v>177</v>
      </c>
      <c r="D198" s="2" t="s">
        <v>109</v>
      </c>
      <c r="E198" s="2" t="s">
        <v>165</v>
      </c>
      <c r="F198" s="2" t="s">
        <v>122</v>
      </c>
      <c r="G198" s="2" t="s">
        <v>109</v>
      </c>
    </row>
    <row r="199" spans="1:7" x14ac:dyDescent="0.2">
      <c r="A199" s="2" t="s">
        <v>215</v>
      </c>
      <c r="B199" s="2" t="s">
        <v>179</v>
      </c>
      <c r="C199" s="2" t="s">
        <v>177</v>
      </c>
      <c r="D199" s="2" t="s">
        <v>109</v>
      </c>
      <c r="E199" s="2" t="s">
        <v>165</v>
      </c>
      <c r="F199" s="2" t="s">
        <v>122</v>
      </c>
      <c r="G199" s="2" t="s">
        <v>109</v>
      </c>
    </row>
    <row r="200" spans="1:7" x14ac:dyDescent="0.2">
      <c r="A200" s="2" t="s">
        <v>216</v>
      </c>
      <c r="B200" s="2" t="s">
        <v>217</v>
      </c>
      <c r="C200" s="2" t="s">
        <v>177</v>
      </c>
      <c r="D200" s="2" t="s">
        <v>35</v>
      </c>
      <c r="E200" s="2" t="s">
        <v>165</v>
      </c>
      <c r="F200" s="2" t="s">
        <v>122</v>
      </c>
      <c r="G200" s="2" t="s">
        <v>35</v>
      </c>
    </row>
    <row r="201" spans="1:7" x14ac:dyDescent="0.2">
      <c r="A201" s="2" t="s">
        <v>218</v>
      </c>
      <c r="B201" s="2" t="s">
        <v>179</v>
      </c>
      <c r="C201" s="2" t="s">
        <v>177</v>
      </c>
      <c r="D201" s="2" t="s">
        <v>35</v>
      </c>
      <c r="E201" s="2" t="s">
        <v>165</v>
      </c>
      <c r="F201" s="2" t="s">
        <v>122</v>
      </c>
      <c r="G201" s="2" t="s">
        <v>35</v>
      </c>
    </row>
    <row r="202" spans="1:7" x14ac:dyDescent="0.2">
      <c r="A202" s="2" t="s">
        <v>218</v>
      </c>
      <c r="B202" s="2" t="s">
        <v>179</v>
      </c>
      <c r="C202" s="2" t="s">
        <v>177</v>
      </c>
      <c r="D202" s="2" t="s">
        <v>35</v>
      </c>
      <c r="E202" s="2" t="s">
        <v>165</v>
      </c>
      <c r="F202" s="2" t="s">
        <v>122</v>
      </c>
      <c r="G202" s="2" t="s">
        <v>35</v>
      </c>
    </row>
    <row r="203" spans="1:7" x14ac:dyDescent="0.2">
      <c r="A203" s="2" t="s">
        <v>218</v>
      </c>
      <c r="B203" s="2" t="s">
        <v>179</v>
      </c>
      <c r="C203" s="2" t="s">
        <v>177</v>
      </c>
      <c r="D203" s="2" t="s">
        <v>35</v>
      </c>
      <c r="E203" s="2" t="s">
        <v>165</v>
      </c>
      <c r="F203" s="2" t="s">
        <v>122</v>
      </c>
      <c r="G203" s="2" t="s">
        <v>35</v>
      </c>
    </row>
    <row r="204" spans="1:7" x14ac:dyDescent="0.2">
      <c r="A204" s="2" t="s">
        <v>219</v>
      </c>
      <c r="B204" s="2" t="s">
        <v>179</v>
      </c>
      <c r="C204" s="2" t="s">
        <v>177</v>
      </c>
      <c r="D204" s="2" t="s">
        <v>35</v>
      </c>
      <c r="E204" s="2" t="s">
        <v>165</v>
      </c>
      <c r="F204" s="2" t="s">
        <v>122</v>
      </c>
      <c r="G204" s="2" t="s">
        <v>35</v>
      </c>
    </row>
    <row r="205" spans="1:7" x14ac:dyDescent="0.2">
      <c r="A205" s="2" t="s">
        <v>218</v>
      </c>
      <c r="B205" s="2" t="s">
        <v>179</v>
      </c>
      <c r="C205" s="2" t="s">
        <v>177</v>
      </c>
      <c r="D205" s="2" t="s">
        <v>35</v>
      </c>
      <c r="E205" s="2" t="s">
        <v>165</v>
      </c>
      <c r="F205" s="2" t="s">
        <v>122</v>
      </c>
      <c r="G205" s="2" t="s">
        <v>35</v>
      </c>
    </row>
    <row r="206" spans="1:7" x14ac:dyDescent="0.2">
      <c r="A206" s="2" t="s">
        <v>218</v>
      </c>
      <c r="B206" s="2" t="s">
        <v>179</v>
      </c>
      <c r="C206" s="2" t="s">
        <v>177</v>
      </c>
      <c r="D206" s="2" t="s">
        <v>35</v>
      </c>
      <c r="E206" s="2" t="s">
        <v>165</v>
      </c>
      <c r="F206" s="2" t="s">
        <v>122</v>
      </c>
      <c r="G206" s="2" t="s">
        <v>35</v>
      </c>
    </row>
    <row r="207" spans="1:7" x14ac:dyDescent="0.2">
      <c r="A207" s="2" t="s">
        <v>216</v>
      </c>
      <c r="B207" s="2" t="s">
        <v>217</v>
      </c>
      <c r="C207" s="2" t="s">
        <v>177</v>
      </c>
      <c r="D207" s="2" t="s">
        <v>35</v>
      </c>
      <c r="E207" s="2" t="s">
        <v>165</v>
      </c>
      <c r="F207" s="2" t="s">
        <v>122</v>
      </c>
      <c r="G207" s="2" t="s">
        <v>35</v>
      </c>
    </row>
    <row r="208" spans="1:7" x14ac:dyDescent="0.2">
      <c r="A208" s="2" t="s">
        <v>216</v>
      </c>
      <c r="B208" s="2" t="s">
        <v>217</v>
      </c>
      <c r="C208" s="2" t="s">
        <v>177</v>
      </c>
      <c r="D208" s="2" t="s">
        <v>35</v>
      </c>
      <c r="E208" s="2" t="s">
        <v>165</v>
      </c>
      <c r="F208" s="2" t="s">
        <v>122</v>
      </c>
      <c r="G208" s="2" t="s">
        <v>35</v>
      </c>
    </row>
    <row r="209" spans="1:7" x14ac:dyDescent="0.2">
      <c r="A209" s="2" t="s">
        <v>220</v>
      </c>
      <c r="B209" s="2" t="s">
        <v>179</v>
      </c>
      <c r="C209" s="2" t="s">
        <v>177</v>
      </c>
      <c r="D209" s="2" t="s">
        <v>35</v>
      </c>
      <c r="E209" s="2" t="s">
        <v>165</v>
      </c>
      <c r="F209" s="2" t="s">
        <v>122</v>
      </c>
      <c r="G209" s="2" t="s">
        <v>35</v>
      </c>
    </row>
    <row r="210" spans="1:7" x14ac:dyDescent="0.2">
      <c r="A210" s="2" t="s">
        <v>220</v>
      </c>
      <c r="B210" s="2" t="s">
        <v>179</v>
      </c>
      <c r="C210" s="2" t="s">
        <v>177</v>
      </c>
      <c r="D210" s="2" t="s">
        <v>35</v>
      </c>
      <c r="E210" s="2" t="s">
        <v>165</v>
      </c>
      <c r="F210" s="2" t="s">
        <v>122</v>
      </c>
      <c r="G210" s="2" t="s">
        <v>35</v>
      </c>
    </row>
    <row r="211" spans="1:7" x14ac:dyDescent="0.2">
      <c r="A211" s="2" t="s">
        <v>220</v>
      </c>
      <c r="B211" s="2" t="s">
        <v>179</v>
      </c>
      <c r="C211" s="2" t="s">
        <v>177</v>
      </c>
      <c r="D211" s="2" t="s">
        <v>35</v>
      </c>
      <c r="E211" s="2" t="s">
        <v>165</v>
      </c>
      <c r="F211" s="2" t="s">
        <v>122</v>
      </c>
      <c r="G211" s="2" t="s">
        <v>35</v>
      </c>
    </row>
    <row r="212" spans="1:7" x14ac:dyDescent="0.2">
      <c r="A212" s="2" t="s">
        <v>221</v>
      </c>
      <c r="B212" s="2" t="s">
        <v>179</v>
      </c>
      <c r="C212" s="2" t="s">
        <v>177</v>
      </c>
      <c r="D212" s="2" t="s">
        <v>55</v>
      </c>
      <c r="E212" s="2" t="s">
        <v>165</v>
      </c>
      <c r="F212" s="2" t="s">
        <v>122</v>
      </c>
      <c r="G212" s="2" t="s">
        <v>55</v>
      </c>
    </row>
    <row r="213" spans="1:7" x14ac:dyDescent="0.2">
      <c r="A213" s="2" t="s">
        <v>221</v>
      </c>
      <c r="B213" s="2" t="s">
        <v>179</v>
      </c>
      <c r="C213" s="2" t="s">
        <v>177</v>
      </c>
      <c r="D213" s="2" t="s">
        <v>55</v>
      </c>
      <c r="E213" s="2" t="s">
        <v>165</v>
      </c>
      <c r="F213" s="2" t="s">
        <v>122</v>
      </c>
      <c r="G213" s="2" t="s">
        <v>55</v>
      </c>
    </row>
    <row r="214" spans="1:7" x14ac:dyDescent="0.2">
      <c r="A214" s="2" t="s">
        <v>222</v>
      </c>
      <c r="B214" s="2" t="s">
        <v>217</v>
      </c>
      <c r="C214" s="2" t="s">
        <v>177</v>
      </c>
      <c r="D214" s="2" t="s">
        <v>55</v>
      </c>
      <c r="E214" s="2" t="s">
        <v>165</v>
      </c>
      <c r="F214" s="2" t="s">
        <v>122</v>
      </c>
      <c r="G214" s="2" t="s">
        <v>55</v>
      </c>
    </row>
    <row r="215" spans="1:7" x14ac:dyDescent="0.2">
      <c r="A215" s="2" t="s">
        <v>221</v>
      </c>
      <c r="B215" s="2" t="s">
        <v>179</v>
      </c>
      <c r="C215" s="2" t="s">
        <v>177</v>
      </c>
      <c r="D215" s="2" t="s">
        <v>55</v>
      </c>
      <c r="E215" s="2" t="s">
        <v>165</v>
      </c>
      <c r="F215" s="2" t="s">
        <v>122</v>
      </c>
      <c r="G215" s="2" t="s">
        <v>55</v>
      </c>
    </row>
    <row r="216" spans="1:7" x14ac:dyDescent="0.2">
      <c r="A216" s="2" t="s">
        <v>221</v>
      </c>
      <c r="B216" s="2" t="s">
        <v>179</v>
      </c>
      <c r="C216" s="2" t="s">
        <v>177</v>
      </c>
      <c r="D216" s="2" t="s">
        <v>55</v>
      </c>
      <c r="E216" s="2" t="s">
        <v>165</v>
      </c>
      <c r="F216" s="2" t="s">
        <v>122</v>
      </c>
      <c r="G216" s="2" t="s">
        <v>55</v>
      </c>
    </row>
    <row r="217" spans="1:7" x14ac:dyDescent="0.2">
      <c r="A217" s="2" t="s">
        <v>221</v>
      </c>
      <c r="B217" s="2" t="s">
        <v>179</v>
      </c>
      <c r="C217" s="2" t="s">
        <v>177</v>
      </c>
      <c r="D217" s="2" t="s">
        <v>55</v>
      </c>
      <c r="E217" s="2" t="s">
        <v>165</v>
      </c>
      <c r="F217" s="2" t="s">
        <v>122</v>
      </c>
      <c r="G217" s="2" t="s">
        <v>55</v>
      </c>
    </row>
    <row r="218" spans="1:7" x14ac:dyDescent="0.2">
      <c r="A218" s="2" t="s">
        <v>221</v>
      </c>
      <c r="B218" s="2" t="s">
        <v>179</v>
      </c>
      <c r="C218" s="2" t="s">
        <v>177</v>
      </c>
      <c r="D218" s="2" t="s">
        <v>55</v>
      </c>
      <c r="E218" s="2" t="s">
        <v>165</v>
      </c>
      <c r="F218" s="2" t="s">
        <v>122</v>
      </c>
      <c r="G218" s="2" t="s">
        <v>55</v>
      </c>
    </row>
    <row r="219" spans="1:7" x14ac:dyDescent="0.2">
      <c r="A219" s="2" t="s">
        <v>221</v>
      </c>
      <c r="B219" s="2" t="s">
        <v>179</v>
      </c>
      <c r="C219" s="2" t="s">
        <v>177</v>
      </c>
      <c r="D219" s="2" t="s">
        <v>55</v>
      </c>
      <c r="E219" s="2" t="s">
        <v>165</v>
      </c>
      <c r="F219" s="2" t="s">
        <v>122</v>
      </c>
      <c r="G219" s="2" t="s">
        <v>55</v>
      </c>
    </row>
    <row r="220" spans="1:7" x14ac:dyDescent="0.2">
      <c r="A220" s="2" t="s">
        <v>223</v>
      </c>
      <c r="B220" s="2" t="s">
        <v>179</v>
      </c>
      <c r="C220" s="2" t="s">
        <v>177</v>
      </c>
      <c r="D220" s="2" t="s">
        <v>38</v>
      </c>
      <c r="E220" s="2" t="s">
        <v>165</v>
      </c>
      <c r="F220" s="2" t="s">
        <v>122</v>
      </c>
      <c r="G220" s="2" t="s">
        <v>38</v>
      </c>
    </row>
    <row r="221" spans="1:7" x14ac:dyDescent="0.2">
      <c r="A221" s="2" t="s">
        <v>223</v>
      </c>
      <c r="B221" s="2" t="s">
        <v>179</v>
      </c>
      <c r="C221" s="2" t="s">
        <v>177</v>
      </c>
      <c r="D221" s="2" t="s">
        <v>38</v>
      </c>
      <c r="E221" s="2" t="s">
        <v>165</v>
      </c>
      <c r="F221" s="2" t="s">
        <v>122</v>
      </c>
      <c r="G221" s="2" t="s">
        <v>38</v>
      </c>
    </row>
    <row r="222" spans="1:7" x14ac:dyDescent="0.2">
      <c r="A222" s="2" t="s">
        <v>223</v>
      </c>
      <c r="B222" s="2" t="s">
        <v>179</v>
      </c>
      <c r="C222" s="2" t="s">
        <v>177</v>
      </c>
      <c r="D222" s="2" t="s">
        <v>38</v>
      </c>
      <c r="E222" s="2" t="s">
        <v>165</v>
      </c>
      <c r="F222" s="2" t="s">
        <v>122</v>
      </c>
      <c r="G222" s="2" t="s">
        <v>38</v>
      </c>
    </row>
    <row r="223" spans="1:7" x14ac:dyDescent="0.2">
      <c r="A223" s="2" t="s">
        <v>223</v>
      </c>
      <c r="B223" s="2" t="s">
        <v>179</v>
      </c>
      <c r="C223" s="2" t="s">
        <v>177</v>
      </c>
      <c r="D223" s="2" t="s">
        <v>38</v>
      </c>
      <c r="E223" s="2" t="s">
        <v>165</v>
      </c>
      <c r="F223" s="2" t="s">
        <v>122</v>
      </c>
      <c r="G223" s="2" t="s">
        <v>38</v>
      </c>
    </row>
    <row r="224" spans="1:7" x14ac:dyDescent="0.2">
      <c r="A224" s="2" t="s">
        <v>224</v>
      </c>
      <c r="B224" s="2" t="s">
        <v>179</v>
      </c>
      <c r="C224" s="2" t="s">
        <v>177</v>
      </c>
      <c r="D224" s="2" t="s">
        <v>38</v>
      </c>
      <c r="E224" s="2" t="s">
        <v>165</v>
      </c>
      <c r="F224" s="2" t="s">
        <v>122</v>
      </c>
      <c r="G224" s="2" t="s">
        <v>38</v>
      </c>
    </row>
    <row r="225" spans="1:7" x14ac:dyDescent="0.2">
      <c r="A225" s="2" t="s">
        <v>225</v>
      </c>
      <c r="B225" s="2" t="s">
        <v>179</v>
      </c>
      <c r="C225" s="2" t="s">
        <v>177</v>
      </c>
      <c r="D225" s="2" t="s">
        <v>38</v>
      </c>
      <c r="E225" s="2" t="s">
        <v>165</v>
      </c>
      <c r="F225" s="2" t="s">
        <v>122</v>
      </c>
      <c r="G225" s="2" t="s">
        <v>38</v>
      </c>
    </row>
    <row r="226" spans="1:7" x14ac:dyDescent="0.2">
      <c r="A226" s="2" t="s">
        <v>223</v>
      </c>
      <c r="B226" s="2" t="s">
        <v>179</v>
      </c>
      <c r="C226" s="2" t="s">
        <v>177</v>
      </c>
      <c r="D226" s="2" t="s">
        <v>38</v>
      </c>
      <c r="E226" s="2" t="s">
        <v>165</v>
      </c>
      <c r="F226" s="2" t="s">
        <v>122</v>
      </c>
      <c r="G226" s="2" t="s">
        <v>38</v>
      </c>
    </row>
    <row r="227" spans="1:7" x14ac:dyDescent="0.2">
      <c r="A227" s="2" t="s">
        <v>223</v>
      </c>
      <c r="B227" s="2" t="s">
        <v>179</v>
      </c>
      <c r="C227" s="2" t="s">
        <v>177</v>
      </c>
      <c r="D227" s="2" t="s">
        <v>38</v>
      </c>
      <c r="E227" s="2" t="s">
        <v>165</v>
      </c>
      <c r="F227" s="2" t="s">
        <v>122</v>
      </c>
      <c r="G227" s="2" t="s">
        <v>38</v>
      </c>
    </row>
    <row r="228" spans="1:7" x14ac:dyDescent="0.2">
      <c r="A228" s="2" t="s">
        <v>226</v>
      </c>
      <c r="B228" s="2" t="s">
        <v>217</v>
      </c>
      <c r="C228" s="2" t="s">
        <v>177</v>
      </c>
      <c r="D228" s="2" t="s">
        <v>81</v>
      </c>
      <c r="E228" s="2" t="s">
        <v>165</v>
      </c>
      <c r="F228" s="2" t="s">
        <v>122</v>
      </c>
      <c r="G228" s="2" t="s">
        <v>81</v>
      </c>
    </row>
    <row r="229" spans="1:7" x14ac:dyDescent="0.2">
      <c r="A229" s="2" t="s">
        <v>227</v>
      </c>
      <c r="B229" s="2" t="s">
        <v>217</v>
      </c>
      <c r="C229" s="2" t="s">
        <v>177</v>
      </c>
      <c r="D229" s="2" t="s">
        <v>81</v>
      </c>
      <c r="E229" s="2" t="s">
        <v>165</v>
      </c>
      <c r="F229" s="2" t="s">
        <v>122</v>
      </c>
      <c r="G229" s="2" t="s">
        <v>81</v>
      </c>
    </row>
    <row r="230" spans="1:7" x14ac:dyDescent="0.2">
      <c r="A230" s="2" t="s">
        <v>227</v>
      </c>
      <c r="B230" s="2" t="s">
        <v>217</v>
      </c>
      <c r="C230" s="2" t="s">
        <v>177</v>
      </c>
      <c r="D230" s="2" t="s">
        <v>81</v>
      </c>
      <c r="E230" s="2" t="s">
        <v>165</v>
      </c>
      <c r="F230" s="2" t="s">
        <v>122</v>
      </c>
      <c r="G230" s="2" t="s">
        <v>81</v>
      </c>
    </row>
    <row r="231" spans="1:7" x14ac:dyDescent="0.2">
      <c r="A231" s="2" t="s">
        <v>228</v>
      </c>
      <c r="B231" s="2" t="s">
        <v>217</v>
      </c>
      <c r="C231" s="2" t="s">
        <v>177</v>
      </c>
      <c r="D231" s="2" t="s">
        <v>81</v>
      </c>
      <c r="E231" s="2" t="s">
        <v>165</v>
      </c>
      <c r="F231" s="2" t="s">
        <v>122</v>
      </c>
      <c r="G231" s="2" t="s">
        <v>81</v>
      </c>
    </row>
    <row r="232" spans="1:7" x14ac:dyDescent="0.2">
      <c r="A232" s="2" t="s">
        <v>229</v>
      </c>
      <c r="B232" s="2" t="s">
        <v>217</v>
      </c>
      <c r="C232" s="2" t="s">
        <v>177</v>
      </c>
      <c r="D232" s="2" t="s">
        <v>81</v>
      </c>
      <c r="E232" s="2" t="s">
        <v>165</v>
      </c>
      <c r="F232" s="2" t="s">
        <v>122</v>
      </c>
      <c r="G232" s="2" t="s">
        <v>81</v>
      </c>
    </row>
    <row r="233" spans="1:7" x14ac:dyDescent="0.2">
      <c r="A233" s="2" t="s">
        <v>227</v>
      </c>
      <c r="B233" s="2" t="s">
        <v>217</v>
      </c>
      <c r="C233" s="2" t="s">
        <v>177</v>
      </c>
      <c r="D233" s="2" t="s">
        <v>81</v>
      </c>
      <c r="E233" s="2" t="s">
        <v>165</v>
      </c>
      <c r="F233" s="2" t="s">
        <v>122</v>
      </c>
      <c r="G233" s="2" t="s">
        <v>81</v>
      </c>
    </row>
    <row r="234" spans="1:7" x14ac:dyDescent="0.2">
      <c r="A234" s="2" t="s">
        <v>227</v>
      </c>
      <c r="B234" s="2" t="s">
        <v>217</v>
      </c>
      <c r="C234" s="2" t="s">
        <v>177</v>
      </c>
      <c r="D234" s="2" t="s">
        <v>81</v>
      </c>
      <c r="E234" s="2" t="s">
        <v>165</v>
      </c>
      <c r="F234" s="2" t="s">
        <v>122</v>
      </c>
      <c r="G234" s="2" t="s">
        <v>81</v>
      </c>
    </row>
    <row r="235" spans="1:7" x14ac:dyDescent="0.2">
      <c r="A235" s="2" t="s">
        <v>226</v>
      </c>
      <c r="B235" s="2" t="s">
        <v>217</v>
      </c>
      <c r="C235" s="2" t="s">
        <v>177</v>
      </c>
      <c r="D235" s="2" t="s">
        <v>81</v>
      </c>
      <c r="E235" s="2" t="s">
        <v>165</v>
      </c>
      <c r="F235" s="2" t="s">
        <v>122</v>
      </c>
      <c r="G235" s="2" t="s">
        <v>81</v>
      </c>
    </row>
    <row r="236" spans="1:7" x14ac:dyDescent="0.2">
      <c r="A236" s="2" t="s">
        <v>227</v>
      </c>
      <c r="B236" s="2" t="s">
        <v>217</v>
      </c>
      <c r="C236" s="2" t="s">
        <v>177</v>
      </c>
      <c r="D236" s="2" t="s">
        <v>81</v>
      </c>
      <c r="E236" s="2" t="s">
        <v>165</v>
      </c>
      <c r="F236" s="2" t="s">
        <v>122</v>
      </c>
      <c r="G236" s="2" t="s">
        <v>81</v>
      </c>
    </row>
    <row r="237" spans="1:7" x14ac:dyDescent="0.2">
      <c r="A237" s="2" t="s">
        <v>230</v>
      </c>
      <c r="B237" s="2" t="s">
        <v>179</v>
      </c>
      <c r="C237" s="2" t="s">
        <v>231</v>
      </c>
      <c r="D237" s="2" t="s">
        <v>45</v>
      </c>
      <c r="E237" s="2" t="s">
        <v>165</v>
      </c>
      <c r="F237" s="2" t="s">
        <v>122</v>
      </c>
      <c r="G237" s="2" t="s">
        <v>45</v>
      </c>
    </row>
    <row r="238" spans="1:7" x14ac:dyDescent="0.2">
      <c r="A238" s="2" t="s">
        <v>232</v>
      </c>
      <c r="B238" s="2" t="s">
        <v>217</v>
      </c>
      <c r="C238" s="2" t="s">
        <v>231</v>
      </c>
      <c r="D238" s="2" t="s">
        <v>45</v>
      </c>
      <c r="E238" s="2" t="s">
        <v>165</v>
      </c>
      <c r="F238" s="2" t="s">
        <v>122</v>
      </c>
      <c r="G238" s="2" t="s">
        <v>45</v>
      </c>
    </row>
    <row r="239" spans="1:7" x14ac:dyDescent="0.2">
      <c r="A239" s="2" t="s">
        <v>232</v>
      </c>
      <c r="B239" s="2" t="s">
        <v>217</v>
      </c>
      <c r="C239" s="2" t="s">
        <v>231</v>
      </c>
      <c r="D239" s="2" t="s">
        <v>45</v>
      </c>
      <c r="E239" s="2" t="s">
        <v>165</v>
      </c>
      <c r="F239" s="2" t="s">
        <v>122</v>
      </c>
      <c r="G239" s="2" t="s">
        <v>45</v>
      </c>
    </row>
    <row r="240" spans="1:7" x14ac:dyDescent="0.2">
      <c r="A240" s="2" t="s">
        <v>232</v>
      </c>
      <c r="B240" s="2" t="s">
        <v>217</v>
      </c>
      <c r="C240" s="2" t="s">
        <v>231</v>
      </c>
      <c r="D240" s="2" t="s">
        <v>45</v>
      </c>
      <c r="E240" s="2" t="s">
        <v>165</v>
      </c>
      <c r="F240" s="2" t="s">
        <v>122</v>
      </c>
      <c r="G240" s="2" t="s">
        <v>45</v>
      </c>
    </row>
    <row r="241" spans="1:7" x14ac:dyDescent="0.2">
      <c r="A241" s="2" t="s">
        <v>232</v>
      </c>
      <c r="B241" s="2" t="s">
        <v>217</v>
      </c>
      <c r="C241" s="2" t="s">
        <v>231</v>
      </c>
      <c r="D241" s="2" t="s">
        <v>45</v>
      </c>
      <c r="E241" s="2" t="s">
        <v>165</v>
      </c>
      <c r="F241" s="2" t="s">
        <v>122</v>
      </c>
      <c r="G241" s="2" t="s">
        <v>45</v>
      </c>
    </row>
    <row r="242" spans="1:7" x14ac:dyDescent="0.2">
      <c r="A242" s="2" t="s">
        <v>232</v>
      </c>
      <c r="B242" s="2" t="s">
        <v>217</v>
      </c>
      <c r="C242" s="2" t="s">
        <v>231</v>
      </c>
      <c r="D242" s="2" t="s">
        <v>45</v>
      </c>
      <c r="E242" s="2" t="s">
        <v>165</v>
      </c>
      <c r="F242" s="2" t="s">
        <v>122</v>
      </c>
      <c r="G242" s="2" t="s">
        <v>45</v>
      </c>
    </row>
    <row r="243" spans="1:7" x14ac:dyDescent="0.2">
      <c r="A243" s="2" t="s">
        <v>233</v>
      </c>
      <c r="B243" s="2" t="s">
        <v>217</v>
      </c>
      <c r="C243" s="2" t="s">
        <v>231</v>
      </c>
      <c r="D243" s="2" t="s">
        <v>45</v>
      </c>
      <c r="E243" s="2" t="s">
        <v>165</v>
      </c>
      <c r="F243" s="2" t="s">
        <v>122</v>
      </c>
      <c r="G243" s="2" t="s">
        <v>45</v>
      </c>
    </row>
    <row r="244" spans="1:7" x14ac:dyDescent="0.2">
      <c r="A244" s="2" t="s">
        <v>234</v>
      </c>
      <c r="B244" s="2" t="s">
        <v>217</v>
      </c>
      <c r="C244" s="2" t="s">
        <v>235</v>
      </c>
      <c r="D244" s="2" t="s">
        <v>103</v>
      </c>
      <c r="E244" s="2" t="s">
        <v>165</v>
      </c>
      <c r="F244" s="2" t="s">
        <v>122</v>
      </c>
      <c r="G244" s="2" t="s">
        <v>103</v>
      </c>
    </row>
    <row r="245" spans="1:7" x14ac:dyDescent="0.2">
      <c r="A245" s="2" t="s">
        <v>234</v>
      </c>
      <c r="B245" s="2" t="s">
        <v>217</v>
      </c>
      <c r="C245" s="2" t="s">
        <v>235</v>
      </c>
      <c r="D245" s="2" t="s">
        <v>103</v>
      </c>
      <c r="E245" s="2" t="s">
        <v>165</v>
      </c>
      <c r="F245" s="2" t="s">
        <v>122</v>
      </c>
      <c r="G245" s="2" t="s">
        <v>103</v>
      </c>
    </row>
    <row r="246" spans="1:7" x14ac:dyDescent="0.2">
      <c r="A246" s="2" t="s">
        <v>234</v>
      </c>
      <c r="B246" s="2" t="s">
        <v>217</v>
      </c>
      <c r="C246" s="2" t="s">
        <v>235</v>
      </c>
      <c r="D246" s="2" t="s">
        <v>103</v>
      </c>
      <c r="E246" s="2" t="s">
        <v>165</v>
      </c>
      <c r="F246" s="2" t="s">
        <v>122</v>
      </c>
      <c r="G246" s="2" t="s">
        <v>103</v>
      </c>
    </row>
    <row r="247" spans="1:7" x14ac:dyDescent="0.2">
      <c r="A247" s="2" t="s">
        <v>236</v>
      </c>
      <c r="B247" s="2" t="s">
        <v>217</v>
      </c>
      <c r="C247" s="2" t="s">
        <v>235</v>
      </c>
      <c r="D247" s="2" t="s">
        <v>107</v>
      </c>
      <c r="E247" s="2" t="s">
        <v>165</v>
      </c>
      <c r="F247" s="2" t="s">
        <v>122</v>
      </c>
      <c r="G247" s="2" t="s">
        <v>107</v>
      </c>
    </row>
    <row r="248" spans="1:7" x14ac:dyDescent="0.2">
      <c r="A248" s="2" t="s">
        <v>236</v>
      </c>
      <c r="B248" s="2" t="s">
        <v>217</v>
      </c>
      <c r="C248" s="2" t="s">
        <v>235</v>
      </c>
      <c r="D248" s="2" t="s">
        <v>107</v>
      </c>
      <c r="E248" s="2" t="s">
        <v>165</v>
      </c>
      <c r="F248" s="2" t="s">
        <v>122</v>
      </c>
      <c r="G248" s="2" t="s">
        <v>107</v>
      </c>
    </row>
    <row r="249" spans="1:7" x14ac:dyDescent="0.2">
      <c r="A249" s="2" t="s">
        <v>236</v>
      </c>
      <c r="B249" s="2" t="s">
        <v>217</v>
      </c>
      <c r="C249" s="2" t="s">
        <v>235</v>
      </c>
      <c r="D249" s="2" t="s">
        <v>107</v>
      </c>
      <c r="E249" s="2" t="s">
        <v>165</v>
      </c>
      <c r="F249" s="2" t="s">
        <v>122</v>
      </c>
      <c r="G249" s="2" t="s">
        <v>107</v>
      </c>
    </row>
    <row r="250" spans="1:7" x14ac:dyDescent="0.2">
      <c r="A250" s="2" t="s">
        <v>237</v>
      </c>
      <c r="B250" s="2" t="s">
        <v>217</v>
      </c>
      <c r="C250" s="2" t="s">
        <v>235</v>
      </c>
      <c r="D250" s="2" t="s">
        <v>107</v>
      </c>
      <c r="E250" s="2" t="s">
        <v>165</v>
      </c>
      <c r="F250" s="2" t="s">
        <v>122</v>
      </c>
      <c r="G250" s="2" t="s">
        <v>107</v>
      </c>
    </row>
    <row r="251" spans="1:7" x14ac:dyDescent="0.2">
      <c r="A251" s="2" t="s">
        <v>237</v>
      </c>
      <c r="B251" s="2" t="s">
        <v>217</v>
      </c>
      <c r="C251" s="2" t="s">
        <v>235</v>
      </c>
      <c r="D251" s="2" t="s">
        <v>107</v>
      </c>
      <c r="E251" s="2" t="s">
        <v>165</v>
      </c>
      <c r="F251" s="2" t="s">
        <v>122</v>
      </c>
      <c r="G251" s="2" t="s">
        <v>107</v>
      </c>
    </row>
    <row r="252" spans="1:7" x14ac:dyDescent="0.2">
      <c r="A252" s="2" t="s">
        <v>238</v>
      </c>
      <c r="B252" s="2" t="s">
        <v>217</v>
      </c>
      <c r="C252" s="2" t="s">
        <v>53</v>
      </c>
      <c r="D252" s="2" t="s">
        <v>87</v>
      </c>
      <c r="E252" s="2" t="s">
        <v>165</v>
      </c>
      <c r="F252" s="2" t="s">
        <v>122</v>
      </c>
      <c r="G252" s="2" t="s">
        <v>87</v>
      </c>
    </row>
    <row r="253" spans="1:7" x14ac:dyDescent="0.2">
      <c r="A253" s="2" t="s">
        <v>238</v>
      </c>
      <c r="B253" s="2" t="s">
        <v>217</v>
      </c>
      <c r="C253" s="2" t="s">
        <v>53</v>
      </c>
      <c r="D253" s="2" t="s">
        <v>87</v>
      </c>
      <c r="E253" s="2" t="s">
        <v>165</v>
      </c>
      <c r="F253" s="2" t="s">
        <v>122</v>
      </c>
      <c r="G253" s="2" t="s">
        <v>87</v>
      </c>
    </row>
    <row r="254" spans="1:7" x14ac:dyDescent="0.2">
      <c r="A254" s="2" t="s">
        <v>239</v>
      </c>
      <c r="B254" s="2" t="s">
        <v>217</v>
      </c>
      <c r="C254" s="2" t="s">
        <v>235</v>
      </c>
      <c r="D254" s="2" t="s">
        <v>51</v>
      </c>
      <c r="E254" s="2" t="s">
        <v>165</v>
      </c>
      <c r="F254" s="2" t="s">
        <v>122</v>
      </c>
      <c r="G254" s="2" t="s">
        <v>240</v>
      </c>
    </row>
    <row r="255" spans="1:7" x14ac:dyDescent="0.2">
      <c r="A255" s="2" t="s">
        <v>241</v>
      </c>
      <c r="B255" s="2" t="s">
        <v>217</v>
      </c>
      <c r="C255" s="2" t="s">
        <v>53</v>
      </c>
      <c r="D255" s="2" t="s">
        <v>87</v>
      </c>
      <c r="E255" s="2" t="s">
        <v>165</v>
      </c>
      <c r="F255" s="2" t="s">
        <v>122</v>
      </c>
      <c r="G255" s="2" t="s">
        <v>87</v>
      </c>
    </row>
    <row r="256" spans="1:7" x14ac:dyDescent="0.2">
      <c r="A256" s="2" t="s">
        <v>242</v>
      </c>
      <c r="B256" s="2" t="s">
        <v>243</v>
      </c>
      <c r="C256" s="2" t="s">
        <v>53</v>
      </c>
      <c r="D256" s="2" t="s">
        <v>87</v>
      </c>
      <c r="E256" s="2" t="s">
        <v>165</v>
      </c>
      <c r="F256" s="2" t="s">
        <v>122</v>
      </c>
      <c r="G256" s="2" t="s">
        <v>87</v>
      </c>
    </row>
    <row r="257" spans="1:7" x14ac:dyDescent="0.2">
      <c r="A257" s="2" t="s">
        <v>244</v>
      </c>
      <c r="B257" s="2" t="s">
        <v>194</v>
      </c>
      <c r="C257" s="2" t="s">
        <v>186</v>
      </c>
      <c r="D257" s="2" t="s">
        <v>97</v>
      </c>
      <c r="E257" s="2" t="s">
        <v>165</v>
      </c>
      <c r="F257" s="2" t="s">
        <v>122</v>
      </c>
      <c r="G257" s="2" t="s">
        <v>97</v>
      </c>
    </row>
    <row r="258" spans="1:7" x14ac:dyDescent="0.2">
      <c r="A258" s="2" t="s">
        <v>245</v>
      </c>
      <c r="B258" s="2" t="s">
        <v>194</v>
      </c>
      <c r="C258" s="2" t="s">
        <v>186</v>
      </c>
      <c r="D258" s="2" t="s">
        <v>11</v>
      </c>
      <c r="E258" s="2" t="s">
        <v>165</v>
      </c>
      <c r="F258" s="2" t="s">
        <v>122</v>
      </c>
      <c r="G258" s="2" t="s">
        <v>11</v>
      </c>
    </row>
    <row r="259" spans="1:7" x14ac:dyDescent="0.2">
      <c r="A259" s="2" t="s">
        <v>245</v>
      </c>
      <c r="B259" s="2" t="s">
        <v>194</v>
      </c>
      <c r="C259" s="2" t="s">
        <v>186</v>
      </c>
      <c r="D259" s="2" t="s">
        <v>11</v>
      </c>
      <c r="E259" s="2" t="s">
        <v>165</v>
      </c>
      <c r="F259" s="2" t="s">
        <v>122</v>
      </c>
      <c r="G259" s="2" t="s">
        <v>11</v>
      </c>
    </row>
    <row r="260" spans="1:7" x14ac:dyDescent="0.2">
      <c r="A260" s="2" t="s">
        <v>245</v>
      </c>
      <c r="B260" s="2" t="s">
        <v>194</v>
      </c>
      <c r="C260" s="2" t="s">
        <v>186</v>
      </c>
      <c r="D260" s="2" t="s">
        <v>11</v>
      </c>
      <c r="E260" s="2" t="s">
        <v>165</v>
      </c>
      <c r="F260" s="2" t="s">
        <v>122</v>
      </c>
      <c r="G260" s="2" t="s">
        <v>11</v>
      </c>
    </row>
    <row r="261" spans="1:7" x14ac:dyDescent="0.2">
      <c r="A261" s="2" t="s">
        <v>246</v>
      </c>
      <c r="B261" s="2" t="s">
        <v>194</v>
      </c>
      <c r="C261" s="2" t="s">
        <v>186</v>
      </c>
      <c r="D261" s="2" t="s">
        <v>47</v>
      </c>
      <c r="E261" s="2" t="s">
        <v>165</v>
      </c>
      <c r="F261" s="2" t="s">
        <v>122</v>
      </c>
      <c r="G261" s="2" t="s">
        <v>47</v>
      </c>
    </row>
    <row r="262" spans="1:7" x14ac:dyDescent="0.2">
      <c r="A262" s="2" t="s">
        <v>193</v>
      </c>
      <c r="B262" s="2" t="s">
        <v>194</v>
      </c>
      <c r="C262" s="2" t="s">
        <v>186</v>
      </c>
      <c r="D262" s="2" t="s">
        <v>47</v>
      </c>
      <c r="E262" s="2" t="s">
        <v>165</v>
      </c>
      <c r="F262" s="2" t="s">
        <v>122</v>
      </c>
      <c r="G262" s="2" t="s">
        <v>47</v>
      </c>
    </row>
    <row r="263" spans="1:7" x14ac:dyDescent="0.2">
      <c r="A263" s="2" t="s">
        <v>247</v>
      </c>
      <c r="B263" s="2" t="s">
        <v>194</v>
      </c>
      <c r="C263" s="2" t="s">
        <v>231</v>
      </c>
      <c r="D263" s="2" t="s">
        <v>59</v>
      </c>
      <c r="E263" s="2" t="s">
        <v>165</v>
      </c>
      <c r="F263" s="2" t="s">
        <v>122</v>
      </c>
      <c r="G263" s="2" t="s">
        <v>59</v>
      </c>
    </row>
    <row r="264" spans="1:7" x14ac:dyDescent="0.2">
      <c r="A264" s="2" t="s">
        <v>248</v>
      </c>
      <c r="B264" s="2" t="s">
        <v>249</v>
      </c>
      <c r="C264" s="2" t="s">
        <v>231</v>
      </c>
      <c r="D264" s="2" t="s">
        <v>59</v>
      </c>
      <c r="E264" s="2" t="s">
        <v>165</v>
      </c>
      <c r="F264" s="2" t="s">
        <v>122</v>
      </c>
      <c r="G264" s="2" t="s">
        <v>59</v>
      </c>
    </row>
    <row r="265" spans="1:7" x14ac:dyDescent="0.2">
      <c r="A265" s="2" t="s">
        <v>247</v>
      </c>
      <c r="B265" s="2" t="s">
        <v>194</v>
      </c>
      <c r="C265" s="2" t="s">
        <v>231</v>
      </c>
      <c r="D265" s="2" t="s">
        <v>59</v>
      </c>
      <c r="E265" s="2" t="s">
        <v>165</v>
      </c>
      <c r="F265" s="2" t="s">
        <v>122</v>
      </c>
      <c r="G265" s="2" t="s">
        <v>59</v>
      </c>
    </row>
    <row r="266" spans="1:7" x14ac:dyDescent="0.2">
      <c r="A266" s="2" t="s">
        <v>250</v>
      </c>
      <c r="B266" s="2" t="s">
        <v>249</v>
      </c>
      <c r="C266" s="2" t="s">
        <v>231</v>
      </c>
      <c r="D266" s="2" t="s">
        <v>2</v>
      </c>
      <c r="E266" s="2" t="s">
        <v>165</v>
      </c>
      <c r="F266" s="2" t="s">
        <v>122</v>
      </c>
      <c r="G266" s="2" t="s">
        <v>2</v>
      </c>
    </row>
    <row r="267" spans="1:7" x14ac:dyDescent="0.2">
      <c r="A267" s="2" t="s">
        <v>250</v>
      </c>
      <c r="B267" s="2" t="s">
        <v>249</v>
      </c>
      <c r="C267" s="2" t="s">
        <v>231</v>
      </c>
      <c r="D267" s="2" t="s">
        <v>2</v>
      </c>
      <c r="E267" s="2" t="s">
        <v>165</v>
      </c>
      <c r="F267" s="2" t="s">
        <v>122</v>
      </c>
      <c r="G267" s="2" t="s">
        <v>2</v>
      </c>
    </row>
    <row r="268" spans="1:7" x14ac:dyDescent="0.2">
      <c r="A268" s="2" t="s">
        <v>251</v>
      </c>
      <c r="B268" s="2" t="s">
        <v>252</v>
      </c>
      <c r="C268" s="2" t="s">
        <v>231</v>
      </c>
      <c r="D268" s="2" t="s">
        <v>2</v>
      </c>
      <c r="E268" s="2" t="s">
        <v>165</v>
      </c>
      <c r="F268" s="2" t="s">
        <v>122</v>
      </c>
      <c r="G268" s="2" t="s">
        <v>2</v>
      </c>
    </row>
    <row r="269" spans="1:7" x14ac:dyDescent="0.2">
      <c r="A269" s="2" t="s">
        <v>251</v>
      </c>
      <c r="B269" s="2" t="s">
        <v>252</v>
      </c>
      <c r="C269" s="2" t="s">
        <v>231</v>
      </c>
      <c r="D269" s="2" t="s">
        <v>2</v>
      </c>
      <c r="E269" s="2" t="s">
        <v>165</v>
      </c>
      <c r="F269" s="2" t="s">
        <v>122</v>
      </c>
      <c r="G269" s="2" t="s">
        <v>2</v>
      </c>
    </row>
    <row r="270" spans="1:7" x14ac:dyDescent="0.2">
      <c r="A270" s="2" t="s">
        <v>253</v>
      </c>
      <c r="B270" s="2" t="s">
        <v>252</v>
      </c>
      <c r="C270" s="2" t="s">
        <v>235</v>
      </c>
      <c r="D270" s="2" t="s">
        <v>24</v>
      </c>
      <c r="E270" s="2" t="s">
        <v>165</v>
      </c>
      <c r="F270" s="2" t="s">
        <v>122</v>
      </c>
      <c r="G270" s="2" t="s">
        <v>24</v>
      </c>
    </row>
    <row r="271" spans="1:7" x14ac:dyDescent="0.2">
      <c r="A271" s="2" t="s">
        <v>253</v>
      </c>
      <c r="B271" s="2" t="s">
        <v>252</v>
      </c>
      <c r="C271" s="2" t="s">
        <v>235</v>
      </c>
      <c r="D271" s="2" t="s">
        <v>24</v>
      </c>
      <c r="E271" s="2" t="s">
        <v>165</v>
      </c>
      <c r="F271" s="2" t="s">
        <v>122</v>
      </c>
      <c r="G271" s="2" t="s">
        <v>24</v>
      </c>
    </row>
    <row r="272" spans="1:7" x14ac:dyDescent="0.2">
      <c r="A272" s="2" t="s">
        <v>253</v>
      </c>
      <c r="B272" s="2" t="s">
        <v>252</v>
      </c>
      <c r="C272" s="2" t="s">
        <v>235</v>
      </c>
      <c r="D272" s="2" t="s">
        <v>24</v>
      </c>
      <c r="E272" s="2" t="s">
        <v>165</v>
      </c>
      <c r="F272" s="2" t="s">
        <v>122</v>
      </c>
      <c r="G272" s="2" t="s">
        <v>24</v>
      </c>
    </row>
    <row r="273" spans="1:7" x14ac:dyDescent="0.2">
      <c r="A273" s="2" t="s">
        <v>254</v>
      </c>
      <c r="B273" s="2" t="s">
        <v>252</v>
      </c>
      <c r="C273" s="2" t="s">
        <v>235</v>
      </c>
      <c r="D273" s="2" t="s">
        <v>27</v>
      </c>
      <c r="E273" s="2" t="s">
        <v>165</v>
      </c>
      <c r="F273" s="2" t="s">
        <v>122</v>
      </c>
      <c r="G273" s="2" t="s">
        <v>27</v>
      </c>
    </row>
    <row r="274" spans="1:7" x14ac:dyDescent="0.2">
      <c r="A274" s="2" t="s">
        <v>254</v>
      </c>
      <c r="B274" s="2" t="s">
        <v>252</v>
      </c>
      <c r="C274" s="2" t="s">
        <v>235</v>
      </c>
      <c r="D274" s="2" t="s">
        <v>27</v>
      </c>
      <c r="E274" s="2" t="s">
        <v>165</v>
      </c>
      <c r="F274" s="2" t="s">
        <v>122</v>
      </c>
      <c r="G274" s="2" t="s">
        <v>27</v>
      </c>
    </row>
    <row r="275" spans="1:7" x14ac:dyDescent="0.2">
      <c r="A275" s="2" t="s">
        <v>254</v>
      </c>
      <c r="B275" s="2" t="s">
        <v>252</v>
      </c>
      <c r="C275" s="2" t="s">
        <v>235</v>
      </c>
      <c r="D275" s="2" t="s">
        <v>27</v>
      </c>
      <c r="E275" s="2" t="s">
        <v>165</v>
      </c>
      <c r="F275" s="2" t="s">
        <v>122</v>
      </c>
      <c r="G275" s="2" t="s">
        <v>27</v>
      </c>
    </row>
    <row r="276" spans="1:7" x14ac:dyDescent="0.2">
      <c r="A276" s="2" t="s">
        <v>254</v>
      </c>
      <c r="B276" s="2" t="s">
        <v>252</v>
      </c>
      <c r="C276" s="2" t="s">
        <v>235</v>
      </c>
      <c r="D276" s="2" t="s">
        <v>27</v>
      </c>
      <c r="E276" s="2" t="s">
        <v>165</v>
      </c>
      <c r="F276" s="2" t="s">
        <v>122</v>
      </c>
      <c r="G276" s="2" t="s">
        <v>27</v>
      </c>
    </row>
    <row r="277" spans="1:7" x14ac:dyDescent="0.2">
      <c r="A277" s="2" t="s">
        <v>255</v>
      </c>
      <c r="B277" s="2" t="s">
        <v>249</v>
      </c>
      <c r="C277" s="2" t="s">
        <v>231</v>
      </c>
      <c r="D277" s="2" t="s">
        <v>95</v>
      </c>
      <c r="E277" s="2" t="s">
        <v>165</v>
      </c>
      <c r="F277" s="2" t="s">
        <v>122</v>
      </c>
      <c r="G277" s="2" t="s">
        <v>95</v>
      </c>
    </row>
    <row r="278" spans="1:7" x14ac:dyDescent="0.2">
      <c r="A278" s="2" t="s">
        <v>255</v>
      </c>
      <c r="B278" s="2" t="s">
        <v>249</v>
      </c>
      <c r="C278" s="2" t="s">
        <v>231</v>
      </c>
      <c r="D278" s="2" t="s">
        <v>95</v>
      </c>
      <c r="E278" s="2" t="s">
        <v>165</v>
      </c>
      <c r="F278" s="2" t="s">
        <v>122</v>
      </c>
      <c r="G278" s="2" t="s">
        <v>95</v>
      </c>
    </row>
    <row r="279" spans="1:7" x14ac:dyDescent="0.2">
      <c r="A279" s="2" t="s">
        <v>255</v>
      </c>
      <c r="B279" s="2" t="s">
        <v>249</v>
      </c>
      <c r="C279" s="2" t="s">
        <v>231</v>
      </c>
      <c r="D279" s="2" t="s">
        <v>95</v>
      </c>
      <c r="E279" s="2" t="s">
        <v>165</v>
      </c>
      <c r="F279" s="2" t="s">
        <v>122</v>
      </c>
      <c r="G279" s="2" t="s">
        <v>95</v>
      </c>
    </row>
    <row r="280" spans="1:7" x14ac:dyDescent="0.2">
      <c r="A280" s="2" t="s">
        <v>255</v>
      </c>
      <c r="B280" s="2" t="s">
        <v>249</v>
      </c>
      <c r="C280" s="2" t="s">
        <v>231</v>
      </c>
      <c r="D280" s="2" t="s">
        <v>95</v>
      </c>
      <c r="E280" s="2" t="s">
        <v>165</v>
      </c>
      <c r="F280" s="2" t="s">
        <v>122</v>
      </c>
      <c r="G280" s="2" t="s">
        <v>95</v>
      </c>
    </row>
    <row r="281" spans="1:7" x14ac:dyDescent="0.2">
      <c r="A281" s="2" t="s">
        <v>255</v>
      </c>
      <c r="B281" s="2" t="s">
        <v>249</v>
      </c>
      <c r="C281" s="2" t="s">
        <v>231</v>
      </c>
      <c r="D281" s="2" t="s">
        <v>95</v>
      </c>
      <c r="E281" s="2" t="s">
        <v>165</v>
      </c>
      <c r="F281" s="2" t="s">
        <v>122</v>
      </c>
      <c r="G281" s="2" t="s">
        <v>95</v>
      </c>
    </row>
    <row r="282" spans="1:7" x14ac:dyDescent="0.2">
      <c r="A282" s="2" t="s">
        <v>255</v>
      </c>
      <c r="B282" s="2" t="s">
        <v>249</v>
      </c>
      <c r="C282" s="2" t="s">
        <v>231</v>
      </c>
      <c r="D282" s="2" t="s">
        <v>95</v>
      </c>
      <c r="E282" s="2" t="s">
        <v>165</v>
      </c>
      <c r="F282" s="2" t="s">
        <v>122</v>
      </c>
      <c r="G282" s="2" t="s">
        <v>95</v>
      </c>
    </row>
    <row r="283" spans="1:7" x14ac:dyDescent="0.2">
      <c r="A283" s="2" t="s">
        <v>255</v>
      </c>
      <c r="B283" s="2" t="s">
        <v>249</v>
      </c>
      <c r="C283" s="2" t="s">
        <v>231</v>
      </c>
      <c r="D283" s="2" t="s">
        <v>95</v>
      </c>
      <c r="E283" s="2" t="s">
        <v>165</v>
      </c>
      <c r="F283" s="2" t="s">
        <v>122</v>
      </c>
      <c r="G283" s="2" t="s">
        <v>95</v>
      </c>
    </row>
    <row r="284" spans="1:7" x14ac:dyDescent="0.2">
      <c r="A284" s="2" t="s">
        <v>255</v>
      </c>
      <c r="B284" s="2" t="s">
        <v>249</v>
      </c>
      <c r="C284" s="2" t="s">
        <v>231</v>
      </c>
      <c r="D284" s="2" t="s">
        <v>95</v>
      </c>
      <c r="E284" s="2" t="s">
        <v>165</v>
      </c>
      <c r="F284" s="2" t="s">
        <v>122</v>
      </c>
      <c r="G284" s="2" t="s">
        <v>95</v>
      </c>
    </row>
    <row r="285" spans="1:7" x14ac:dyDescent="0.2">
      <c r="A285" s="2" t="s">
        <v>255</v>
      </c>
      <c r="B285" s="2" t="s">
        <v>249</v>
      </c>
      <c r="C285" s="2" t="s">
        <v>231</v>
      </c>
      <c r="D285" s="2" t="s">
        <v>95</v>
      </c>
      <c r="E285" s="2" t="s">
        <v>165</v>
      </c>
      <c r="F285" s="2" t="s">
        <v>122</v>
      </c>
      <c r="G285" s="2" t="s">
        <v>95</v>
      </c>
    </row>
    <row r="286" spans="1:7" x14ac:dyDescent="0.2">
      <c r="A286" s="2" t="s">
        <v>255</v>
      </c>
      <c r="B286" s="2" t="s">
        <v>249</v>
      </c>
      <c r="C286" s="2" t="s">
        <v>231</v>
      </c>
      <c r="D286" s="2" t="s">
        <v>95</v>
      </c>
      <c r="E286" s="2" t="s">
        <v>165</v>
      </c>
      <c r="F286" s="2" t="s">
        <v>122</v>
      </c>
      <c r="G286" s="2" t="s">
        <v>95</v>
      </c>
    </row>
    <row r="287" spans="1:7" x14ac:dyDescent="0.2">
      <c r="A287" s="2" t="s">
        <v>256</v>
      </c>
      <c r="B287" s="2" t="s">
        <v>249</v>
      </c>
      <c r="C287" s="2" t="s">
        <v>231</v>
      </c>
      <c r="D287" s="2" t="s">
        <v>45</v>
      </c>
      <c r="E287" s="2" t="s">
        <v>165</v>
      </c>
      <c r="F287" s="2" t="s">
        <v>122</v>
      </c>
      <c r="G287" s="2" t="s">
        <v>45</v>
      </c>
    </row>
    <row r="288" spans="1:7" x14ac:dyDescent="0.2">
      <c r="A288" s="2" t="s">
        <v>256</v>
      </c>
      <c r="B288" s="2" t="s">
        <v>249</v>
      </c>
      <c r="C288" s="2" t="s">
        <v>231</v>
      </c>
      <c r="D288" s="2" t="s">
        <v>45</v>
      </c>
      <c r="E288" s="2" t="s">
        <v>165</v>
      </c>
      <c r="F288" s="2" t="s">
        <v>122</v>
      </c>
      <c r="G288" s="2" t="s">
        <v>45</v>
      </c>
    </row>
    <row r="289" spans="1:7" x14ac:dyDescent="0.2">
      <c r="A289" s="2" t="s">
        <v>257</v>
      </c>
      <c r="B289" s="2" t="s">
        <v>258</v>
      </c>
      <c r="C289" s="2" t="s">
        <v>235</v>
      </c>
      <c r="D289" s="2" t="s">
        <v>77</v>
      </c>
      <c r="E289" s="2" t="s">
        <v>165</v>
      </c>
      <c r="F289" s="2" t="s">
        <v>122</v>
      </c>
      <c r="G289" s="2" t="s">
        <v>77</v>
      </c>
    </row>
    <row r="290" spans="1:7" x14ac:dyDescent="0.2">
      <c r="A290" s="2" t="s">
        <v>257</v>
      </c>
      <c r="B290" s="2" t="s">
        <v>258</v>
      </c>
      <c r="C290" s="2" t="s">
        <v>235</v>
      </c>
      <c r="D290" s="2" t="s">
        <v>77</v>
      </c>
      <c r="E290" s="2" t="s">
        <v>165</v>
      </c>
      <c r="F290" s="2" t="s">
        <v>122</v>
      </c>
      <c r="G290" s="2" t="s">
        <v>77</v>
      </c>
    </row>
    <row r="291" spans="1:7" x14ac:dyDescent="0.2">
      <c r="A291" s="2" t="s">
        <v>257</v>
      </c>
      <c r="B291" s="2" t="s">
        <v>258</v>
      </c>
      <c r="C291" s="2" t="s">
        <v>235</v>
      </c>
      <c r="D291" s="2" t="s">
        <v>77</v>
      </c>
      <c r="E291" s="2" t="s">
        <v>165</v>
      </c>
      <c r="F291" s="2" t="s">
        <v>122</v>
      </c>
      <c r="G291" s="2" t="s">
        <v>77</v>
      </c>
    </row>
    <row r="292" spans="1:7" x14ac:dyDescent="0.2">
      <c r="A292" s="2" t="s">
        <v>259</v>
      </c>
      <c r="B292" s="2" t="s">
        <v>258</v>
      </c>
      <c r="C292" s="2" t="s">
        <v>235</v>
      </c>
      <c r="D292" s="2" t="s">
        <v>77</v>
      </c>
      <c r="E292" s="2" t="s">
        <v>165</v>
      </c>
      <c r="F292" s="2" t="s">
        <v>122</v>
      </c>
      <c r="G292" s="2" t="s">
        <v>77</v>
      </c>
    </row>
    <row r="293" spans="1:7" x14ac:dyDescent="0.2">
      <c r="A293" s="2" t="s">
        <v>259</v>
      </c>
      <c r="B293" s="2" t="s">
        <v>258</v>
      </c>
      <c r="C293" s="2" t="s">
        <v>235</v>
      </c>
      <c r="D293" s="2" t="s">
        <v>77</v>
      </c>
      <c r="E293" s="2" t="s">
        <v>165</v>
      </c>
      <c r="F293" s="2" t="s">
        <v>122</v>
      </c>
      <c r="G293" s="2" t="s">
        <v>77</v>
      </c>
    </row>
    <row r="294" spans="1:7" x14ac:dyDescent="0.2">
      <c r="A294" s="2" t="s">
        <v>259</v>
      </c>
      <c r="B294" s="2" t="s">
        <v>258</v>
      </c>
      <c r="C294" s="2" t="s">
        <v>235</v>
      </c>
      <c r="D294" s="2" t="s">
        <v>77</v>
      </c>
      <c r="E294" s="2" t="s">
        <v>165</v>
      </c>
      <c r="F294" s="2" t="s">
        <v>122</v>
      </c>
      <c r="G294" s="2" t="s">
        <v>77</v>
      </c>
    </row>
    <row r="295" spans="1:7" x14ac:dyDescent="0.2">
      <c r="A295" s="2" t="s">
        <v>259</v>
      </c>
      <c r="B295" s="2" t="s">
        <v>258</v>
      </c>
      <c r="C295" s="2" t="s">
        <v>235</v>
      </c>
      <c r="D295" s="2" t="s">
        <v>77</v>
      </c>
      <c r="E295" s="2" t="s">
        <v>165</v>
      </c>
      <c r="F295" s="2" t="s">
        <v>122</v>
      </c>
      <c r="G295" s="2" t="s">
        <v>77</v>
      </c>
    </row>
    <row r="296" spans="1:7" x14ac:dyDescent="0.2">
      <c r="A296" s="2" t="s">
        <v>260</v>
      </c>
      <c r="B296" s="2" t="s">
        <v>258</v>
      </c>
      <c r="C296" s="2" t="s">
        <v>235</v>
      </c>
      <c r="D296" s="2" t="s">
        <v>91</v>
      </c>
      <c r="E296" s="2" t="s">
        <v>165</v>
      </c>
      <c r="F296" s="2" t="s">
        <v>122</v>
      </c>
      <c r="G296" s="2" t="s">
        <v>91</v>
      </c>
    </row>
    <row r="297" spans="1:7" x14ac:dyDescent="0.2">
      <c r="A297" s="2" t="s">
        <v>261</v>
      </c>
      <c r="B297" s="2" t="s">
        <v>258</v>
      </c>
      <c r="C297" s="2" t="s">
        <v>235</v>
      </c>
      <c r="D297" s="2" t="s">
        <v>91</v>
      </c>
      <c r="E297" s="2" t="s">
        <v>165</v>
      </c>
      <c r="F297" s="2" t="s">
        <v>122</v>
      </c>
      <c r="G297" s="2" t="s">
        <v>91</v>
      </c>
    </row>
    <row r="298" spans="1:7" x14ac:dyDescent="0.2">
      <c r="A298" s="2" t="s">
        <v>261</v>
      </c>
      <c r="B298" s="2" t="s">
        <v>258</v>
      </c>
      <c r="C298" s="2" t="s">
        <v>235</v>
      </c>
      <c r="D298" s="2" t="s">
        <v>91</v>
      </c>
      <c r="E298" s="2" t="s">
        <v>165</v>
      </c>
      <c r="F298" s="2" t="s">
        <v>122</v>
      </c>
      <c r="G298" s="2" t="s">
        <v>91</v>
      </c>
    </row>
    <row r="299" spans="1:7" x14ac:dyDescent="0.2">
      <c r="A299" s="2" t="s">
        <v>261</v>
      </c>
      <c r="B299" s="2" t="s">
        <v>258</v>
      </c>
      <c r="C299" s="2" t="s">
        <v>235</v>
      </c>
      <c r="D299" s="2" t="s">
        <v>91</v>
      </c>
      <c r="E299" s="2" t="s">
        <v>165</v>
      </c>
      <c r="F299" s="2" t="s">
        <v>122</v>
      </c>
      <c r="G299" s="2" t="s">
        <v>91</v>
      </c>
    </row>
    <row r="300" spans="1:7" x14ac:dyDescent="0.2">
      <c r="A300" s="2" t="s">
        <v>261</v>
      </c>
      <c r="B300" s="2" t="s">
        <v>258</v>
      </c>
      <c r="C300" s="2" t="s">
        <v>235</v>
      </c>
      <c r="D300" s="2" t="s">
        <v>91</v>
      </c>
      <c r="E300" s="2" t="s">
        <v>165</v>
      </c>
      <c r="F300" s="2" t="s">
        <v>122</v>
      </c>
      <c r="G300" s="2" t="s">
        <v>91</v>
      </c>
    </row>
    <row r="301" spans="1:7" x14ac:dyDescent="0.2">
      <c r="A301" s="2" t="s">
        <v>262</v>
      </c>
      <c r="B301" s="2" t="s">
        <v>217</v>
      </c>
      <c r="C301" s="2" t="s">
        <v>235</v>
      </c>
      <c r="D301" s="2" t="s">
        <v>103</v>
      </c>
      <c r="E301" s="2" t="s">
        <v>165</v>
      </c>
      <c r="F301" s="2" t="s">
        <v>122</v>
      </c>
      <c r="G301" s="2" t="s">
        <v>103</v>
      </c>
    </row>
    <row r="302" spans="1:7" x14ac:dyDescent="0.2">
      <c r="A302" s="2" t="s">
        <v>263</v>
      </c>
      <c r="B302" s="2" t="s">
        <v>217</v>
      </c>
      <c r="C302" s="2" t="s">
        <v>235</v>
      </c>
      <c r="D302" s="2" t="s">
        <v>103</v>
      </c>
      <c r="E302" s="2" t="s">
        <v>165</v>
      </c>
      <c r="F302" s="2" t="s">
        <v>122</v>
      </c>
      <c r="G302" s="2" t="s">
        <v>103</v>
      </c>
    </row>
    <row r="303" spans="1:7" x14ac:dyDescent="0.2">
      <c r="A303" s="2" t="s">
        <v>262</v>
      </c>
      <c r="B303" s="2" t="s">
        <v>217</v>
      </c>
      <c r="C303" s="2" t="s">
        <v>235</v>
      </c>
      <c r="D303" s="2" t="s">
        <v>103</v>
      </c>
      <c r="E303" s="2" t="s">
        <v>165</v>
      </c>
      <c r="F303" s="2" t="s">
        <v>122</v>
      </c>
      <c r="G303" s="2" t="s">
        <v>103</v>
      </c>
    </row>
    <row r="304" spans="1:7" x14ac:dyDescent="0.2">
      <c r="A304" s="2" t="s">
        <v>262</v>
      </c>
      <c r="B304" s="2" t="s">
        <v>217</v>
      </c>
      <c r="C304" s="2" t="s">
        <v>235</v>
      </c>
      <c r="D304" s="2" t="s">
        <v>103</v>
      </c>
      <c r="E304" s="2" t="s">
        <v>165</v>
      </c>
      <c r="F304" s="2" t="s">
        <v>122</v>
      </c>
      <c r="G304" s="2" t="s">
        <v>103</v>
      </c>
    </row>
    <row r="305" spans="1:7" x14ac:dyDescent="0.2">
      <c r="A305" s="2" t="s">
        <v>262</v>
      </c>
      <c r="B305" s="2" t="s">
        <v>217</v>
      </c>
      <c r="C305" s="2" t="s">
        <v>235</v>
      </c>
      <c r="D305" s="2" t="s">
        <v>103</v>
      </c>
      <c r="E305" s="2" t="s">
        <v>165</v>
      </c>
      <c r="F305" s="2" t="s">
        <v>122</v>
      </c>
      <c r="G305" s="2" t="s">
        <v>103</v>
      </c>
    </row>
    <row r="306" spans="1:7" x14ac:dyDescent="0.2">
      <c r="A306" s="2" t="s">
        <v>262</v>
      </c>
      <c r="B306" s="2" t="s">
        <v>217</v>
      </c>
      <c r="C306" s="2" t="s">
        <v>235</v>
      </c>
      <c r="D306" s="2" t="s">
        <v>103</v>
      </c>
      <c r="E306" s="2" t="s">
        <v>165</v>
      </c>
      <c r="F306" s="2" t="s">
        <v>122</v>
      </c>
      <c r="G306" s="2" t="s">
        <v>103</v>
      </c>
    </row>
    <row r="307" spans="1:7" x14ac:dyDescent="0.2">
      <c r="A307" s="2" t="s">
        <v>262</v>
      </c>
      <c r="B307" s="2" t="s">
        <v>217</v>
      </c>
      <c r="C307" s="2" t="s">
        <v>235</v>
      </c>
      <c r="D307" s="2" t="s">
        <v>103</v>
      </c>
      <c r="E307" s="2" t="s">
        <v>165</v>
      </c>
      <c r="F307" s="2" t="s">
        <v>122</v>
      </c>
      <c r="G307" s="2" t="s">
        <v>103</v>
      </c>
    </row>
    <row r="308" spans="1:7" x14ac:dyDescent="0.2">
      <c r="A308" s="2" t="s">
        <v>262</v>
      </c>
      <c r="B308" s="2" t="s">
        <v>217</v>
      </c>
      <c r="C308" s="2" t="s">
        <v>235</v>
      </c>
      <c r="D308" s="2" t="s">
        <v>103</v>
      </c>
      <c r="E308" s="2" t="s">
        <v>165</v>
      </c>
      <c r="F308" s="2" t="s">
        <v>122</v>
      </c>
      <c r="G308" s="2" t="s">
        <v>103</v>
      </c>
    </row>
    <row r="309" spans="1:7" x14ac:dyDescent="0.2">
      <c r="A309" s="2" t="s">
        <v>237</v>
      </c>
      <c r="B309" s="2" t="s">
        <v>217</v>
      </c>
      <c r="C309" s="2" t="s">
        <v>235</v>
      </c>
      <c r="D309" s="2" t="s">
        <v>107</v>
      </c>
      <c r="E309" s="2" t="s">
        <v>165</v>
      </c>
      <c r="F309" s="2" t="s">
        <v>122</v>
      </c>
      <c r="G309" s="2" t="s">
        <v>107</v>
      </c>
    </row>
    <row r="310" spans="1:7" x14ac:dyDescent="0.2">
      <c r="A310" s="2" t="s">
        <v>264</v>
      </c>
      <c r="B310" s="2" t="s">
        <v>265</v>
      </c>
      <c r="C310" s="2" t="s">
        <v>235</v>
      </c>
      <c r="D310" s="2" t="s">
        <v>24</v>
      </c>
      <c r="E310" s="2" t="s">
        <v>165</v>
      </c>
      <c r="F310" s="2" t="s">
        <v>122</v>
      </c>
      <c r="G310" s="2" t="s">
        <v>24</v>
      </c>
    </row>
    <row r="311" spans="1:7" x14ac:dyDescent="0.2">
      <c r="A311" s="2" t="s">
        <v>264</v>
      </c>
      <c r="B311" s="2" t="s">
        <v>265</v>
      </c>
      <c r="C311" s="2" t="s">
        <v>235</v>
      </c>
      <c r="D311" s="2" t="s">
        <v>24</v>
      </c>
      <c r="E311" s="2" t="s">
        <v>165</v>
      </c>
      <c r="F311" s="2" t="s">
        <v>122</v>
      </c>
      <c r="G311" s="2" t="s">
        <v>24</v>
      </c>
    </row>
    <row r="312" spans="1:7" x14ac:dyDescent="0.2">
      <c r="A312" s="2" t="s">
        <v>264</v>
      </c>
      <c r="B312" s="2" t="s">
        <v>265</v>
      </c>
      <c r="C312" s="2" t="s">
        <v>235</v>
      </c>
      <c r="D312" s="2" t="s">
        <v>24</v>
      </c>
      <c r="E312" s="2" t="s">
        <v>165</v>
      </c>
      <c r="F312" s="2" t="s">
        <v>122</v>
      </c>
      <c r="G312" s="2" t="s">
        <v>24</v>
      </c>
    </row>
    <row r="313" spans="1:7" x14ac:dyDescent="0.2">
      <c r="A313" s="2" t="s">
        <v>264</v>
      </c>
      <c r="B313" s="2" t="s">
        <v>265</v>
      </c>
      <c r="C313" s="2" t="s">
        <v>235</v>
      </c>
      <c r="D313" s="2" t="s">
        <v>24</v>
      </c>
      <c r="E313" s="2" t="s">
        <v>165</v>
      </c>
      <c r="F313" s="2" t="s">
        <v>122</v>
      </c>
      <c r="G313" s="2" t="s">
        <v>24</v>
      </c>
    </row>
    <row r="314" spans="1:7" x14ac:dyDescent="0.2">
      <c r="A314" s="2" t="s">
        <v>266</v>
      </c>
      <c r="B314" s="2" t="s">
        <v>265</v>
      </c>
      <c r="C314" s="2" t="s">
        <v>235</v>
      </c>
      <c r="D314" s="2" t="s">
        <v>24</v>
      </c>
      <c r="E314" s="2" t="s">
        <v>165</v>
      </c>
      <c r="F314" s="2" t="s">
        <v>122</v>
      </c>
      <c r="G314" s="2" t="s">
        <v>24</v>
      </c>
    </row>
    <row r="315" spans="1:7" x14ac:dyDescent="0.2">
      <c r="A315" s="2" t="s">
        <v>267</v>
      </c>
      <c r="B315" s="2" t="s">
        <v>243</v>
      </c>
      <c r="C315" s="2" t="s">
        <v>235</v>
      </c>
      <c r="D315" s="2" t="s">
        <v>103</v>
      </c>
      <c r="E315" s="2" t="s">
        <v>165</v>
      </c>
      <c r="F315" s="2" t="s">
        <v>122</v>
      </c>
      <c r="G315" s="2" t="s">
        <v>103</v>
      </c>
    </row>
    <row r="316" spans="1:7" x14ac:dyDescent="0.2">
      <c r="A316" s="2" t="s">
        <v>268</v>
      </c>
      <c r="B316" s="2" t="s">
        <v>243</v>
      </c>
      <c r="C316" s="2" t="s">
        <v>235</v>
      </c>
      <c r="D316" s="2" t="s">
        <v>51</v>
      </c>
      <c r="E316" s="2" t="s">
        <v>165</v>
      </c>
      <c r="F316" s="2" t="s">
        <v>122</v>
      </c>
      <c r="G316" s="2" t="s">
        <v>240</v>
      </c>
    </row>
    <row r="317" spans="1:7" x14ac:dyDescent="0.2">
      <c r="A317" s="2" t="s">
        <v>268</v>
      </c>
      <c r="B317" s="2" t="s">
        <v>243</v>
      </c>
      <c r="C317" s="2" t="s">
        <v>235</v>
      </c>
      <c r="D317" s="2" t="s">
        <v>51</v>
      </c>
      <c r="E317" s="2" t="s">
        <v>165</v>
      </c>
      <c r="F317" s="2" t="s">
        <v>122</v>
      </c>
      <c r="G317" s="2" t="s">
        <v>240</v>
      </c>
    </row>
    <row r="318" spans="1:7" x14ac:dyDescent="0.2">
      <c r="A318" s="2" t="s">
        <v>268</v>
      </c>
      <c r="B318" s="2" t="s">
        <v>243</v>
      </c>
      <c r="C318" s="2" t="s">
        <v>235</v>
      </c>
      <c r="D318" s="2" t="s">
        <v>51</v>
      </c>
      <c r="E318" s="2" t="s">
        <v>165</v>
      </c>
      <c r="F318" s="2" t="s">
        <v>122</v>
      </c>
      <c r="G318" s="2" t="s">
        <v>240</v>
      </c>
    </row>
    <row r="319" spans="1:7" x14ac:dyDescent="0.2">
      <c r="A319" s="2" t="s">
        <v>269</v>
      </c>
      <c r="B319" s="2" t="s">
        <v>243</v>
      </c>
      <c r="C319" s="2" t="s">
        <v>235</v>
      </c>
      <c r="D319" s="2" t="s">
        <v>22</v>
      </c>
      <c r="E319" s="2" t="s">
        <v>165</v>
      </c>
      <c r="F319" s="2" t="s">
        <v>122</v>
      </c>
      <c r="G319" s="2" t="s">
        <v>240</v>
      </c>
    </row>
    <row r="320" spans="1:7" x14ac:dyDescent="0.2">
      <c r="A320" s="2" t="s">
        <v>269</v>
      </c>
      <c r="B320" s="2" t="s">
        <v>243</v>
      </c>
      <c r="C320" s="2" t="s">
        <v>235</v>
      </c>
      <c r="D320" s="2" t="s">
        <v>22</v>
      </c>
      <c r="E320" s="2" t="s">
        <v>165</v>
      </c>
      <c r="F320" s="2" t="s">
        <v>122</v>
      </c>
      <c r="G320" s="2" t="s">
        <v>240</v>
      </c>
    </row>
    <row r="321" spans="1:7" x14ac:dyDescent="0.2">
      <c r="A321" s="2" t="s">
        <v>270</v>
      </c>
      <c r="B321" s="2" t="s">
        <v>243</v>
      </c>
      <c r="C321" s="2" t="s">
        <v>53</v>
      </c>
      <c r="D321" s="2" t="s">
        <v>87</v>
      </c>
      <c r="E321" s="2" t="s">
        <v>165</v>
      </c>
      <c r="F321" s="2" t="s">
        <v>122</v>
      </c>
      <c r="G321" s="2" t="s">
        <v>87</v>
      </c>
    </row>
    <row r="322" spans="1:7" x14ac:dyDescent="0.2">
      <c r="A322" s="2" t="s">
        <v>270</v>
      </c>
      <c r="B322" s="2" t="s">
        <v>243</v>
      </c>
      <c r="C322" s="2" t="s">
        <v>53</v>
      </c>
      <c r="D322" s="2" t="s">
        <v>87</v>
      </c>
      <c r="E322" s="2" t="s">
        <v>165</v>
      </c>
      <c r="F322" s="2" t="s">
        <v>122</v>
      </c>
      <c r="G322" s="2" t="s">
        <v>87</v>
      </c>
    </row>
    <row r="323" spans="1:7" x14ac:dyDescent="0.2">
      <c r="A323" s="2" t="s">
        <v>270</v>
      </c>
      <c r="B323" s="2" t="s">
        <v>243</v>
      </c>
      <c r="C323" s="2" t="s">
        <v>53</v>
      </c>
      <c r="D323" s="2" t="s">
        <v>87</v>
      </c>
      <c r="E323" s="2" t="s">
        <v>165</v>
      </c>
      <c r="F323" s="2" t="s">
        <v>122</v>
      </c>
      <c r="G323" s="2" t="s">
        <v>87</v>
      </c>
    </row>
    <row r="324" spans="1:7" x14ac:dyDescent="0.2">
      <c r="A324" s="2" t="s">
        <v>270</v>
      </c>
      <c r="B324" s="2" t="s">
        <v>243</v>
      </c>
      <c r="C324" s="2" t="s">
        <v>53</v>
      </c>
      <c r="D324" s="2" t="s">
        <v>87</v>
      </c>
      <c r="E324" s="2" t="s">
        <v>165</v>
      </c>
      <c r="F324" s="2" t="s">
        <v>122</v>
      </c>
      <c r="G324" s="2" t="s">
        <v>87</v>
      </c>
    </row>
    <row r="325" spans="1:7" x14ac:dyDescent="0.2">
      <c r="A325" s="2" t="s">
        <v>270</v>
      </c>
      <c r="B325" s="2" t="s">
        <v>243</v>
      </c>
      <c r="C325" s="2" t="s">
        <v>53</v>
      </c>
      <c r="D325" s="2" t="s">
        <v>87</v>
      </c>
      <c r="E325" s="2" t="s">
        <v>165</v>
      </c>
      <c r="F325" s="2" t="s">
        <v>122</v>
      </c>
      <c r="G325" s="2" t="s">
        <v>87</v>
      </c>
    </row>
    <row r="326" spans="1:7" x14ac:dyDescent="0.2">
      <c r="A326" s="2" t="s">
        <v>270</v>
      </c>
      <c r="B326" s="2" t="s">
        <v>243</v>
      </c>
      <c r="C326" s="2" t="s">
        <v>53</v>
      </c>
      <c r="D326" s="2" t="s">
        <v>87</v>
      </c>
      <c r="E326" s="2" t="s">
        <v>165</v>
      </c>
      <c r="F326" s="2" t="s">
        <v>122</v>
      </c>
      <c r="G326" s="2" t="s">
        <v>87</v>
      </c>
    </row>
    <row r="327" spans="1:7" x14ac:dyDescent="0.2">
      <c r="A327" s="2" t="s">
        <v>270</v>
      </c>
      <c r="B327" s="2" t="s">
        <v>243</v>
      </c>
      <c r="C327" s="2" t="s">
        <v>53</v>
      </c>
      <c r="D327" s="2" t="s">
        <v>87</v>
      </c>
      <c r="E327" s="2" t="s">
        <v>165</v>
      </c>
      <c r="F327" s="2" t="s">
        <v>122</v>
      </c>
      <c r="G327" s="2" t="s">
        <v>87</v>
      </c>
    </row>
    <row r="328" spans="1:7" x14ac:dyDescent="0.2">
      <c r="A328" s="2" t="s">
        <v>270</v>
      </c>
      <c r="B328" s="2" t="s">
        <v>243</v>
      </c>
      <c r="C328" s="2" t="s">
        <v>53</v>
      </c>
      <c r="D328" s="2" t="s">
        <v>87</v>
      </c>
      <c r="E328" s="2" t="s">
        <v>165</v>
      </c>
      <c r="F328" s="2" t="s">
        <v>122</v>
      </c>
      <c r="G328" s="2" t="s">
        <v>87</v>
      </c>
    </row>
    <row r="329" spans="1:7" x14ac:dyDescent="0.2">
      <c r="A329" s="2" t="s">
        <v>271</v>
      </c>
      <c r="B329" s="2" t="s">
        <v>243</v>
      </c>
      <c r="C329" s="2" t="s">
        <v>53</v>
      </c>
      <c r="D329" s="2" t="s">
        <v>71</v>
      </c>
      <c r="E329" s="2" t="s">
        <v>165</v>
      </c>
      <c r="F329" s="2" t="s">
        <v>122</v>
      </c>
      <c r="G329" s="2" t="s">
        <v>71</v>
      </c>
    </row>
    <row r="330" spans="1:7" x14ac:dyDescent="0.2">
      <c r="A330" s="2" t="s">
        <v>271</v>
      </c>
      <c r="B330" s="2" t="s">
        <v>243</v>
      </c>
      <c r="C330" s="2" t="s">
        <v>53</v>
      </c>
      <c r="D330" s="2" t="s">
        <v>71</v>
      </c>
      <c r="E330" s="2" t="s">
        <v>165</v>
      </c>
      <c r="F330" s="2" t="s">
        <v>122</v>
      </c>
      <c r="G330" s="2" t="s">
        <v>71</v>
      </c>
    </row>
    <row r="331" spans="1:7" x14ac:dyDescent="0.2">
      <c r="A331" s="2" t="s">
        <v>271</v>
      </c>
      <c r="B331" s="2" t="s">
        <v>243</v>
      </c>
      <c r="C331" s="2" t="s">
        <v>53</v>
      </c>
      <c r="D331" s="2" t="s">
        <v>71</v>
      </c>
      <c r="E331" s="2" t="s">
        <v>165</v>
      </c>
      <c r="F331" s="2" t="s">
        <v>122</v>
      </c>
      <c r="G331" s="2" t="s">
        <v>71</v>
      </c>
    </row>
    <row r="332" spans="1:7" x14ac:dyDescent="0.2">
      <c r="A332" s="2" t="s">
        <v>271</v>
      </c>
      <c r="B332" s="2" t="s">
        <v>243</v>
      </c>
      <c r="C332" s="2" t="s">
        <v>53</v>
      </c>
      <c r="D332" s="2" t="s">
        <v>71</v>
      </c>
      <c r="E332" s="2" t="s">
        <v>165</v>
      </c>
      <c r="F332" s="2" t="s">
        <v>122</v>
      </c>
      <c r="G332" s="2" t="s">
        <v>71</v>
      </c>
    </row>
    <row r="333" spans="1:7" x14ac:dyDescent="0.2">
      <c r="A333" s="2" t="s">
        <v>271</v>
      </c>
      <c r="B333" s="2" t="s">
        <v>243</v>
      </c>
      <c r="C333" s="2" t="s">
        <v>53</v>
      </c>
      <c r="D333" s="2" t="s">
        <v>71</v>
      </c>
      <c r="E333" s="2" t="s">
        <v>165</v>
      </c>
      <c r="F333" s="2" t="s">
        <v>122</v>
      </c>
      <c r="G333" s="2" t="s">
        <v>71</v>
      </c>
    </row>
    <row r="334" spans="1:7" x14ac:dyDescent="0.2">
      <c r="A334" s="2" t="s">
        <v>272</v>
      </c>
      <c r="B334" s="2" t="s">
        <v>273</v>
      </c>
      <c r="C334" s="2" t="s">
        <v>53</v>
      </c>
      <c r="D334" s="2" t="s">
        <v>75</v>
      </c>
      <c r="E334" s="2" t="s">
        <v>165</v>
      </c>
      <c r="F334" s="2" t="s">
        <v>122</v>
      </c>
      <c r="G334" s="2" t="s">
        <v>240</v>
      </c>
    </row>
    <row r="335" spans="1:7" x14ac:dyDescent="0.2">
      <c r="A335" s="2" t="s">
        <v>272</v>
      </c>
      <c r="B335" s="2" t="s">
        <v>273</v>
      </c>
      <c r="C335" s="2" t="s">
        <v>53</v>
      </c>
      <c r="D335" s="2" t="s">
        <v>75</v>
      </c>
      <c r="E335" s="2" t="s">
        <v>165</v>
      </c>
      <c r="F335" s="2" t="s">
        <v>122</v>
      </c>
      <c r="G335" s="2" t="s">
        <v>240</v>
      </c>
    </row>
    <row r="336" spans="1:7" x14ac:dyDescent="0.2">
      <c r="A336" s="2" t="s">
        <v>272</v>
      </c>
      <c r="B336" s="2" t="s">
        <v>273</v>
      </c>
      <c r="C336" s="2" t="s">
        <v>53</v>
      </c>
      <c r="D336" s="2" t="s">
        <v>75</v>
      </c>
      <c r="E336" s="2" t="s">
        <v>165</v>
      </c>
      <c r="F336" s="2" t="s">
        <v>122</v>
      </c>
      <c r="G336" s="2" t="s">
        <v>240</v>
      </c>
    </row>
    <row r="337" spans="1:7" x14ac:dyDescent="0.2">
      <c r="A337" s="2" t="s">
        <v>272</v>
      </c>
      <c r="B337" s="2" t="s">
        <v>273</v>
      </c>
      <c r="C337" s="2" t="s">
        <v>53</v>
      </c>
      <c r="D337" s="2" t="s">
        <v>75</v>
      </c>
      <c r="E337" s="2" t="s">
        <v>165</v>
      </c>
      <c r="F337" s="2" t="s">
        <v>122</v>
      </c>
      <c r="G337" s="2" t="s">
        <v>240</v>
      </c>
    </row>
    <row r="338" spans="1:7" x14ac:dyDescent="0.2">
      <c r="A338" s="2" t="s">
        <v>272</v>
      </c>
      <c r="B338" s="2" t="s">
        <v>273</v>
      </c>
      <c r="C338" s="2" t="s">
        <v>53</v>
      </c>
      <c r="D338" s="2" t="s">
        <v>75</v>
      </c>
      <c r="E338" s="2" t="s">
        <v>165</v>
      </c>
      <c r="F338" s="2" t="s">
        <v>122</v>
      </c>
      <c r="G338" s="2" t="s">
        <v>240</v>
      </c>
    </row>
    <row r="339" spans="1:7" x14ac:dyDescent="0.2">
      <c r="A339" s="2" t="s">
        <v>272</v>
      </c>
      <c r="B339" s="2" t="s">
        <v>273</v>
      </c>
      <c r="C339" s="2" t="s">
        <v>53</v>
      </c>
      <c r="D339" s="2" t="s">
        <v>75</v>
      </c>
      <c r="E339" s="2" t="s">
        <v>165</v>
      </c>
      <c r="F339" s="2" t="s">
        <v>122</v>
      </c>
      <c r="G339" s="2" t="s">
        <v>240</v>
      </c>
    </row>
    <row r="340" spans="1:7" x14ac:dyDescent="0.2">
      <c r="A340" s="2" t="s">
        <v>272</v>
      </c>
      <c r="B340" s="2" t="s">
        <v>273</v>
      </c>
      <c r="C340" s="2" t="s">
        <v>53</v>
      </c>
      <c r="D340" s="2" t="s">
        <v>75</v>
      </c>
      <c r="E340" s="2" t="s">
        <v>165</v>
      </c>
      <c r="F340" s="2" t="s">
        <v>122</v>
      </c>
      <c r="G340" s="2" t="s">
        <v>240</v>
      </c>
    </row>
    <row r="341" spans="1:7" x14ac:dyDescent="0.2">
      <c r="A341" s="2" t="s">
        <v>272</v>
      </c>
      <c r="B341" s="2" t="s">
        <v>273</v>
      </c>
      <c r="C341" s="2" t="s">
        <v>53</v>
      </c>
      <c r="D341" s="2" t="s">
        <v>75</v>
      </c>
      <c r="E341" s="2" t="s">
        <v>165</v>
      </c>
      <c r="F341" s="2" t="s">
        <v>122</v>
      </c>
      <c r="G341" s="2" t="s">
        <v>240</v>
      </c>
    </row>
    <row r="342" spans="1:7" x14ac:dyDescent="0.2">
      <c r="A342" s="2" t="s">
        <v>272</v>
      </c>
      <c r="B342" s="2" t="s">
        <v>273</v>
      </c>
      <c r="C342" s="2" t="s">
        <v>53</v>
      </c>
      <c r="D342" s="2" t="s">
        <v>75</v>
      </c>
      <c r="E342" s="2" t="s">
        <v>165</v>
      </c>
      <c r="F342" s="2" t="s">
        <v>122</v>
      </c>
      <c r="G342" s="2" t="s">
        <v>240</v>
      </c>
    </row>
    <row r="343" spans="1:7" x14ac:dyDescent="0.2">
      <c r="A343" s="2" t="s">
        <v>274</v>
      </c>
      <c r="B343" s="2" t="s">
        <v>273</v>
      </c>
      <c r="C343" s="2" t="s">
        <v>53</v>
      </c>
      <c r="D343" s="2" t="s">
        <v>75</v>
      </c>
      <c r="E343" s="2" t="s">
        <v>165</v>
      </c>
      <c r="F343" s="2" t="s">
        <v>122</v>
      </c>
      <c r="G343" s="2" t="s">
        <v>240</v>
      </c>
    </row>
    <row r="344" spans="1:7" x14ac:dyDescent="0.2">
      <c r="A344" s="2" t="s">
        <v>275</v>
      </c>
      <c r="B344" s="2" t="s">
        <v>276</v>
      </c>
      <c r="C344" s="2" t="s">
        <v>65</v>
      </c>
      <c r="D344" s="2" t="s">
        <v>19</v>
      </c>
      <c r="E344" s="2" t="s">
        <v>165</v>
      </c>
      <c r="F344" s="2" t="s">
        <v>122</v>
      </c>
      <c r="G344" s="2" t="s">
        <v>240</v>
      </c>
    </row>
    <row r="345" spans="1:7" x14ac:dyDescent="0.2">
      <c r="A345" s="2" t="s">
        <v>275</v>
      </c>
      <c r="B345" s="2" t="s">
        <v>276</v>
      </c>
      <c r="C345" s="2" t="s">
        <v>65</v>
      </c>
      <c r="D345" s="2" t="s">
        <v>19</v>
      </c>
      <c r="E345" s="2" t="s">
        <v>165</v>
      </c>
      <c r="F345" s="2" t="s">
        <v>122</v>
      </c>
      <c r="G345" s="2" t="s">
        <v>240</v>
      </c>
    </row>
    <row r="346" spans="1:7" x14ac:dyDescent="0.2">
      <c r="A346" s="2" t="s">
        <v>277</v>
      </c>
      <c r="B346" s="2" t="s">
        <v>276</v>
      </c>
      <c r="C346" s="2" t="s">
        <v>65</v>
      </c>
      <c r="D346" s="2" t="s">
        <v>89</v>
      </c>
      <c r="E346" s="2" t="s">
        <v>165</v>
      </c>
      <c r="F346" s="2" t="s">
        <v>122</v>
      </c>
      <c r="G346" s="2" t="s">
        <v>240</v>
      </c>
    </row>
    <row r="347" spans="1:7" x14ac:dyDescent="0.2">
      <c r="A347" s="2" t="s">
        <v>277</v>
      </c>
      <c r="B347" s="2" t="s">
        <v>276</v>
      </c>
      <c r="C347" s="2" t="s">
        <v>65</v>
      </c>
      <c r="D347" s="2" t="s">
        <v>89</v>
      </c>
      <c r="E347" s="2" t="s">
        <v>165</v>
      </c>
      <c r="F347" s="2" t="s">
        <v>122</v>
      </c>
      <c r="G347" s="2" t="s">
        <v>240</v>
      </c>
    </row>
    <row r="348" spans="1:7" x14ac:dyDescent="0.2">
      <c r="A348" s="2" t="s">
        <v>278</v>
      </c>
      <c r="B348" s="2" t="s">
        <v>276</v>
      </c>
      <c r="C348" s="2" t="s">
        <v>65</v>
      </c>
      <c r="D348" s="2" t="s">
        <v>53</v>
      </c>
      <c r="E348" s="2" t="s">
        <v>165</v>
      </c>
      <c r="F348" s="2" t="s">
        <v>122</v>
      </c>
      <c r="G348" s="2" t="s">
        <v>240</v>
      </c>
    </row>
    <row r="349" spans="1:7" x14ac:dyDescent="0.2">
      <c r="A349" s="2" t="s">
        <v>278</v>
      </c>
      <c r="B349" s="2" t="s">
        <v>276</v>
      </c>
      <c r="C349" s="2" t="s">
        <v>65</v>
      </c>
      <c r="D349" s="2" t="s">
        <v>53</v>
      </c>
      <c r="E349" s="2" t="s">
        <v>165</v>
      </c>
      <c r="F349" s="2" t="s">
        <v>122</v>
      </c>
      <c r="G349" s="2" t="s">
        <v>240</v>
      </c>
    </row>
    <row r="350" spans="1:7" x14ac:dyDescent="0.2">
      <c r="A350" s="2" t="s">
        <v>278</v>
      </c>
      <c r="B350" s="2" t="s">
        <v>276</v>
      </c>
      <c r="C350" s="2" t="s">
        <v>65</v>
      </c>
      <c r="D350" s="2" t="s">
        <v>53</v>
      </c>
      <c r="E350" s="2" t="s">
        <v>165</v>
      </c>
      <c r="F350" s="2" t="s">
        <v>122</v>
      </c>
      <c r="G350" s="2" t="s">
        <v>240</v>
      </c>
    </row>
    <row r="351" spans="1:7" x14ac:dyDescent="0.2">
      <c r="A351" s="2" t="s">
        <v>279</v>
      </c>
      <c r="B351" s="2" t="s">
        <v>276</v>
      </c>
      <c r="C351" s="2" t="s">
        <v>65</v>
      </c>
      <c r="D351" s="2" t="s">
        <v>101</v>
      </c>
      <c r="E351" s="2" t="s">
        <v>165</v>
      </c>
      <c r="F351" s="2" t="s">
        <v>122</v>
      </c>
      <c r="G351" s="2" t="s">
        <v>240</v>
      </c>
    </row>
    <row r="352" spans="1:7" x14ac:dyDescent="0.2">
      <c r="A352" s="2" t="s">
        <v>279</v>
      </c>
      <c r="B352" s="2" t="s">
        <v>276</v>
      </c>
      <c r="C352" s="2" t="s">
        <v>65</v>
      </c>
      <c r="D352" s="2" t="s">
        <v>101</v>
      </c>
      <c r="E352" s="2" t="s">
        <v>165</v>
      </c>
      <c r="F352" s="2" t="s">
        <v>122</v>
      </c>
      <c r="G352" s="2" t="s">
        <v>240</v>
      </c>
    </row>
    <row r="353" spans="1:7" x14ac:dyDescent="0.2">
      <c r="A353" s="2" t="s">
        <v>279</v>
      </c>
      <c r="B353" s="2" t="s">
        <v>276</v>
      </c>
      <c r="C353" s="2" t="s">
        <v>65</v>
      </c>
      <c r="D353" s="2" t="s">
        <v>101</v>
      </c>
      <c r="E353" s="2" t="s">
        <v>165</v>
      </c>
      <c r="F353" s="2" t="s">
        <v>122</v>
      </c>
      <c r="G353" s="2" t="s">
        <v>240</v>
      </c>
    </row>
    <row r="354" spans="1:7" x14ac:dyDescent="0.2">
      <c r="A354" s="2" t="s">
        <v>280</v>
      </c>
      <c r="B354" s="2" t="s">
        <v>276</v>
      </c>
      <c r="C354" s="2" t="s">
        <v>65</v>
      </c>
      <c r="D354" s="2" t="s">
        <v>69</v>
      </c>
      <c r="E354" s="2" t="s">
        <v>165</v>
      </c>
      <c r="F354" s="2" t="s">
        <v>122</v>
      </c>
      <c r="G354" s="2" t="s">
        <v>240</v>
      </c>
    </row>
    <row r="355" spans="1:7" x14ac:dyDescent="0.2">
      <c r="A355" s="2" t="s">
        <v>280</v>
      </c>
      <c r="B355" s="2" t="s">
        <v>276</v>
      </c>
      <c r="C355" s="2" t="s">
        <v>65</v>
      </c>
      <c r="D355" s="2" t="s">
        <v>69</v>
      </c>
      <c r="E355" s="2" t="s">
        <v>165</v>
      </c>
      <c r="F355" s="2" t="s">
        <v>122</v>
      </c>
      <c r="G355" s="2" t="s">
        <v>240</v>
      </c>
    </row>
    <row r="356" spans="1:7" x14ac:dyDescent="0.2">
      <c r="A356" s="2" t="s">
        <v>281</v>
      </c>
      <c r="B356" s="2" t="s">
        <v>276</v>
      </c>
      <c r="C356" s="2" t="s">
        <v>65</v>
      </c>
      <c r="D356" s="2" t="s">
        <v>49</v>
      </c>
      <c r="E356" s="2" t="s">
        <v>165</v>
      </c>
      <c r="F356" s="2" t="s">
        <v>122</v>
      </c>
      <c r="G356" s="2" t="s">
        <v>240</v>
      </c>
    </row>
    <row r="357" spans="1:7" x14ac:dyDescent="0.2">
      <c r="A357" s="2" t="s">
        <v>281</v>
      </c>
      <c r="B357" s="2" t="s">
        <v>276</v>
      </c>
      <c r="C357" s="2" t="s">
        <v>65</v>
      </c>
      <c r="D357" s="2" t="s">
        <v>49</v>
      </c>
      <c r="E357" s="2" t="s">
        <v>165</v>
      </c>
      <c r="F357" s="2" t="s">
        <v>122</v>
      </c>
      <c r="G357" s="2" t="s">
        <v>240</v>
      </c>
    </row>
    <row r="358" spans="1:7" x14ac:dyDescent="0.2">
      <c r="A358" s="2" t="s">
        <v>282</v>
      </c>
      <c r="B358" s="2" t="s">
        <v>130</v>
      </c>
      <c r="C358" s="2" t="s">
        <v>87</v>
      </c>
      <c r="D358" s="2" t="s">
        <v>283</v>
      </c>
      <c r="E358" s="2" t="s">
        <v>284</v>
      </c>
      <c r="F358" s="2" t="s">
        <v>283</v>
      </c>
      <c r="G358" s="2" t="s">
        <v>283</v>
      </c>
    </row>
    <row r="359" spans="1:7" x14ac:dyDescent="0.2">
      <c r="A359" s="2" t="s">
        <v>285</v>
      </c>
      <c r="B359" s="2" t="s">
        <v>130</v>
      </c>
      <c r="C359" s="2" t="s">
        <v>87</v>
      </c>
      <c r="D359" s="2" t="s">
        <v>283</v>
      </c>
      <c r="E359" s="2" t="s">
        <v>284</v>
      </c>
      <c r="F359" s="2" t="s">
        <v>283</v>
      </c>
      <c r="G359" s="2" t="s">
        <v>283</v>
      </c>
    </row>
    <row r="360" spans="1:7" x14ac:dyDescent="0.2">
      <c r="A360" s="2" t="s">
        <v>286</v>
      </c>
      <c r="B360" s="2" t="s">
        <v>287</v>
      </c>
      <c r="C360" s="2" t="s">
        <v>87</v>
      </c>
      <c r="D360" s="2" t="s">
        <v>288</v>
      </c>
      <c r="E360" s="2" t="s">
        <v>121</v>
      </c>
      <c r="F360" s="2" t="s">
        <v>289</v>
      </c>
      <c r="G360" s="2" t="s">
        <v>289</v>
      </c>
    </row>
    <row r="361" spans="1:7" x14ac:dyDescent="0.2">
      <c r="A361" s="2" t="s">
        <v>286</v>
      </c>
      <c r="B361" s="2" t="s">
        <v>287</v>
      </c>
      <c r="C361" s="2" t="s">
        <v>87</v>
      </c>
      <c r="D361" s="2" t="s">
        <v>288</v>
      </c>
      <c r="E361" s="2" t="s">
        <v>121</v>
      </c>
      <c r="F361" s="2" t="s">
        <v>289</v>
      </c>
      <c r="G361" s="2" t="s">
        <v>289</v>
      </c>
    </row>
    <row r="362" spans="1:7" x14ac:dyDescent="0.2">
      <c r="A362" s="2" t="s">
        <v>286</v>
      </c>
      <c r="B362" s="2" t="s">
        <v>287</v>
      </c>
      <c r="C362" s="2" t="s">
        <v>87</v>
      </c>
      <c r="D362" s="2" t="s">
        <v>288</v>
      </c>
      <c r="E362" s="2" t="s">
        <v>121</v>
      </c>
      <c r="F362" s="2" t="s">
        <v>289</v>
      </c>
      <c r="G362" s="2" t="s">
        <v>289</v>
      </c>
    </row>
    <row r="363" spans="1:7" x14ac:dyDescent="0.2">
      <c r="A363" s="2" t="s">
        <v>290</v>
      </c>
      <c r="B363" s="2" t="s">
        <v>287</v>
      </c>
      <c r="C363" s="2" t="s">
        <v>87</v>
      </c>
      <c r="D363" s="2" t="s">
        <v>288</v>
      </c>
      <c r="E363" s="2" t="s">
        <v>121</v>
      </c>
      <c r="F363" s="2" t="s">
        <v>289</v>
      </c>
      <c r="G363" s="2" t="s">
        <v>289</v>
      </c>
    </row>
    <row r="364" spans="1:7" x14ac:dyDescent="0.2">
      <c r="A364" s="2" t="s">
        <v>291</v>
      </c>
      <c r="B364" s="2" t="s">
        <v>287</v>
      </c>
      <c r="C364" s="2" t="s">
        <v>87</v>
      </c>
      <c r="D364" s="2" t="s">
        <v>288</v>
      </c>
      <c r="E364" s="2" t="s">
        <v>121</v>
      </c>
      <c r="F364" s="2" t="s">
        <v>289</v>
      </c>
      <c r="G364" s="2" t="s">
        <v>289</v>
      </c>
    </row>
    <row r="365" spans="1:7" x14ac:dyDescent="0.2">
      <c r="A365" s="2" t="s">
        <v>291</v>
      </c>
      <c r="B365" s="2" t="s">
        <v>287</v>
      </c>
      <c r="C365" s="2" t="s">
        <v>87</v>
      </c>
      <c r="D365" s="2" t="s">
        <v>288</v>
      </c>
      <c r="E365" s="2" t="s">
        <v>121</v>
      </c>
      <c r="F365" s="2" t="s">
        <v>289</v>
      </c>
      <c r="G365" s="2" t="s">
        <v>289</v>
      </c>
    </row>
    <row r="366" spans="1:7" x14ac:dyDescent="0.2">
      <c r="A366" s="2" t="s">
        <v>291</v>
      </c>
      <c r="B366" s="2" t="s">
        <v>287</v>
      </c>
      <c r="C366" s="2" t="s">
        <v>87</v>
      </c>
      <c r="D366" s="2" t="s">
        <v>288</v>
      </c>
      <c r="E366" s="2" t="s">
        <v>121</v>
      </c>
      <c r="F366" s="2" t="s">
        <v>289</v>
      </c>
      <c r="G366" s="2" t="s">
        <v>289</v>
      </c>
    </row>
    <row r="367" spans="1:7" x14ac:dyDescent="0.2">
      <c r="A367" s="2" t="s">
        <v>291</v>
      </c>
      <c r="B367" s="2" t="s">
        <v>287</v>
      </c>
      <c r="C367" s="2" t="s">
        <v>87</v>
      </c>
      <c r="D367" s="2" t="s">
        <v>288</v>
      </c>
      <c r="E367" s="2" t="s">
        <v>121</v>
      </c>
      <c r="F367" s="2" t="s">
        <v>289</v>
      </c>
      <c r="G367" s="2" t="s">
        <v>289</v>
      </c>
    </row>
    <row r="368" spans="1:7" x14ac:dyDescent="0.2">
      <c r="A368" s="2" t="s">
        <v>292</v>
      </c>
      <c r="B368" s="2" t="s">
        <v>293</v>
      </c>
      <c r="C368" s="2" t="s">
        <v>136</v>
      </c>
      <c r="D368" s="2" t="s">
        <v>294</v>
      </c>
      <c r="E368" s="2" t="s">
        <v>121</v>
      </c>
      <c r="F368" s="2" t="s">
        <v>289</v>
      </c>
      <c r="G368" s="2" t="s">
        <v>289</v>
      </c>
    </row>
    <row r="369" spans="1:7" x14ac:dyDescent="0.2">
      <c r="A369" s="2" t="s">
        <v>295</v>
      </c>
      <c r="B369" s="2" t="s">
        <v>293</v>
      </c>
      <c r="C369" s="2" t="s">
        <v>136</v>
      </c>
      <c r="D369" s="2" t="s">
        <v>294</v>
      </c>
      <c r="E369" s="2" t="s">
        <v>121</v>
      </c>
      <c r="F369" s="2" t="s">
        <v>289</v>
      </c>
      <c r="G369" s="2" t="s">
        <v>289</v>
      </c>
    </row>
    <row r="370" spans="1:7" x14ac:dyDescent="0.2">
      <c r="A370" s="2" t="s">
        <v>296</v>
      </c>
      <c r="B370" s="2" t="s">
        <v>297</v>
      </c>
      <c r="C370" s="2" t="s">
        <v>164</v>
      </c>
      <c r="D370" s="2" t="s">
        <v>298</v>
      </c>
      <c r="E370" s="2" t="s">
        <v>165</v>
      </c>
      <c r="F370" s="2" t="s">
        <v>289</v>
      </c>
      <c r="G370" s="2" t="s">
        <v>289</v>
      </c>
    </row>
    <row r="371" spans="1:7" x14ac:dyDescent="0.2">
      <c r="A371" s="2" t="s">
        <v>299</v>
      </c>
      <c r="B371" s="2" t="s">
        <v>300</v>
      </c>
      <c r="C371" s="2" t="s">
        <v>164</v>
      </c>
      <c r="D371" s="2" t="s">
        <v>301</v>
      </c>
      <c r="E371" s="2" t="s">
        <v>165</v>
      </c>
      <c r="F371" s="2" t="s">
        <v>289</v>
      </c>
      <c r="G371" s="2" t="s">
        <v>289</v>
      </c>
    </row>
    <row r="372" spans="1:7" x14ac:dyDescent="0.2">
      <c r="A372" s="2" t="s">
        <v>302</v>
      </c>
      <c r="B372" s="2" t="s">
        <v>303</v>
      </c>
      <c r="C372" s="2" t="s">
        <v>53</v>
      </c>
      <c r="D372" s="2" t="s">
        <v>304</v>
      </c>
      <c r="E372" s="2" t="s">
        <v>165</v>
      </c>
      <c r="F372" s="2" t="s">
        <v>289</v>
      </c>
      <c r="G372" s="2" t="s">
        <v>289</v>
      </c>
    </row>
    <row r="373" spans="1:7" x14ac:dyDescent="0.2">
      <c r="A373" s="2" t="s">
        <v>305</v>
      </c>
      <c r="B373" s="2" t="s">
        <v>303</v>
      </c>
      <c r="C373" s="2" t="s">
        <v>53</v>
      </c>
      <c r="D373" s="2" t="s">
        <v>304</v>
      </c>
      <c r="E373" s="2" t="s">
        <v>165</v>
      </c>
      <c r="F373" s="2" t="s">
        <v>289</v>
      </c>
      <c r="G373" s="2" t="s">
        <v>289</v>
      </c>
    </row>
    <row r="374" spans="1:7" x14ac:dyDescent="0.2">
      <c r="A374" s="2" t="s">
        <v>306</v>
      </c>
      <c r="B374" s="2" t="s">
        <v>303</v>
      </c>
      <c r="C374" s="2" t="s">
        <v>53</v>
      </c>
      <c r="D374" s="2" t="s">
        <v>304</v>
      </c>
      <c r="E374" s="2" t="s">
        <v>165</v>
      </c>
      <c r="F374" s="2" t="s">
        <v>289</v>
      </c>
      <c r="G374" s="2" t="s">
        <v>289</v>
      </c>
    </row>
    <row r="375" spans="1:7" x14ac:dyDescent="0.2">
      <c r="A375" s="2" t="s">
        <v>307</v>
      </c>
      <c r="B375" s="2" t="s">
        <v>303</v>
      </c>
      <c r="C375" s="2" t="s">
        <v>53</v>
      </c>
      <c r="D375" s="2" t="s">
        <v>304</v>
      </c>
      <c r="E375" s="2" t="s">
        <v>165</v>
      </c>
      <c r="F375" s="2" t="s">
        <v>289</v>
      </c>
      <c r="G375" s="2" t="s">
        <v>289</v>
      </c>
    </row>
    <row r="376" spans="1:7" x14ac:dyDescent="0.2">
      <c r="A376" s="2" t="s">
        <v>308</v>
      </c>
      <c r="B376" s="2" t="s">
        <v>309</v>
      </c>
      <c r="C376" s="2" t="s">
        <v>65</v>
      </c>
      <c r="D376" s="2" t="s">
        <v>310</v>
      </c>
      <c r="E376" s="2" t="s">
        <v>311</v>
      </c>
      <c r="F376" s="2" t="s">
        <v>289</v>
      </c>
      <c r="G376" s="2" t="s">
        <v>289</v>
      </c>
    </row>
    <row r="377" spans="1:7" x14ac:dyDescent="0.2">
      <c r="A377" s="2" t="s">
        <v>312</v>
      </c>
      <c r="B377" s="2" t="s">
        <v>309</v>
      </c>
      <c r="C377" s="2" t="s">
        <v>65</v>
      </c>
      <c r="D377" s="2" t="s">
        <v>310</v>
      </c>
      <c r="E377" s="2" t="s">
        <v>311</v>
      </c>
      <c r="F377" s="2" t="s">
        <v>289</v>
      </c>
      <c r="G377" s="2" t="s">
        <v>289</v>
      </c>
    </row>
    <row r="378" spans="1:7" x14ac:dyDescent="0.2">
      <c r="A378" s="2" t="s">
        <v>313</v>
      </c>
      <c r="B378" s="2" t="s">
        <v>309</v>
      </c>
      <c r="C378" s="2" t="s">
        <v>65</v>
      </c>
      <c r="D378" s="2" t="s">
        <v>310</v>
      </c>
      <c r="E378" s="2" t="s">
        <v>311</v>
      </c>
      <c r="F378" s="2" t="s">
        <v>289</v>
      </c>
      <c r="G378" s="2" t="s">
        <v>289</v>
      </c>
    </row>
    <row r="379" spans="1:7" x14ac:dyDescent="0.2">
      <c r="A379" s="2" t="s">
        <v>314</v>
      </c>
      <c r="B379" s="2" t="s">
        <v>309</v>
      </c>
      <c r="C379" s="2" t="s">
        <v>65</v>
      </c>
      <c r="D379" s="2" t="s">
        <v>310</v>
      </c>
      <c r="E379" s="2" t="s">
        <v>311</v>
      </c>
      <c r="F379" s="2" t="s">
        <v>289</v>
      </c>
      <c r="G379" s="2" t="s">
        <v>289</v>
      </c>
    </row>
    <row r="380" spans="1:7" x14ac:dyDescent="0.2">
      <c r="A380" s="2" t="s">
        <v>314</v>
      </c>
      <c r="B380" s="2" t="s">
        <v>309</v>
      </c>
      <c r="C380" s="2" t="s">
        <v>65</v>
      </c>
      <c r="D380" s="2" t="s">
        <v>310</v>
      </c>
      <c r="E380" s="2" t="s">
        <v>311</v>
      </c>
      <c r="F380" s="2" t="s">
        <v>289</v>
      </c>
      <c r="G380" s="2" t="s">
        <v>289</v>
      </c>
    </row>
    <row r="381" spans="1:7" x14ac:dyDescent="0.2">
      <c r="A381" s="2" t="s">
        <v>314</v>
      </c>
      <c r="B381" s="2" t="s">
        <v>309</v>
      </c>
      <c r="C381" s="2" t="s">
        <v>65</v>
      </c>
      <c r="D381" s="2" t="s">
        <v>310</v>
      </c>
      <c r="E381" s="2" t="s">
        <v>311</v>
      </c>
      <c r="F381" s="2" t="s">
        <v>289</v>
      </c>
      <c r="G381" s="2" t="s">
        <v>289</v>
      </c>
    </row>
    <row r="382" spans="1:7" x14ac:dyDescent="0.2">
      <c r="A382" s="2" t="s">
        <v>314</v>
      </c>
      <c r="B382" s="2" t="s">
        <v>309</v>
      </c>
      <c r="C382" s="2" t="s">
        <v>65</v>
      </c>
      <c r="D382" s="2" t="s">
        <v>310</v>
      </c>
      <c r="E382" s="2" t="s">
        <v>311</v>
      </c>
      <c r="F382" s="2" t="s">
        <v>289</v>
      </c>
      <c r="G382" s="2" t="s">
        <v>289</v>
      </c>
    </row>
    <row r="383" spans="1:7" x14ac:dyDescent="0.2">
      <c r="A383" s="2" t="s">
        <v>314</v>
      </c>
      <c r="B383" s="2" t="s">
        <v>309</v>
      </c>
      <c r="C383" s="2" t="s">
        <v>65</v>
      </c>
      <c r="D383" s="2" t="s">
        <v>310</v>
      </c>
      <c r="E383" s="2" t="s">
        <v>311</v>
      </c>
      <c r="F383" s="2" t="s">
        <v>289</v>
      </c>
      <c r="G383" s="2" t="s">
        <v>289</v>
      </c>
    </row>
    <row r="384" spans="1:7" x14ac:dyDescent="0.2">
      <c r="A384" s="2" t="s">
        <v>314</v>
      </c>
      <c r="B384" s="2" t="s">
        <v>309</v>
      </c>
      <c r="C384" s="2" t="s">
        <v>65</v>
      </c>
      <c r="D384" s="2" t="s">
        <v>310</v>
      </c>
      <c r="E384" s="2" t="s">
        <v>311</v>
      </c>
      <c r="F384" s="2" t="s">
        <v>289</v>
      </c>
      <c r="G384" s="2" t="s">
        <v>289</v>
      </c>
    </row>
    <row r="385" spans="1:7" x14ac:dyDescent="0.2">
      <c r="A385" s="2" t="s">
        <v>314</v>
      </c>
      <c r="B385" s="2" t="s">
        <v>309</v>
      </c>
      <c r="C385" s="2" t="s">
        <v>65</v>
      </c>
      <c r="D385" s="2" t="s">
        <v>310</v>
      </c>
      <c r="E385" s="2" t="s">
        <v>311</v>
      </c>
      <c r="F385" s="2" t="s">
        <v>289</v>
      </c>
      <c r="G385" s="2" t="s">
        <v>289</v>
      </c>
    </row>
    <row r="386" spans="1:7" x14ac:dyDescent="0.2">
      <c r="A386" s="2" t="s">
        <v>314</v>
      </c>
      <c r="B386" s="2" t="s">
        <v>309</v>
      </c>
      <c r="C386" s="2" t="s">
        <v>65</v>
      </c>
      <c r="D386" s="2" t="s">
        <v>310</v>
      </c>
      <c r="E386" s="2" t="s">
        <v>311</v>
      </c>
      <c r="F386" s="2" t="s">
        <v>289</v>
      </c>
      <c r="G386" s="2" t="s">
        <v>289</v>
      </c>
    </row>
    <row r="387" spans="1:7" x14ac:dyDescent="0.2">
      <c r="A387" s="2" t="s">
        <v>314</v>
      </c>
      <c r="B387" s="2" t="s">
        <v>309</v>
      </c>
      <c r="C387" s="2" t="s">
        <v>65</v>
      </c>
      <c r="D387" s="2" t="s">
        <v>310</v>
      </c>
      <c r="E387" s="2" t="s">
        <v>311</v>
      </c>
      <c r="F387" s="2" t="s">
        <v>289</v>
      </c>
      <c r="G387" s="2" t="s">
        <v>289</v>
      </c>
    </row>
    <row r="388" spans="1:7" x14ac:dyDescent="0.2">
      <c r="A388" s="2" t="s">
        <v>314</v>
      </c>
      <c r="B388" s="2" t="s">
        <v>309</v>
      </c>
      <c r="C388" s="2" t="s">
        <v>65</v>
      </c>
      <c r="D388" s="2" t="s">
        <v>310</v>
      </c>
      <c r="E388" s="2" t="s">
        <v>311</v>
      </c>
      <c r="F388" s="2" t="s">
        <v>289</v>
      </c>
      <c r="G388" s="2" t="s">
        <v>289</v>
      </c>
    </row>
    <row r="389" spans="1:7" x14ac:dyDescent="0.2">
      <c r="A389" s="2" t="s">
        <v>314</v>
      </c>
      <c r="B389" s="2" t="s">
        <v>309</v>
      </c>
      <c r="C389" s="2" t="s">
        <v>65</v>
      </c>
      <c r="D389" s="2" t="s">
        <v>310</v>
      </c>
      <c r="E389" s="2" t="s">
        <v>311</v>
      </c>
      <c r="F389" s="2" t="s">
        <v>289</v>
      </c>
      <c r="G389" s="2" t="s">
        <v>289</v>
      </c>
    </row>
    <row r="390" spans="1:7" x14ac:dyDescent="0.2">
      <c r="A390" s="2" t="s">
        <v>314</v>
      </c>
      <c r="B390" s="2" t="s">
        <v>309</v>
      </c>
      <c r="C390" s="2" t="s">
        <v>65</v>
      </c>
      <c r="D390" s="2" t="s">
        <v>310</v>
      </c>
      <c r="E390" s="2" t="s">
        <v>311</v>
      </c>
      <c r="F390" s="2" t="s">
        <v>289</v>
      </c>
      <c r="G390" s="2" t="s">
        <v>289</v>
      </c>
    </row>
    <row r="391" spans="1:7" x14ac:dyDescent="0.2">
      <c r="A391" s="2" t="s">
        <v>314</v>
      </c>
      <c r="B391" s="2" t="s">
        <v>309</v>
      </c>
      <c r="C391" s="2" t="s">
        <v>65</v>
      </c>
      <c r="D391" s="2" t="s">
        <v>310</v>
      </c>
      <c r="E391" s="2" t="s">
        <v>311</v>
      </c>
      <c r="F391" s="2" t="s">
        <v>289</v>
      </c>
      <c r="G391" s="2" t="s">
        <v>289</v>
      </c>
    </row>
    <row r="392" spans="1:7" x14ac:dyDescent="0.2">
      <c r="A392" s="2" t="s">
        <v>314</v>
      </c>
      <c r="B392" s="2" t="s">
        <v>309</v>
      </c>
      <c r="C392" s="2" t="s">
        <v>65</v>
      </c>
      <c r="D392" s="2" t="s">
        <v>310</v>
      </c>
      <c r="E392" s="2" t="s">
        <v>311</v>
      </c>
      <c r="F392" s="2" t="s">
        <v>289</v>
      </c>
      <c r="G392" s="2" t="s">
        <v>289</v>
      </c>
    </row>
    <row r="393" spans="1:7" x14ac:dyDescent="0.2">
      <c r="A393" s="2" t="s">
        <v>314</v>
      </c>
      <c r="B393" s="2" t="s">
        <v>309</v>
      </c>
      <c r="C393" s="2" t="s">
        <v>65</v>
      </c>
      <c r="D393" s="2" t="s">
        <v>310</v>
      </c>
      <c r="E393" s="2" t="s">
        <v>311</v>
      </c>
      <c r="F393" s="2" t="s">
        <v>289</v>
      </c>
      <c r="G393" s="2" t="s">
        <v>289</v>
      </c>
    </row>
    <row r="394" spans="1:7" x14ac:dyDescent="0.2">
      <c r="A394" s="2" t="s">
        <v>314</v>
      </c>
      <c r="B394" s="2" t="s">
        <v>309</v>
      </c>
      <c r="C394" s="2" t="s">
        <v>65</v>
      </c>
      <c r="D394" s="2" t="s">
        <v>310</v>
      </c>
      <c r="E394" s="2" t="s">
        <v>311</v>
      </c>
      <c r="F394" s="2" t="s">
        <v>289</v>
      </c>
      <c r="G394" s="2" t="s">
        <v>289</v>
      </c>
    </row>
    <row r="395" spans="1:7" x14ac:dyDescent="0.2">
      <c r="A395" s="2" t="s">
        <v>314</v>
      </c>
      <c r="B395" s="2" t="s">
        <v>309</v>
      </c>
      <c r="C395" s="2" t="s">
        <v>65</v>
      </c>
      <c r="D395" s="2" t="s">
        <v>310</v>
      </c>
      <c r="E395" s="2" t="s">
        <v>311</v>
      </c>
      <c r="F395" s="2" t="s">
        <v>289</v>
      </c>
      <c r="G395" s="2" t="s">
        <v>289</v>
      </c>
    </row>
    <row r="396" spans="1:7" x14ac:dyDescent="0.2">
      <c r="A396" s="2" t="s">
        <v>314</v>
      </c>
      <c r="B396" s="2" t="s">
        <v>309</v>
      </c>
      <c r="C396" s="2" t="s">
        <v>65</v>
      </c>
      <c r="D396" s="2" t="s">
        <v>310</v>
      </c>
      <c r="E396" s="2" t="s">
        <v>311</v>
      </c>
      <c r="F396" s="2" t="s">
        <v>289</v>
      </c>
      <c r="G396" s="2" t="s">
        <v>289</v>
      </c>
    </row>
    <row r="397" spans="1:7" x14ac:dyDescent="0.2">
      <c r="A397" s="2" t="s">
        <v>314</v>
      </c>
      <c r="B397" s="2" t="s">
        <v>309</v>
      </c>
      <c r="C397" s="2" t="s">
        <v>65</v>
      </c>
      <c r="D397" s="2" t="s">
        <v>310</v>
      </c>
      <c r="E397" s="2" t="s">
        <v>311</v>
      </c>
      <c r="F397" s="2" t="s">
        <v>289</v>
      </c>
      <c r="G397" s="2" t="s">
        <v>289</v>
      </c>
    </row>
    <row r="398" spans="1:7" x14ac:dyDescent="0.2">
      <c r="A398" s="2" t="s">
        <v>314</v>
      </c>
      <c r="B398" s="2" t="s">
        <v>309</v>
      </c>
      <c r="C398" s="2" t="s">
        <v>65</v>
      </c>
      <c r="D398" s="2" t="s">
        <v>310</v>
      </c>
      <c r="E398" s="2" t="s">
        <v>311</v>
      </c>
      <c r="F398" s="2" t="s">
        <v>289</v>
      </c>
      <c r="G398" s="2" t="s">
        <v>289</v>
      </c>
    </row>
    <row r="399" spans="1:7" x14ac:dyDescent="0.2">
      <c r="A399" s="2" t="s">
        <v>314</v>
      </c>
      <c r="B399" s="2" t="s">
        <v>309</v>
      </c>
      <c r="C399" s="2" t="s">
        <v>65</v>
      </c>
      <c r="D399" s="2" t="s">
        <v>310</v>
      </c>
      <c r="E399" s="2" t="s">
        <v>311</v>
      </c>
      <c r="F399" s="2" t="s">
        <v>289</v>
      </c>
      <c r="G399" s="2" t="s">
        <v>289</v>
      </c>
    </row>
    <row r="400" spans="1:7" x14ac:dyDescent="0.2">
      <c r="A400" s="2" t="s">
        <v>314</v>
      </c>
      <c r="B400" s="2" t="s">
        <v>309</v>
      </c>
      <c r="C400" s="2" t="s">
        <v>65</v>
      </c>
      <c r="D400" s="2" t="s">
        <v>310</v>
      </c>
      <c r="E400" s="2" t="s">
        <v>311</v>
      </c>
      <c r="F400" s="2" t="s">
        <v>289</v>
      </c>
      <c r="G400" s="2" t="s">
        <v>289</v>
      </c>
    </row>
    <row r="401" spans="1:7" x14ac:dyDescent="0.2">
      <c r="A401" s="2" t="s">
        <v>314</v>
      </c>
      <c r="B401" s="2" t="s">
        <v>309</v>
      </c>
      <c r="C401" s="2" t="s">
        <v>65</v>
      </c>
      <c r="D401" s="2" t="s">
        <v>310</v>
      </c>
      <c r="E401" s="2" t="s">
        <v>311</v>
      </c>
      <c r="F401" s="2" t="s">
        <v>289</v>
      </c>
      <c r="G401" s="2" t="s">
        <v>289</v>
      </c>
    </row>
    <row r="402" spans="1:7" x14ac:dyDescent="0.2">
      <c r="A402" s="2" t="s">
        <v>315</v>
      </c>
      <c r="B402" s="2" t="s">
        <v>316</v>
      </c>
      <c r="C402" s="2" t="s">
        <v>65</v>
      </c>
      <c r="D402" s="2" t="s">
        <v>317</v>
      </c>
      <c r="E402" s="2" t="s">
        <v>165</v>
      </c>
      <c r="F402" s="2" t="s">
        <v>289</v>
      </c>
      <c r="G402" s="2" t="s">
        <v>289</v>
      </c>
    </row>
    <row r="403" spans="1:7" x14ac:dyDescent="0.2">
      <c r="A403" s="2" t="s">
        <v>318</v>
      </c>
      <c r="B403" s="2" t="s">
        <v>316</v>
      </c>
      <c r="C403" s="2" t="s">
        <v>65</v>
      </c>
      <c r="D403" s="2" t="s">
        <v>319</v>
      </c>
      <c r="E403" s="2" t="s">
        <v>165</v>
      </c>
      <c r="F403" s="2" t="s">
        <v>289</v>
      </c>
      <c r="G403" s="2" t="s">
        <v>289</v>
      </c>
    </row>
    <row r="404" spans="1:7" x14ac:dyDescent="0.2">
      <c r="A404" s="2" t="s">
        <v>320</v>
      </c>
      <c r="B404" s="2" t="s">
        <v>309</v>
      </c>
      <c r="C404" s="2" t="s">
        <v>65</v>
      </c>
      <c r="D404" s="2" t="s">
        <v>321</v>
      </c>
      <c r="E404" s="2" t="s">
        <v>311</v>
      </c>
      <c r="F404" s="2" t="s">
        <v>289</v>
      </c>
      <c r="G404" s="2" t="s">
        <v>289</v>
      </c>
    </row>
    <row r="405" spans="1:7" x14ac:dyDescent="0.2">
      <c r="A405" s="2" t="s">
        <v>322</v>
      </c>
      <c r="B405" s="2" t="s">
        <v>309</v>
      </c>
      <c r="C405" s="2" t="s">
        <v>65</v>
      </c>
      <c r="D405" s="2" t="s">
        <v>323</v>
      </c>
      <c r="E405" s="2" t="s">
        <v>311</v>
      </c>
      <c r="F405" s="2" t="s">
        <v>289</v>
      </c>
      <c r="G405" s="2" t="s">
        <v>289</v>
      </c>
    </row>
    <row r="406" spans="1:7" x14ac:dyDescent="0.2">
      <c r="A406" s="2" t="s">
        <v>324</v>
      </c>
      <c r="B406" s="2" t="s">
        <v>316</v>
      </c>
      <c r="C406" s="2" t="s">
        <v>65</v>
      </c>
      <c r="D406" s="2" t="s">
        <v>325</v>
      </c>
      <c r="E406" s="2" t="s">
        <v>165</v>
      </c>
      <c r="F406" s="2" t="s">
        <v>289</v>
      </c>
      <c r="G406" s="2" t="s">
        <v>289</v>
      </c>
    </row>
    <row r="407" spans="1:7" x14ac:dyDescent="0.2">
      <c r="A407" s="2" t="s">
        <v>326</v>
      </c>
      <c r="B407" s="2" t="s">
        <v>327</v>
      </c>
      <c r="C407" s="2" t="s">
        <v>283</v>
      </c>
      <c r="D407" s="2" t="s">
        <v>328</v>
      </c>
      <c r="E407" s="2" t="s">
        <v>329</v>
      </c>
      <c r="F407" s="2" t="s">
        <v>283</v>
      </c>
      <c r="G407" s="2" t="s">
        <v>283</v>
      </c>
    </row>
    <row r="408" spans="1:7" x14ac:dyDescent="0.2">
      <c r="A408" s="2" t="s">
        <v>330</v>
      </c>
      <c r="B408" s="2" t="s">
        <v>327</v>
      </c>
      <c r="C408" s="2" t="s">
        <v>283</v>
      </c>
      <c r="D408" s="2" t="s">
        <v>328</v>
      </c>
      <c r="E408" s="2" t="s">
        <v>329</v>
      </c>
      <c r="F408" s="2" t="s">
        <v>283</v>
      </c>
      <c r="G408" s="2" t="s">
        <v>283</v>
      </c>
    </row>
    <row r="409" spans="1:7" x14ac:dyDescent="0.2">
      <c r="A409" s="2" t="s">
        <v>331</v>
      </c>
      <c r="B409" s="2" t="s">
        <v>327</v>
      </c>
      <c r="C409" s="2" t="s">
        <v>283</v>
      </c>
      <c r="D409" s="2" t="s">
        <v>328</v>
      </c>
      <c r="E409" s="2" t="s">
        <v>329</v>
      </c>
      <c r="F409" s="2" t="s">
        <v>283</v>
      </c>
      <c r="G409" s="2" t="s">
        <v>283</v>
      </c>
    </row>
    <row r="410" spans="1:7" x14ac:dyDescent="0.2">
      <c r="A410" s="2" t="s">
        <v>332</v>
      </c>
      <c r="B410" s="2" t="s">
        <v>327</v>
      </c>
      <c r="C410" s="2" t="s">
        <v>283</v>
      </c>
      <c r="D410" s="2" t="s">
        <v>328</v>
      </c>
      <c r="E410" s="2" t="s">
        <v>329</v>
      </c>
      <c r="F410" s="2" t="s">
        <v>283</v>
      </c>
      <c r="G410" s="2" t="s">
        <v>283</v>
      </c>
    </row>
    <row r="411" spans="1:7" x14ac:dyDescent="0.2">
      <c r="A411" s="2" t="s">
        <v>333</v>
      </c>
      <c r="B411" s="2" t="s">
        <v>327</v>
      </c>
      <c r="C411" s="2" t="s">
        <v>283</v>
      </c>
      <c r="D411" s="2" t="s">
        <v>328</v>
      </c>
      <c r="E411" s="2" t="s">
        <v>329</v>
      </c>
      <c r="F411" s="2" t="s">
        <v>283</v>
      </c>
      <c r="G411" s="2" t="s">
        <v>283</v>
      </c>
    </row>
    <row r="412" spans="1:7" x14ac:dyDescent="0.2">
      <c r="A412" s="2" t="s">
        <v>334</v>
      </c>
      <c r="B412" s="2" t="s">
        <v>327</v>
      </c>
      <c r="C412" s="2" t="s">
        <v>283</v>
      </c>
      <c r="D412" s="2" t="s">
        <v>328</v>
      </c>
      <c r="E412" s="2" t="s">
        <v>329</v>
      </c>
      <c r="F412" s="2" t="s">
        <v>283</v>
      </c>
      <c r="G412" s="2" t="s">
        <v>283</v>
      </c>
    </row>
    <row r="413" spans="1:7" x14ac:dyDescent="0.2">
      <c r="A413" s="2" t="s">
        <v>335</v>
      </c>
      <c r="B413" s="2" t="s">
        <v>327</v>
      </c>
      <c r="C413" s="2" t="s">
        <v>283</v>
      </c>
      <c r="D413" s="2" t="s">
        <v>336</v>
      </c>
      <c r="E413" s="2" t="s">
        <v>329</v>
      </c>
      <c r="F413" s="2" t="s">
        <v>283</v>
      </c>
      <c r="G413" s="2" t="s">
        <v>283</v>
      </c>
    </row>
    <row r="414" spans="1:7" x14ac:dyDescent="0.2">
      <c r="A414" s="2" t="s">
        <v>337</v>
      </c>
      <c r="B414" s="2" t="s">
        <v>327</v>
      </c>
      <c r="C414" s="2" t="s">
        <v>283</v>
      </c>
      <c r="D414" s="2" t="s">
        <v>336</v>
      </c>
      <c r="E414" s="2" t="s">
        <v>329</v>
      </c>
      <c r="F414" s="2" t="s">
        <v>283</v>
      </c>
      <c r="G414" s="2" t="s">
        <v>283</v>
      </c>
    </row>
    <row r="415" spans="1:7" x14ac:dyDescent="0.2">
      <c r="A415" s="2" t="s">
        <v>338</v>
      </c>
      <c r="B415" s="2" t="s">
        <v>327</v>
      </c>
      <c r="C415" s="2" t="s">
        <v>283</v>
      </c>
      <c r="D415" s="2" t="s">
        <v>336</v>
      </c>
      <c r="E415" s="2" t="s">
        <v>329</v>
      </c>
      <c r="F415" s="2" t="s">
        <v>283</v>
      </c>
      <c r="G415" s="2" t="s">
        <v>283</v>
      </c>
    </row>
    <row r="416" spans="1:7" x14ac:dyDescent="0.2">
      <c r="A416" s="2" t="s">
        <v>339</v>
      </c>
      <c r="B416" s="2" t="s">
        <v>327</v>
      </c>
      <c r="C416" s="2" t="s">
        <v>283</v>
      </c>
      <c r="D416" s="2" t="s">
        <v>340</v>
      </c>
      <c r="E416" s="2" t="s">
        <v>329</v>
      </c>
      <c r="F416" s="2" t="s">
        <v>283</v>
      </c>
      <c r="G416" s="2" t="s">
        <v>283</v>
      </c>
    </row>
    <row r="417" spans="1:7" x14ac:dyDescent="0.2">
      <c r="A417" s="2" t="s">
        <v>341</v>
      </c>
      <c r="B417" s="2" t="s">
        <v>327</v>
      </c>
      <c r="C417" s="2" t="s">
        <v>283</v>
      </c>
      <c r="D417" s="2" t="s">
        <v>340</v>
      </c>
      <c r="E417" s="2" t="s">
        <v>329</v>
      </c>
      <c r="F417" s="2" t="s">
        <v>283</v>
      </c>
      <c r="G417" s="2" t="s">
        <v>283</v>
      </c>
    </row>
    <row r="418" spans="1:7" x14ac:dyDescent="0.2">
      <c r="A418" s="2" t="s">
        <v>342</v>
      </c>
      <c r="B418" s="2" t="s">
        <v>327</v>
      </c>
      <c r="C418" s="2" t="s">
        <v>283</v>
      </c>
      <c r="D418" s="2" t="s">
        <v>340</v>
      </c>
      <c r="E418" s="2" t="s">
        <v>329</v>
      </c>
      <c r="F418" s="2" t="s">
        <v>283</v>
      </c>
      <c r="G418" s="2" t="s">
        <v>283</v>
      </c>
    </row>
    <row r="419" spans="1:7" x14ac:dyDescent="0.2">
      <c r="A419" s="2" t="s">
        <v>343</v>
      </c>
      <c r="B419" s="2" t="s">
        <v>327</v>
      </c>
      <c r="C419" s="2" t="s">
        <v>283</v>
      </c>
      <c r="D419" s="2" t="s">
        <v>344</v>
      </c>
      <c r="E419" s="2" t="s">
        <v>329</v>
      </c>
      <c r="F419" s="2" t="s">
        <v>283</v>
      </c>
      <c r="G419" s="2" t="s">
        <v>283</v>
      </c>
    </row>
    <row r="420" spans="1:7" x14ac:dyDescent="0.2">
      <c r="A420" s="2" t="s">
        <v>345</v>
      </c>
      <c r="B420" s="2" t="s">
        <v>327</v>
      </c>
      <c r="C420" s="2" t="s">
        <v>283</v>
      </c>
      <c r="D420" s="2" t="s">
        <v>344</v>
      </c>
      <c r="E420" s="2" t="s">
        <v>329</v>
      </c>
      <c r="F420" s="2" t="s">
        <v>283</v>
      </c>
      <c r="G420" s="2" t="s">
        <v>283</v>
      </c>
    </row>
    <row r="421" spans="1:7" x14ac:dyDescent="0.2">
      <c r="A421" s="2" t="s">
        <v>346</v>
      </c>
      <c r="B421" s="2" t="s">
        <v>327</v>
      </c>
      <c r="C421" s="2" t="s">
        <v>283</v>
      </c>
      <c r="D421" s="2" t="s">
        <v>344</v>
      </c>
      <c r="E421" s="2" t="s">
        <v>329</v>
      </c>
      <c r="F421" s="2" t="s">
        <v>283</v>
      </c>
      <c r="G421" s="2" t="s">
        <v>283</v>
      </c>
    </row>
    <row r="422" spans="1:7" x14ac:dyDescent="0.2">
      <c r="A422" s="2" t="s">
        <v>347</v>
      </c>
      <c r="B422" s="2" t="s">
        <v>327</v>
      </c>
      <c r="C422" s="2" t="s">
        <v>283</v>
      </c>
      <c r="D422" s="2" t="s">
        <v>340</v>
      </c>
      <c r="E422" s="2" t="s">
        <v>329</v>
      </c>
      <c r="F422" s="2" t="s">
        <v>283</v>
      </c>
      <c r="G422" s="2" t="s">
        <v>283</v>
      </c>
    </row>
    <row r="423" spans="1:7" x14ac:dyDescent="0.2">
      <c r="A423" s="2" t="s">
        <v>348</v>
      </c>
      <c r="B423" s="2" t="s">
        <v>327</v>
      </c>
      <c r="C423" s="2" t="s">
        <v>283</v>
      </c>
      <c r="D423" s="2" t="s">
        <v>340</v>
      </c>
      <c r="E423" s="2" t="s">
        <v>329</v>
      </c>
      <c r="F423" s="2" t="s">
        <v>283</v>
      </c>
      <c r="G423" s="2" t="s">
        <v>283</v>
      </c>
    </row>
    <row r="424" spans="1:7" x14ac:dyDescent="0.2">
      <c r="A424" s="2" t="s">
        <v>349</v>
      </c>
      <c r="B424" s="2" t="s">
        <v>327</v>
      </c>
      <c r="C424" s="2" t="s">
        <v>283</v>
      </c>
      <c r="D424" s="2" t="s">
        <v>350</v>
      </c>
      <c r="E424" s="2" t="s">
        <v>329</v>
      </c>
      <c r="F424" s="2" t="s">
        <v>283</v>
      </c>
      <c r="G424" s="2" t="s">
        <v>283</v>
      </c>
    </row>
    <row r="425" spans="1:7" x14ac:dyDescent="0.2">
      <c r="A425" s="2" t="s">
        <v>351</v>
      </c>
      <c r="B425" s="2" t="s">
        <v>327</v>
      </c>
      <c r="C425" s="2" t="s">
        <v>283</v>
      </c>
      <c r="D425" s="2" t="s">
        <v>344</v>
      </c>
      <c r="E425" s="2" t="s">
        <v>329</v>
      </c>
      <c r="F425" s="2" t="s">
        <v>283</v>
      </c>
      <c r="G425" s="2" t="s">
        <v>283</v>
      </c>
    </row>
    <row r="426" spans="1:7" x14ac:dyDescent="0.2">
      <c r="A426" s="2" t="s">
        <v>352</v>
      </c>
      <c r="B426" s="2" t="s">
        <v>327</v>
      </c>
      <c r="C426" s="2" t="s">
        <v>283</v>
      </c>
      <c r="D426" s="2" t="s">
        <v>350</v>
      </c>
      <c r="E426" s="2" t="s">
        <v>329</v>
      </c>
      <c r="F426" s="2" t="s">
        <v>283</v>
      </c>
      <c r="G426" s="2" t="s">
        <v>283</v>
      </c>
    </row>
    <row r="427" spans="1:7" x14ac:dyDescent="0.2">
      <c r="A427" s="2" t="s">
        <v>353</v>
      </c>
      <c r="B427" s="2" t="s">
        <v>327</v>
      </c>
      <c r="C427" s="2" t="s">
        <v>283</v>
      </c>
      <c r="D427" s="2" t="s">
        <v>344</v>
      </c>
      <c r="E427" s="2" t="s">
        <v>329</v>
      </c>
      <c r="F427" s="2" t="s">
        <v>283</v>
      </c>
      <c r="G427" s="2" t="s">
        <v>283</v>
      </c>
    </row>
    <row r="428" spans="1:7" x14ac:dyDescent="0.2">
      <c r="A428" s="2" t="s">
        <v>354</v>
      </c>
      <c r="B428" s="2" t="s">
        <v>327</v>
      </c>
      <c r="C428" s="2" t="s">
        <v>283</v>
      </c>
      <c r="D428" s="2" t="s">
        <v>355</v>
      </c>
      <c r="E428" s="2" t="s">
        <v>329</v>
      </c>
      <c r="F428" s="2" t="s">
        <v>283</v>
      </c>
      <c r="G428" s="2" t="s">
        <v>283</v>
      </c>
    </row>
    <row r="429" spans="1:7" x14ac:dyDescent="0.2">
      <c r="A429" s="2" t="s">
        <v>356</v>
      </c>
      <c r="B429" s="2" t="s">
        <v>327</v>
      </c>
      <c r="C429" s="2" t="s">
        <v>283</v>
      </c>
      <c r="D429" s="2" t="s">
        <v>355</v>
      </c>
      <c r="E429" s="2" t="s">
        <v>329</v>
      </c>
      <c r="F429" s="2" t="s">
        <v>283</v>
      </c>
      <c r="G429" s="2" t="s">
        <v>283</v>
      </c>
    </row>
    <row r="430" spans="1:7" x14ac:dyDescent="0.2">
      <c r="A430" s="2" t="s">
        <v>357</v>
      </c>
      <c r="B430" s="2" t="s">
        <v>327</v>
      </c>
      <c r="C430" s="2" t="s">
        <v>283</v>
      </c>
      <c r="D430" s="2" t="s">
        <v>355</v>
      </c>
      <c r="E430" s="2" t="s">
        <v>329</v>
      </c>
      <c r="F430" s="2" t="s">
        <v>283</v>
      </c>
      <c r="G430" s="2" t="s">
        <v>283</v>
      </c>
    </row>
    <row r="431" spans="1:7" x14ac:dyDescent="0.2">
      <c r="A431" s="2" t="s">
        <v>358</v>
      </c>
      <c r="B431" s="2" t="s">
        <v>327</v>
      </c>
      <c r="C431" s="2" t="s">
        <v>283</v>
      </c>
      <c r="D431" s="2" t="s">
        <v>350</v>
      </c>
      <c r="E431" s="2" t="s">
        <v>329</v>
      </c>
      <c r="F431" s="2" t="s">
        <v>283</v>
      </c>
      <c r="G431" s="2" t="s">
        <v>283</v>
      </c>
    </row>
    <row r="432" spans="1:7" x14ac:dyDescent="0.2">
      <c r="A432" s="2" t="s">
        <v>359</v>
      </c>
      <c r="B432" s="2" t="s">
        <v>327</v>
      </c>
      <c r="C432" s="2" t="s">
        <v>283</v>
      </c>
      <c r="D432" s="2" t="s">
        <v>355</v>
      </c>
      <c r="E432" s="2" t="s">
        <v>329</v>
      </c>
      <c r="F432" s="2" t="s">
        <v>283</v>
      </c>
      <c r="G432" s="2" t="s">
        <v>283</v>
      </c>
    </row>
    <row r="433" spans="1:7" x14ac:dyDescent="0.2">
      <c r="A433" s="2" t="s">
        <v>360</v>
      </c>
      <c r="B433" s="2" t="s">
        <v>327</v>
      </c>
      <c r="C433" s="2" t="s">
        <v>283</v>
      </c>
      <c r="D433" s="2" t="s">
        <v>361</v>
      </c>
      <c r="E433" s="2" t="s">
        <v>329</v>
      </c>
      <c r="F433" s="2" t="s">
        <v>283</v>
      </c>
      <c r="G433" s="2" t="s">
        <v>283</v>
      </c>
    </row>
    <row r="434" spans="1:7" x14ac:dyDescent="0.2">
      <c r="A434" s="2" t="s">
        <v>362</v>
      </c>
      <c r="B434" s="2" t="s">
        <v>327</v>
      </c>
      <c r="C434" s="2" t="s">
        <v>283</v>
      </c>
      <c r="D434" s="2" t="s">
        <v>363</v>
      </c>
      <c r="E434" s="2" t="s">
        <v>329</v>
      </c>
      <c r="F434" s="2" t="s">
        <v>283</v>
      </c>
      <c r="G434" s="2" t="s">
        <v>283</v>
      </c>
    </row>
    <row r="435" spans="1:7" x14ac:dyDescent="0.2">
      <c r="A435" s="2" t="s">
        <v>364</v>
      </c>
      <c r="B435" s="2" t="s">
        <v>327</v>
      </c>
      <c r="C435" s="2" t="s">
        <v>283</v>
      </c>
      <c r="D435" s="2" t="s">
        <v>363</v>
      </c>
      <c r="E435" s="2" t="s">
        <v>329</v>
      </c>
      <c r="F435" s="2" t="s">
        <v>283</v>
      </c>
      <c r="G435" s="2" t="s">
        <v>283</v>
      </c>
    </row>
    <row r="436" spans="1:7" x14ac:dyDescent="0.2">
      <c r="A436" s="2" t="s">
        <v>365</v>
      </c>
      <c r="B436" s="2" t="s">
        <v>327</v>
      </c>
      <c r="C436" s="2" t="s">
        <v>283</v>
      </c>
      <c r="D436" s="2" t="s">
        <v>355</v>
      </c>
      <c r="E436" s="2" t="s">
        <v>329</v>
      </c>
      <c r="F436" s="2" t="s">
        <v>283</v>
      </c>
      <c r="G436" s="2" t="s">
        <v>283</v>
      </c>
    </row>
    <row r="437" spans="1:7" x14ac:dyDescent="0.2">
      <c r="A437" s="2" t="s">
        <v>366</v>
      </c>
      <c r="B437" s="2" t="s">
        <v>327</v>
      </c>
      <c r="C437" s="2" t="s">
        <v>283</v>
      </c>
      <c r="D437" s="2" t="s">
        <v>344</v>
      </c>
      <c r="E437" s="2" t="s">
        <v>329</v>
      </c>
      <c r="F437" s="2" t="s">
        <v>283</v>
      </c>
      <c r="G437" s="2" t="s">
        <v>283</v>
      </c>
    </row>
    <row r="438" spans="1:7" x14ac:dyDescent="0.2">
      <c r="A438" s="2" t="s">
        <v>367</v>
      </c>
      <c r="B438" s="2" t="s">
        <v>327</v>
      </c>
      <c r="C438" s="2" t="s">
        <v>283</v>
      </c>
      <c r="D438" s="2" t="s">
        <v>344</v>
      </c>
      <c r="E438" s="2" t="s">
        <v>329</v>
      </c>
      <c r="F438" s="2" t="s">
        <v>283</v>
      </c>
      <c r="G438" s="2" t="s">
        <v>283</v>
      </c>
    </row>
    <row r="439" spans="1:7" x14ac:dyDescent="0.2">
      <c r="A439" s="2" t="s">
        <v>368</v>
      </c>
      <c r="B439" s="2" t="s">
        <v>327</v>
      </c>
      <c r="C439" s="2" t="s">
        <v>283</v>
      </c>
      <c r="D439" s="2" t="s">
        <v>344</v>
      </c>
      <c r="E439" s="2" t="s">
        <v>329</v>
      </c>
      <c r="F439" s="2" t="s">
        <v>283</v>
      </c>
      <c r="G439" s="2" t="s">
        <v>283</v>
      </c>
    </row>
    <row r="440" spans="1:7" x14ac:dyDescent="0.2">
      <c r="A440" s="2" t="s">
        <v>369</v>
      </c>
      <c r="B440" s="2" t="s">
        <v>327</v>
      </c>
      <c r="C440" s="2" t="s">
        <v>283</v>
      </c>
      <c r="D440" s="2" t="s">
        <v>344</v>
      </c>
      <c r="E440" s="2" t="s">
        <v>329</v>
      </c>
      <c r="F440" s="2" t="s">
        <v>283</v>
      </c>
      <c r="G440" s="2" t="s">
        <v>283</v>
      </c>
    </row>
    <row r="441" spans="1:7" x14ac:dyDescent="0.2">
      <c r="A441" s="2" t="s">
        <v>370</v>
      </c>
      <c r="B441" s="2" t="s">
        <v>327</v>
      </c>
      <c r="C441" s="2" t="s">
        <v>283</v>
      </c>
      <c r="D441" s="2" t="s">
        <v>363</v>
      </c>
      <c r="E441" s="2" t="s">
        <v>329</v>
      </c>
      <c r="F441" s="2" t="s">
        <v>283</v>
      </c>
      <c r="G441" s="2" t="s">
        <v>283</v>
      </c>
    </row>
    <row r="442" spans="1:7" x14ac:dyDescent="0.2">
      <c r="A442" s="2" t="s">
        <v>371</v>
      </c>
      <c r="B442" s="2" t="s">
        <v>327</v>
      </c>
      <c r="C442" s="2" t="s">
        <v>283</v>
      </c>
      <c r="D442" s="2" t="s">
        <v>344</v>
      </c>
      <c r="E442" s="2" t="s">
        <v>329</v>
      </c>
      <c r="F442" s="2" t="s">
        <v>283</v>
      </c>
      <c r="G442" s="2" t="s">
        <v>283</v>
      </c>
    </row>
    <row r="443" spans="1:7" x14ac:dyDescent="0.2">
      <c r="A443" s="2" t="s">
        <v>372</v>
      </c>
      <c r="B443" s="2" t="s">
        <v>327</v>
      </c>
      <c r="C443" s="2" t="s">
        <v>283</v>
      </c>
      <c r="D443" s="2" t="s">
        <v>344</v>
      </c>
      <c r="E443" s="2" t="s">
        <v>329</v>
      </c>
      <c r="F443" s="2" t="s">
        <v>283</v>
      </c>
      <c r="G443" s="2" t="s">
        <v>283</v>
      </c>
    </row>
    <row r="444" spans="1:7" x14ac:dyDescent="0.2">
      <c r="A444" s="2" t="s">
        <v>373</v>
      </c>
      <c r="B444" s="2" t="s">
        <v>327</v>
      </c>
      <c r="C444" s="2" t="s">
        <v>283</v>
      </c>
      <c r="D444" s="2" t="s">
        <v>374</v>
      </c>
      <c r="E444" s="2" t="s">
        <v>329</v>
      </c>
      <c r="F444" s="2" t="s">
        <v>283</v>
      </c>
      <c r="G444" s="2" t="s">
        <v>283</v>
      </c>
    </row>
    <row r="445" spans="1:7" x14ac:dyDescent="0.2">
      <c r="A445" s="2" t="s">
        <v>375</v>
      </c>
      <c r="B445" s="2" t="s">
        <v>327</v>
      </c>
      <c r="C445" s="2" t="s">
        <v>283</v>
      </c>
      <c r="D445" s="2" t="s">
        <v>374</v>
      </c>
      <c r="E445" s="2" t="s">
        <v>329</v>
      </c>
      <c r="F445" s="2" t="s">
        <v>283</v>
      </c>
      <c r="G445" s="2" t="s">
        <v>283</v>
      </c>
    </row>
    <row r="446" spans="1:7" x14ac:dyDescent="0.2">
      <c r="A446" s="2" t="s">
        <v>376</v>
      </c>
      <c r="B446" s="2" t="s">
        <v>327</v>
      </c>
      <c r="C446" s="2" t="s">
        <v>283</v>
      </c>
      <c r="D446" s="2" t="s">
        <v>344</v>
      </c>
      <c r="E446" s="2" t="s">
        <v>329</v>
      </c>
      <c r="F446" s="2" t="s">
        <v>283</v>
      </c>
      <c r="G446" s="2" t="s">
        <v>283</v>
      </c>
    </row>
    <row r="447" spans="1:7" x14ac:dyDescent="0.2">
      <c r="A447" s="2" t="s">
        <v>377</v>
      </c>
      <c r="B447" s="2" t="s">
        <v>327</v>
      </c>
      <c r="C447" s="2" t="s">
        <v>283</v>
      </c>
      <c r="D447" s="2" t="s">
        <v>374</v>
      </c>
      <c r="E447" s="2" t="s">
        <v>329</v>
      </c>
      <c r="F447" s="2" t="s">
        <v>283</v>
      </c>
      <c r="G447" s="2" t="s">
        <v>283</v>
      </c>
    </row>
    <row r="448" spans="1:7" x14ac:dyDescent="0.2">
      <c r="A448" s="2" t="s">
        <v>378</v>
      </c>
      <c r="B448" s="2" t="s">
        <v>327</v>
      </c>
      <c r="C448" s="2" t="s">
        <v>283</v>
      </c>
      <c r="D448" s="2" t="s">
        <v>379</v>
      </c>
      <c r="E448" s="2" t="s">
        <v>329</v>
      </c>
      <c r="F448" s="2" t="s">
        <v>283</v>
      </c>
      <c r="G448" s="2" t="s">
        <v>283</v>
      </c>
    </row>
    <row r="449" spans="1:7" x14ac:dyDescent="0.2">
      <c r="A449" s="2" t="s">
        <v>380</v>
      </c>
      <c r="B449" s="2" t="s">
        <v>327</v>
      </c>
      <c r="C449" s="2" t="s">
        <v>283</v>
      </c>
      <c r="D449" s="2" t="s">
        <v>381</v>
      </c>
      <c r="E449" s="2" t="s">
        <v>329</v>
      </c>
      <c r="F449" s="2" t="s">
        <v>283</v>
      </c>
      <c r="G449" s="2" t="s">
        <v>283</v>
      </c>
    </row>
    <row r="450" spans="1:7" x14ac:dyDescent="0.2">
      <c r="A450" s="2" t="s">
        <v>382</v>
      </c>
      <c r="B450" s="2" t="s">
        <v>327</v>
      </c>
      <c r="C450" s="2" t="s">
        <v>283</v>
      </c>
      <c r="D450" s="2" t="s">
        <v>381</v>
      </c>
      <c r="E450" s="2" t="s">
        <v>329</v>
      </c>
      <c r="F450" s="2" t="s">
        <v>283</v>
      </c>
      <c r="G450" s="2" t="s">
        <v>283</v>
      </c>
    </row>
    <row r="451" spans="1:7" x14ac:dyDescent="0.2">
      <c r="A451" s="2" t="s">
        <v>383</v>
      </c>
      <c r="B451" s="2" t="s">
        <v>384</v>
      </c>
      <c r="C451" s="2" t="s">
        <v>283</v>
      </c>
      <c r="D451" s="2" t="s">
        <v>385</v>
      </c>
      <c r="E451" s="2" t="s">
        <v>329</v>
      </c>
      <c r="F451" s="2" t="s">
        <v>283</v>
      </c>
      <c r="G451" s="2" t="s">
        <v>283</v>
      </c>
    </row>
    <row r="452" spans="1:7" x14ac:dyDescent="0.2">
      <c r="A452" s="2" t="s">
        <v>386</v>
      </c>
      <c r="B452" s="2" t="s">
        <v>384</v>
      </c>
      <c r="C452" s="2" t="s">
        <v>283</v>
      </c>
      <c r="D452" s="2" t="s">
        <v>385</v>
      </c>
      <c r="E452" s="2" t="s">
        <v>329</v>
      </c>
      <c r="F452" s="2" t="s">
        <v>283</v>
      </c>
      <c r="G452" s="2" t="s">
        <v>283</v>
      </c>
    </row>
    <row r="453" spans="1:7" x14ac:dyDescent="0.2">
      <c r="A453" s="2" t="s">
        <v>387</v>
      </c>
      <c r="B453" s="2" t="s">
        <v>384</v>
      </c>
      <c r="C453" s="2" t="s">
        <v>283</v>
      </c>
      <c r="D453" s="2" t="s">
        <v>385</v>
      </c>
      <c r="E453" s="2" t="s">
        <v>329</v>
      </c>
      <c r="F453" s="2" t="s">
        <v>283</v>
      </c>
      <c r="G453" s="2" t="s">
        <v>283</v>
      </c>
    </row>
    <row r="454" spans="1:7" x14ac:dyDescent="0.2">
      <c r="A454" s="2" t="s">
        <v>388</v>
      </c>
      <c r="B454" s="2" t="s">
        <v>384</v>
      </c>
      <c r="C454" s="2" t="s">
        <v>283</v>
      </c>
      <c r="D454" s="2" t="s">
        <v>385</v>
      </c>
      <c r="E454" s="2" t="s">
        <v>329</v>
      </c>
      <c r="F454" s="2" t="s">
        <v>283</v>
      </c>
      <c r="G454" s="2" t="s">
        <v>283</v>
      </c>
    </row>
    <row r="455" spans="1:7" x14ac:dyDescent="0.2">
      <c r="A455" s="2" t="s">
        <v>389</v>
      </c>
      <c r="B455" s="2" t="s">
        <v>384</v>
      </c>
      <c r="C455" s="2" t="s">
        <v>283</v>
      </c>
      <c r="D455" s="2" t="s">
        <v>390</v>
      </c>
      <c r="E455" s="2" t="s">
        <v>329</v>
      </c>
      <c r="F455" s="2" t="s">
        <v>283</v>
      </c>
      <c r="G455" s="2" t="s">
        <v>283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391</v>
      </c>
      <c r="B1" t="s">
        <v>392</v>
      </c>
    </row>
    <row r="2" spans="1:2" x14ac:dyDescent="0.2">
      <c r="A2" t="s">
        <v>123</v>
      </c>
      <c r="B2" t="s">
        <v>105</v>
      </c>
    </row>
    <row r="3" spans="1:2" x14ac:dyDescent="0.2">
      <c r="A3" t="s">
        <v>133</v>
      </c>
      <c r="B3" t="s">
        <v>13</v>
      </c>
    </row>
    <row r="4" spans="1:2" x14ac:dyDescent="0.2">
      <c r="A4" t="s">
        <v>263</v>
      </c>
      <c r="B4" t="s">
        <v>103</v>
      </c>
    </row>
    <row r="5" spans="1:2" x14ac:dyDescent="0.2">
      <c r="A5" t="s">
        <v>264</v>
      </c>
      <c r="B5" t="s">
        <v>24</v>
      </c>
    </row>
    <row r="6" spans="1:2" x14ac:dyDescent="0.2">
      <c r="A6" t="s">
        <v>266</v>
      </c>
      <c r="B6" t="s">
        <v>24</v>
      </c>
    </row>
    <row r="7" spans="1:2" x14ac:dyDescent="0.2">
      <c r="A7" t="s">
        <v>221</v>
      </c>
      <c r="B7" t="s">
        <v>55</v>
      </c>
    </row>
    <row r="8" spans="1:2" x14ac:dyDescent="0.2">
      <c r="A8" t="s">
        <v>222</v>
      </c>
      <c r="B8" t="s">
        <v>55</v>
      </c>
    </row>
    <row r="9" spans="1:2" x14ac:dyDescent="0.2">
      <c r="A9" t="s">
        <v>223</v>
      </c>
      <c r="B9" t="s">
        <v>38</v>
      </c>
    </row>
    <row r="10" spans="1:2" x14ac:dyDescent="0.2">
      <c r="A10" t="s">
        <v>224</v>
      </c>
      <c r="B10" t="s">
        <v>38</v>
      </c>
    </row>
    <row r="11" spans="1:2" x14ac:dyDescent="0.2">
      <c r="A11" t="s">
        <v>225</v>
      </c>
      <c r="B11" t="s">
        <v>38</v>
      </c>
    </row>
    <row r="12" spans="1:2" x14ac:dyDescent="0.2">
      <c r="A12" t="s">
        <v>230</v>
      </c>
      <c r="B12" t="s">
        <v>45</v>
      </c>
    </row>
    <row r="13" spans="1:2" x14ac:dyDescent="0.2">
      <c r="A13" t="s">
        <v>232</v>
      </c>
      <c r="B13" t="s">
        <v>45</v>
      </c>
    </row>
    <row r="14" spans="1:2" x14ac:dyDescent="0.2">
      <c r="A14" t="s">
        <v>134</v>
      </c>
      <c r="B14" t="s">
        <v>13</v>
      </c>
    </row>
    <row r="15" spans="1:2" x14ac:dyDescent="0.2">
      <c r="A15" t="s">
        <v>233</v>
      </c>
      <c r="B15" t="s">
        <v>45</v>
      </c>
    </row>
    <row r="16" spans="1:2" x14ac:dyDescent="0.2">
      <c r="A16" t="s">
        <v>226</v>
      </c>
      <c r="B16" t="s">
        <v>81</v>
      </c>
    </row>
    <row r="17" spans="1:2" x14ac:dyDescent="0.2">
      <c r="A17" t="s">
        <v>227</v>
      </c>
      <c r="B17" t="s">
        <v>81</v>
      </c>
    </row>
    <row r="18" spans="1:2" x14ac:dyDescent="0.2">
      <c r="A18" t="s">
        <v>228</v>
      </c>
      <c r="B18" t="s">
        <v>81</v>
      </c>
    </row>
    <row r="19" spans="1:2" x14ac:dyDescent="0.2">
      <c r="A19" t="s">
        <v>229</v>
      </c>
      <c r="B19" t="s">
        <v>81</v>
      </c>
    </row>
    <row r="20" spans="1:2" x14ac:dyDescent="0.2">
      <c r="A20" t="s">
        <v>238</v>
      </c>
      <c r="B20" t="s">
        <v>87</v>
      </c>
    </row>
    <row r="21" spans="1:2" x14ac:dyDescent="0.2">
      <c r="A21" t="s">
        <v>237</v>
      </c>
      <c r="B21" t="s">
        <v>107</v>
      </c>
    </row>
    <row r="22" spans="1:2" x14ac:dyDescent="0.2">
      <c r="A22" t="s">
        <v>236</v>
      </c>
      <c r="B22" t="s">
        <v>107</v>
      </c>
    </row>
    <row r="23" spans="1:2" x14ac:dyDescent="0.2">
      <c r="A23" t="s">
        <v>234</v>
      </c>
      <c r="B23" t="s">
        <v>103</v>
      </c>
    </row>
    <row r="24" spans="1:2" x14ac:dyDescent="0.2">
      <c r="A24" t="s">
        <v>242</v>
      </c>
      <c r="B24" t="s">
        <v>87</v>
      </c>
    </row>
    <row r="25" spans="1:2" x14ac:dyDescent="0.2">
      <c r="A25" t="s">
        <v>135</v>
      </c>
      <c r="B25" t="s">
        <v>67</v>
      </c>
    </row>
    <row r="26" spans="1:2" x14ac:dyDescent="0.2">
      <c r="A26" t="s">
        <v>241</v>
      </c>
      <c r="B26" t="s">
        <v>87</v>
      </c>
    </row>
    <row r="27" spans="1:2" x14ac:dyDescent="0.2">
      <c r="A27" t="s">
        <v>239</v>
      </c>
      <c r="B27" t="s">
        <v>51</v>
      </c>
    </row>
    <row r="28" spans="1:2" x14ac:dyDescent="0.2">
      <c r="A28" t="s">
        <v>270</v>
      </c>
      <c r="B28" t="s">
        <v>87</v>
      </c>
    </row>
    <row r="29" spans="1:2" x14ac:dyDescent="0.2">
      <c r="A29" t="s">
        <v>268</v>
      </c>
      <c r="B29" t="s">
        <v>51</v>
      </c>
    </row>
    <row r="30" spans="1:2" x14ac:dyDescent="0.2">
      <c r="A30" t="s">
        <v>267</v>
      </c>
      <c r="B30" t="s">
        <v>103</v>
      </c>
    </row>
    <row r="31" spans="1:2" x14ac:dyDescent="0.2">
      <c r="A31" t="s">
        <v>269</v>
      </c>
      <c r="B31" t="s">
        <v>22</v>
      </c>
    </row>
    <row r="32" spans="1:2" x14ac:dyDescent="0.2">
      <c r="A32" t="s">
        <v>271</v>
      </c>
      <c r="B32" t="s">
        <v>71</v>
      </c>
    </row>
    <row r="33" spans="1:2" x14ac:dyDescent="0.2">
      <c r="A33" t="s">
        <v>272</v>
      </c>
      <c r="B33" t="s">
        <v>75</v>
      </c>
    </row>
    <row r="34" spans="1:2" x14ac:dyDescent="0.2">
      <c r="A34" t="s">
        <v>274</v>
      </c>
      <c r="B34" t="s">
        <v>75</v>
      </c>
    </row>
    <row r="35" spans="1:2" x14ac:dyDescent="0.2">
      <c r="A35" t="s">
        <v>279</v>
      </c>
      <c r="B35" t="s">
        <v>101</v>
      </c>
    </row>
    <row r="36" spans="1:2" x14ac:dyDescent="0.2">
      <c r="A36" t="s">
        <v>137</v>
      </c>
      <c r="B36" t="s">
        <v>67</v>
      </c>
    </row>
    <row r="37" spans="1:2" x14ac:dyDescent="0.2">
      <c r="A37" t="s">
        <v>280</v>
      </c>
      <c r="B37" t="s">
        <v>69</v>
      </c>
    </row>
    <row r="38" spans="1:2" x14ac:dyDescent="0.2">
      <c r="A38" t="s">
        <v>278</v>
      </c>
      <c r="B38" t="s">
        <v>53</v>
      </c>
    </row>
    <row r="39" spans="1:2" x14ac:dyDescent="0.2">
      <c r="A39" t="s">
        <v>275</v>
      </c>
      <c r="B39" t="s">
        <v>19</v>
      </c>
    </row>
    <row r="40" spans="1:2" x14ac:dyDescent="0.2">
      <c r="A40" t="s">
        <v>277</v>
      </c>
      <c r="B40" t="s">
        <v>89</v>
      </c>
    </row>
    <row r="41" spans="1:2" x14ac:dyDescent="0.2">
      <c r="A41" t="s">
        <v>281</v>
      </c>
      <c r="B41" t="s">
        <v>49</v>
      </c>
    </row>
    <row r="42" spans="1:2" x14ac:dyDescent="0.2">
      <c r="A42" t="s">
        <v>282</v>
      </c>
      <c r="B42" t="s">
        <v>283</v>
      </c>
    </row>
    <row r="43" spans="1:2" x14ac:dyDescent="0.2">
      <c r="A43" t="s">
        <v>285</v>
      </c>
      <c r="B43" t="s">
        <v>283</v>
      </c>
    </row>
    <row r="44" spans="1:2" x14ac:dyDescent="0.2">
      <c r="A44" t="s">
        <v>286</v>
      </c>
      <c r="B44" t="s">
        <v>288</v>
      </c>
    </row>
    <row r="45" spans="1:2" x14ac:dyDescent="0.2">
      <c r="A45" t="s">
        <v>290</v>
      </c>
      <c r="B45" t="s">
        <v>288</v>
      </c>
    </row>
    <row r="46" spans="1:2" x14ac:dyDescent="0.2">
      <c r="A46" t="s">
        <v>291</v>
      </c>
      <c r="B46" t="s">
        <v>288</v>
      </c>
    </row>
    <row r="47" spans="1:2" x14ac:dyDescent="0.2">
      <c r="A47" t="s">
        <v>139</v>
      </c>
      <c r="B47" t="s">
        <v>32</v>
      </c>
    </row>
    <row r="48" spans="1:2" x14ac:dyDescent="0.2">
      <c r="A48" t="s">
        <v>292</v>
      </c>
      <c r="B48" t="s">
        <v>294</v>
      </c>
    </row>
    <row r="49" spans="1:2" x14ac:dyDescent="0.2">
      <c r="A49" t="s">
        <v>295</v>
      </c>
      <c r="B49" t="s">
        <v>294</v>
      </c>
    </row>
    <row r="50" spans="1:2" x14ac:dyDescent="0.2">
      <c r="A50" t="s">
        <v>296</v>
      </c>
      <c r="B50" t="s">
        <v>298</v>
      </c>
    </row>
    <row r="51" spans="1:2" x14ac:dyDescent="0.2">
      <c r="A51" t="s">
        <v>299</v>
      </c>
      <c r="B51" t="s">
        <v>301</v>
      </c>
    </row>
    <row r="52" spans="1:2" x14ac:dyDescent="0.2">
      <c r="A52" t="s">
        <v>302</v>
      </c>
      <c r="B52" t="s">
        <v>304</v>
      </c>
    </row>
    <row r="53" spans="1:2" x14ac:dyDescent="0.2">
      <c r="A53" t="s">
        <v>305</v>
      </c>
      <c r="B53" t="s">
        <v>304</v>
      </c>
    </row>
    <row r="54" spans="1:2" x14ac:dyDescent="0.2">
      <c r="A54" t="s">
        <v>306</v>
      </c>
      <c r="B54" t="s">
        <v>304</v>
      </c>
    </row>
    <row r="55" spans="1:2" x14ac:dyDescent="0.2">
      <c r="A55" t="s">
        <v>307</v>
      </c>
      <c r="B55" t="s">
        <v>304</v>
      </c>
    </row>
    <row r="56" spans="1:2" x14ac:dyDescent="0.2">
      <c r="A56" t="s">
        <v>308</v>
      </c>
      <c r="B56" t="s">
        <v>310</v>
      </c>
    </row>
    <row r="57" spans="1:2" x14ac:dyDescent="0.2">
      <c r="A57" t="s">
        <v>312</v>
      </c>
      <c r="B57" t="s">
        <v>310</v>
      </c>
    </row>
    <row r="58" spans="1:2" x14ac:dyDescent="0.2">
      <c r="A58" t="s">
        <v>140</v>
      </c>
      <c r="B58" t="s">
        <v>32</v>
      </c>
    </row>
    <row r="59" spans="1:2" x14ac:dyDescent="0.2">
      <c r="A59" t="s">
        <v>313</v>
      </c>
      <c r="B59" t="s">
        <v>310</v>
      </c>
    </row>
    <row r="60" spans="1:2" x14ac:dyDescent="0.2">
      <c r="A60" t="s">
        <v>314</v>
      </c>
      <c r="B60" t="s">
        <v>310</v>
      </c>
    </row>
    <row r="61" spans="1:2" x14ac:dyDescent="0.2">
      <c r="A61" t="s">
        <v>315</v>
      </c>
      <c r="B61" t="s">
        <v>317</v>
      </c>
    </row>
    <row r="62" spans="1:2" x14ac:dyDescent="0.2">
      <c r="A62" t="s">
        <v>318</v>
      </c>
      <c r="B62" t="s">
        <v>319</v>
      </c>
    </row>
    <row r="63" spans="1:2" x14ac:dyDescent="0.2">
      <c r="A63" t="s">
        <v>320</v>
      </c>
      <c r="B63" t="s">
        <v>321</v>
      </c>
    </row>
    <row r="64" spans="1:2" x14ac:dyDescent="0.2">
      <c r="A64" t="s">
        <v>322</v>
      </c>
      <c r="B64" t="s">
        <v>323</v>
      </c>
    </row>
    <row r="65" spans="1:2" x14ac:dyDescent="0.2">
      <c r="A65" t="s">
        <v>324</v>
      </c>
      <c r="B65" t="s">
        <v>325</v>
      </c>
    </row>
    <row r="66" spans="1:2" x14ac:dyDescent="0.2">
      <c r="A66" t="s">
        <v>326</v>
      </c>
      <c r="B66" t="s">
        <v>328</v>
      </c>
    </row>
    <row r="67" spans="1:2" x14ac:dyDescent="0.2">
      <c r="A67" t="s">
        <v>330</v>
      </c>
      <c r="B67" t="s">
        <v>328</v>
      </c>
    </row>
    <row r="68" spans="1:2" x14ac:dyDescent="0.2">
      <c r="A68" t="s">
        <v>331</v>
      </c>
      <c r="B68" t="s">
        <v>328</v>
      </c>
    </row>
    <row r="69" spans="1:2" x14ac:dyDescent="0.2">
      <c r="A69" t="s">
        <v>141</v>
      </c>
      <c r="B69" t="s">
        <v>32</v>
      </c>
    </row>
    <row r="70" spans="1:2" x14ac:dyDescent="0.2">
      <c r="A70" t="s">
        <v>332</v>
      </c>
      <c r="B70" t="s">
        <v>328</v>
      </c>
    </row>
    <row r="71" spans="1:2" x14ac:dyDescent="0.2">
      <c r="A71" t="s">
        <v>333</v>
      </c>
      <c r="B71" t="s">
        <v>328</v>
      </c>
    </row>
    <row r="72" spans="1:2" x14ac:dyDescent="0.2">
      <c r="A72" t="s">
        <v>334</v>
      </c>
      <c r="B72" t="s">
        <v>328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336</v>
      </c>
    </row>
    <row r="75" spans="1:2" x14ac:dyDescent="0.2">
      <c r="A75" t="s">
        <v>338</v>
      </c>
      <c r="B75" t="s">
        <v>336</v>
      </c>
    </row>
    <row r="76" spans="1:2" x14ac:dyDescent="0.2">
      <c r="A76" t="s">
        <v>339</v>
      </c>
      <c r="B76" t="s">
        <v>340</v>
      </c>
    </row>
    <row r="77" spans="1:2" x14ac:dyDescent="0.2">
      <c r="A77" t="s">
        <v>341</v>
      </c>
      <c r="B77" t="s">
        <v>340</v>
      </c>
    </row>
    <row r="78" spans="1:2" x14ac:dyDescent="0.2">
      <c r="A78" t="s">
        <v>342</v>
      </c>
      <c r="B78" t="s">
        <v>340</v>
      </c>
    </row>
    <row r="79" spans="1:2" x14ac:dyDescent="0.2">
      <c r="A79" t="s">
        <v>343</v>
      </c>
      <c r="B79" t="s">
        <v>344</v>
      </c>
    </row>
    <row r="80" spans="1:2" x14ac:dyDescent="0.2">
      <c r="A80" t="s">
        <v>148</v>
      </c>
      <c r="B80" t="s">
        <v>63</v>
      </c>
    </row>
    <row r="81" spans="1:2" x14ac:dyDescent="0.2">
      <c r="A81" t="s">
        <v>345</v>
      </c>
      <c r="B81" t="s">
        <v>344</v>
      </c>
    </row>
    <row r="82" spans="1:2" x14ac:dyDescent="0.2">
      <c r="A82" t="s">
        <v>346</v>
      </c>
      <c r="B82" t="s">
        <v>344</v>
      </c>
    </row>
    <row r="83" spans="1:2" x14ac:dyDescent="0.2">
      <c r="A83" t="s">
        <v>347</v>
      </c>
      <c r="B83" t="s">
        <v>340</v>
      </c>
    </row>
    <row r="84" spans="1:2" x14ac:dyDescent="0.2">
      <c r="A84" t="s">
        <v>348</v>
      </c>
      <c r="B84" t="s">
        <v>340</v>
      </c>
    </row>
    <row r="85" spans="1:2" x14ac:dyDescent="0.2">
      <c r="A85" t="s">
        <v>349</v>
      </c>
      <c r="B85" t="s">
        <v>350</v>
      </c>
    </row>
    <row r="86" spans="1:2" x14ac:dyDescent="0.2">
      <c r="A86" t="s">
        <v>351</v>
      </c>
      <c r="B86" t="s">
        <v>344</v>
      </c>
    </row>
    <row r="87" spans="1:2" x14ac:dyDescent="0.2">
      <c r="A87" t="s">
        <v>352</v>
      </c>
      <c r="B87" t="s">
        <v>350</v>
      </c>
    </row>
    <row r="88" spans="1:2" x14ac:dyDescent="0.2">
      <c r="A88" t="s">
        <v>353</v>
      </c>
      <c r="B88" t="s">
        <v>344</v>
      </c>
    </row>
    <row r="89" spans="1:2" x14ac:dyDescent="0.2">
      <c r="A89" t="s">
        <v>354</v>
      </c>
      <c r="B89" t="s">
        <v>355</v>
      </c>
    </row>
    <row r="90" spans="1:2" x14ac:dyDescent="0.2">
      <c r="A90" t="s">
        <v>356</v>
      </c>
      <c r="B90" t="s">
        <v>355</v>
      </c>
    </row>
    <row r="91" spans="1:2" x14ac:dyDescent="0.2">
      <c r="A91" t="s">
        <v>149</v>
      </c>
      <c r="B91" t="s">
        <v>63</v>
      </c>
    </row>
    <row r="92" spans="1:2" x14ac:dyDescent="0.2">
      <c r="A92" t="s">
        <v>357</v>
      </c>
      <c r="B92" t="s">
        <v>355</v>
      </c>
    </row>
    <row r="93" spans="1:2" x14ac:dyDescent="0.2">
      <c r="A93" t="s">
        <v>358</v>
      </c>
      <c r="B93" t="s">
        <v>350</v>
      </c>
    </row>
    <row r="94" spans="1:2" x14ac:dyDescent="0.2">
      <c r="A94" t="s">
        <v>359</v>
      </c>
      <c r="B94" t="s">
        <v>355</v>
      </c>
    </row>
    <row r="95" spans="1:2" x14ac:dyDescent="0.2">
      <c r="A95" t="s">
        <v>360</v>
      </c>
      <c r="B95" t="s">
        <v>361</v>
      </c>
    </row>
    <row r="96" spans="1:2" x14ac:dyDescent="0.2">
      <c r="A96" t="s">
        <v>362</v>
      </c>
      <c r="B96" t="s">
        <v>363</v>
      </c>
    </row>
    <row r="97" spans="1:2" x14ac:dyDescent="0.2">
      <c r="A97" t="s">
        <v>364</v>
      </c>
      <c r="B97" t="s">
        <v>363</v>
      </c>
    </row>
    <row r="98" spans="1:2" x14ac:dyDescent="0.2">
      <c r="A98" t="s">
        <v>365</v>
      </c>
      <c r="B98" t="s">
        <v>355</v>
      </c>
    </row>
    <row r="99" spans="1:2" x14ac:dyDescent="0.2">
      <c r="A99" t="s">
        <v>366</v>
      </c>
      <c r="B99" t="s">
        <v>344</v>
      </c>
    </row>
    <row r="100" spans="1:2" x14ac:dyDescent="0.2">
      <c r="A100" t="s">
        <v>367</v>
      </c>
      <c r="B100" t="s">
        <v>344</v>
      </c>
    </row>
    <row r="101" spans="1:2" x14ac:dyDescent="0.2">
      <c r="A101" t="s">
        <v>368</v>
      </c>
      <c r="B101" t="s">
        <v>344</v>
      </c>
    </row>
    <row r="102" spans="1:2" x14ac:dyDescent="0.2">
      <c r="A102" t="s">
        <v>151</v>
      </c>
      <c r="B102" t="s">
        <v>63</v>
      </c>
    </row>
    <row r="103" spans="1:2" x14ac:dyDescent="0.2">
      <c r="A103" t="s">
        <v>369</v>
      </c>
      <c r="B103" t="s">
        <v>344</v>
      </c>
    </row>
    <row r="104" spans="1:2" x14ac:dyDescent="0.2">
      <c r="A104" t="s">
        <v>370</v>
      </c>
      <c r="B104" t="s">
        <v>363</v>
      </c>
    </row>
    <row r="105" spans="1:2" x14ac:dyDescent="0.2">
      <c r="A105" t="s">
        <v>371</v>
      </c>
      <c r="B105" t="s">
        <v>344</v>
      </c>
    </row>
    <row r="106" spans="1:2" x14ac:dyDescent="0.2">
      <c r="A106" t="s">
        <v>372</v>
      </c>
      <c r="B106" t="s">
        <v>344</v>
      </c>
    </row>
    <row r="107" spans="1:2" x14ac:dyDescent="0.2">
      <c r="A107" t="s">
        <v>373</v>
      </c>
      <c r="B107" t="s">
        <v>374</v>
      </c>
    </row>
    <row r="108" spans="1:2" x14ac:dyDescent="0.2">
      <c r="A108" t="s">
        <v>375</v>
      </c>
      <c r="B108" t="s">
        <v>374</v>
      </c>
    </row>
    <row r="109" spans="1:2" x14ac:dyDescent="0.2">
      <c r="A109" t="s">
        <v>376</v>
      </c>
      <c r="B109" t="s">
        <v>344</v>
      </c>
    </row>
    <row r="110" spans="1:2" x14ac:dyDescent="0.2">
      <c r="A110" t="s">
        <v>377</v>
      </c>
      <c r="B110" t="s">
        <v>374</v>
      </c>
    </row>
    <row r="111" spans="1:2" x14ac:dyDescent="0.2">
      <c r="A111" t="s">
        <v>378</v>
      </c>
      <c r="B111" t="s">
        <v>379</v>
      </c>
    </row>
    <row r="112" spans="1:2" x14ac:dyDescent="0.2">
      <c r="A112" t="s">
        <v>380</v>
      </c>
      <c r="B112" t="s">
        <v>381</v>
      </c>
    </row>
    <row r="113" spans="1:2" x14ac:dyDescent="0.2">
      <c r="A113" t="s">
        <v>119</v>
      </c>
      <c r="B113" t="s">
        <v>105</v>
      </c>
    </row>
    <row r="114" spans="1:2" x14ac:dyDescent="0.2">
      <c r="A114" t="s">
        <v>150</v>
      </c>
      <c r="B114" t="s">
        <v>63</v>
      </c>
    </row>
    <row r="115" spans="1:2" x14ac:dyDescent="0.2">
      <c r="A115" t="s">
        <v>382</v>
      </c>
      <c r="B115" t="s">
        <v>381</v>
      </c>
    </row>
    <row r="116" spans="1:2" x14ac:dyDescent="0.2">
      <c r="A116" t="s">
        <v>383</v>
      </c>
      <c r="B116" t="s">
        <v>385</v>
      </c>
    </row>
    <row r="117" spans="1:2" x14ac:dyDescent="0.2">
      <c r="A117" t="s">
        <v>386</v>
      </c>
      <c r="B117" t="s">
        <v>385</v>
      </c>
    </row>
    <row r="118" spans="1:2" x14ac:dyDescent="0.2">
      <c r="A118" t="s">
        <v>387</v>
      </c>
      <c r="B118" t="s">
        <v>385</v>
      </c>
    </row>
    <row r="119" spans="1:2" x14ac:dyDescent="0.2">
      <c r="A119" t="s">
        <v>388</v>
      </c>
      <c r="B119" t="s">
        <v>385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152</v>
      </c>
      <c r="B121" t="s">
        <v>111</v>
      </c>
    </row>
    <row r="122" spans="1:2" x14ac:dyDescent="0.2">
      <c r="A122" t="s">
        <v>153</v>
      </c>
      <c r="B122" t="s">
        <v>111</v>
      </c>
    </row>
    <row r="123" spans="1:2" x14ac:dyDescent="0.2">
      <c r="A123" t="s">
        <v>154</v>
      </c>
      <c r="B123" t="s">
        <v>111</v>
      </c>
    </row>
    <row r="124" spans="1:2" x14ac:dyDescent="0.2">
      <c r="A124" t="s">
        <v>156</v>
      </c>
      <c r="B124" t="s">
        <v>111</v>
      </c>
    </row>
    <row r="125" spans="1:2" x14ac:dyDescent="0.2">
      <c r="A125" t="s">
        <v>142</v>
      </c>
      <c r="B125" t="s">
        <v>99</v>
      </c>
    </row>
    <row r="126" spans="1:2" x14ac:dyDescent="0.2">
      <c r="A126" t="s">
        <v>143</v>
      </c>
      <c r="B126" t="s">
        <v>99</v>
      </c>
    </row>
    <row r="127" spans="1:2" x14ac:dyDescent="0.2">
      <c r="A127" t="s">
        <v>144</v>
      </c>
      <c r="B127" t="s">
        <v>8</v>
      </c>
    </row>
    <row r="128" spans="1:2" x14ac:dyDescent="0.2">
      <c r="A128" t="s">
        <v>145</v>
      </c>
      <c r="B128" t="s">
        <v>8</v>
      </c>
    </row>
    <row r="129" spans="1:2" x14ac:dyDescent="0.2">
      <c r="A129" t="s">
        <v>146</v>
      </c>
      <c r="B129" t="s">
        <v>8</v>
      </c>
    </row>
    <row r="130" spans="1:2" x14ac:dyDescent="0.2">
      <c r="A130" t="s">
        <v>124</v>
      </c>
      <c r="B130" t="s">
        <v>105</v>
      </c>
    </row>
    <row r="131" spans="1:2" x14ac:dyDescent="0.2">
      <c r="A131" t="s">
        <v>147</v>
      </c>
      <c r="B131" t="s">
        <v>8</v>
      </c>
    </row>
    <row r="132" spans="1:2" x14ac:dyDescent="0.2">
      <c r="A132" t="s">
        <v>159</v>
      </c>
      <c r="B132" t="s">
        <v>73</v>
      </c>
    </row>
    <row r="133" spans="1:2" x14ac:dyDescent="0.2">
      <c r="A133" t="s">
        <v>161</v>
      </c>
      <c r="B133" t="s">
        <v>93</v>
      </c>
    </row>
    <row r="134" spans="1:2" x14ac:dyDescent="0.2">
      <c r="A134" t="s">
        <v>157</v>
      </c>
      <c r="B134" t="s">
        <v>16</v>
      </c>
    </row>
    <row r="135" spans="1:2" x14ac:dyDescent="0.2">
      <c r="A135" t="s">
        <v>158</v>
      </c>
      <c r="B135" t="s">
        <v>16</v>
      </c>
    </row>
    <row r="136" spans="1:2" x14ac:dyDescent="0.2">
      <c r="A136" t="s">
        <v>162</v>
      </c>
      <c r="B136" t="s">
        <v>63</v>
      </c>
    </row>
    <row r="137" spans="1:2" x14ac:dyDescent="0.2">
      <c r="A137" t="s">
        <v>166</v>
      </c>
      <c r="B137" t="s">
        <v>79</v>
      </c>
    </row>
    <row r="138" spans="1:2" x14ac:dyDescent="0.2">
      <c r="A138" t="s">
        <v>167</v>
      </c>
      <c r="B138" t="s">
        <v>79</v>
      </c>
    </row>
    <row r="139" spans="1:2" x14ac:dyDescent="0.2">
      <c r="A139" t="s">
        <v>168</v>
      </c>
      <c r="B139" t="s">
        <v>93</v>
      </c>
    </row>
    <row r="140" spans="1:2" x14ac:dyDescent="0.2">
      <c r="A140" t="s">
        <v>169</v>
      </c>
      <c r="B140" t="s">
        <v>65</v>
      </c>
    </row>
    <row r="141" spans="1:2" x14ac:dyDescent="0.2">
      <c r="A141" t="s">
        <v>125</v>
      </c>
      <c r="B141" t="s">
        <v>105</v>
      </c>
    </row>
    <row r="142" spans="1:2" x14ac:dyDescent="0.2">
      <c r="A142" t="s">
        <v>171</v>
      </c>
      <c r="B142" t="s">
        <v>65</v>
      </c>
    </row>
    <row r="143" spans="1:2" x14ac:dyDescent="0.2">
      <c r="A143" t="s">
        <v>172</v>
      </c>
      <c r="B143" t="s">
        <v>65</v>
      </c>
    </row>
    <row r="144" spans="1:2" x14ac:dyDescent="0.2">
      <c r="A144" t="s">
        <v>173</v>
      </c>
      <c r="B144" t="s">
        <v>57</v>
      </c>
    </row>
    <row r="145" spans="1:2" x14ac:dyDescent="0.2">
      <c r="A145" t="s">
        <v>174</v>
      </c>
      <c r="B145" t="s">
        <v>57</v>
      </c>
    </row>
    <row r="146" spans="1:2" x14ac:dyDescent="0.2">
      <c r="A146" t="s">
        <v>175</v>
      </c>
      <c r="B146" t="s">
        <v>57</v>
      </c>
    </row>
    <row r="147" spans="1:2" x14ac:dyDescent="0.2">
      <c r="A147" t="s">
        <v>178</v>
      </c>
      <c r="B147" t="s">
        <v>41</v>
      </c>
    </row>
    <row r="148" spans="1:2" x14ac:dyDescent="0.2">
      <c r="A148" t="s">
        <v>176</v>
      </c>
      <c r="B148" t="s">
        <v>109</v>
      </c>
    </row>
    <row r="149" spans="1:2" x14ac:dyDescent="0.2">
      <c r="A149" t="s">
        <v>185</v>
      </c>
      <c r="B149" t="s">
        <v>73</v>
      </c>
    </row>
    <row r="150" spans="1:2" x14ac:dyDescent="0.2">
      <c r="A150" t="s">
        <v>187</v>
      </c>
      <c r="B150" t="s">
        <v>97</v>
      </c>
    </row>
    <row r="151" spans="1:2" x14ac:dyDescent="0.2">
      <c r="A151" t="s">
        <v>189</v>
      </c>
      <c r="B151" t="s">
        <v>83</v>
      </c>
    </row>
    <row r="152" spans="1:2" x14ac:dyDescent="0.2">
      <c r="A152" t="s">
        <v>126</v>
      </c>
      <c r="B152" t="s">
        <v>85</v>
      </c>
    </row>
    <row r="153" spans="1:2" x14ac:dyDescent="0.2">
      <c r="A153" t="s">
        <v>190</v>
      </c>
      <c r="B153" t="s">
        <v>83</v>
      </c>
    </row>
    <row r="154" spans="1:2" x14ac:dyDescent="0.2">
      <c r="A154" t="s">
        <v>191</v>
      </c>
      <c r="B154" t="s">
        <v>83</v>
      </c>
    </row>
    <row r="155" spans="1:2" x14ac:dyDescent="0.2">
      <c r="A155" t="s">
        <v>181</v>
      </c>
      <c r="B155" t="s">
        <v>43</v>
      </c>
    </row>
    <row r="156" spans="1:2" x14ac:dyDescent="0.2">
      <c r="A156" t="s">
        <v>182</v>
      </c>
      <c r="B156" t="s">
        <v>43</v>
      </c>
    </row>
    <row r="157" spans="1:2" x14ac:dyDescent="0.2">
      <c r="A157" t="s">
        <v>183</v>
      </c>
      <c r="B157" t="s">
        <v>61</v>
      </c>
    </row>
    <row r="158" spans="1:2" x14ac:dyDescent="0.2">
      <c r="A158" t="s">
        <v>184</v>
      </c>
      <c r="B158" t="s">
        <v>61</v>
      </c>
    </row>
    <row r="159" spans="1:2" x14ac:dyDescent="0.2">
      <c r="A159" t="s">
        <v>192</v>
      </c>
      <c r="B159" t="s">
        <v>11</v>
      </c>
    </row>
    <row r="160" spans="1:2" x14ac:dyDescent="0.2">
      <c r="A160" t="s">
        <v>188</v>
      </c>
      <c r="B160" t="s">
        <v>97</v>
      </c>
    </row>
    <row r="161" spans="1:2" x14ac:dyDescent="0.2">
      <c r="A161" t="s">
        <v>193</v>
      </c>
      <c r="B161" t="s">
        <v>47</v>
      </c>
    </row>
    <row r="162" spans="1:2" x14ac:dyDescent="0.2">
      <c r="A162" t="s">
        <v>160</v>
      </c>
      <c r="B162" t="s">
        <v>97</v>
      </c>
    </row>
    <row r="163" spans="1:2" x14ac:dyDescent="0.2">
      <c r="A163" t="s">
        <v>127</v>
      </c>
      <c r="B163" t="s">
        <v>85</v>
      </c>
    </row>
    <row r="164" spans="1:2" x14ac:dyDescent="0.2">
      <c r="A164" t="s">
        <v>199</v>
      </c>
      <c r="B164" t="s">
        <v>97</v>
      </c>
    </row>
    <row r="165" spans="1:2" x14ac:dyDescent="0.2">
      <c r="A165" t="s">
        <v>195</v>
      </c>
      <c r="B165" t="s">
        <v>97</v>
      </c>
    </row>
    <row r="166" spans="1:2" x14ac:dyDescent="0.2">
      <c r="A166" t="s">
        <v>198</v>
      </c>
      <c r="B166" t="s">
        <v>97</v>
      </c>
    </row>
    <row r="167" spans="1:2" x14ac:dyDescent="0.2">
      <c r="A167" t="s">
        <v>200</v>
      </c>
      <c r="B167" t="s">
        <v>97</v>
      </c>
    </row>
    <row r="168" spans="1:2" x14ac:dyDescent="0.2">
      <c r="A168" t="s">
        <v>201</v>
      </c>
      <c r="B168" t="s">
        <v>97</v>
      </c>
    </row>
    <row r="169" spans="1:2" x14ac:dyDescent="0.2">
      <c r="A169" t="s">
        <v>202</v>
      </c>
      <c r="B169" t="s">
        <v>97</v>
      </c>
    </row>
    <row r="170" spans="1:2" x14ac:dyDescent="0.2">
      <c r="A170" t="s">
        <v>244</v>
      </c>
      <c r="B170" t="s">
        <v>97</v>
      </c>
    </row>
    <row r="171" spans="1:2" x14ac:dyDescent="0.2">
      <c r="A171" t="s">
        <v>203</v>
      </c>
      <c r="B171" t="s">
        <v>97</v>
      </c>
    </row>
    <row r="172" spans="1:2" x14ac:dyDescent="0.2">
      <c r="A172" t="s">
        <v>204</v>
      </c>
      <c r="B172" t="s">
        <v>57</v>
      </c>
    </row>
    <row r="173" spans="1:2" x14ac:dyDescent="0.2">
      <c r="A173" t="s">
        <v>180</v>
      </c>
      <c r="B173" t="s">
        <v>41</v>
      </c>
    </row>
    <row r="174" spans="1:2" x14ac:dyDescent="0.2">
      <c r="A174" t="s">
        <v>128</v>
      </c>
      <c r="B174" t="s">
        <v>85</v>
      </c>
    </row>
    <row r="175" spans="1:2" x14ac:dyDescent="0.2">
      <c r="A175" t="s">
        <v>205</v>
      </c>
      <c r="B175" t="s">
        <v>41</v>
      </c>
    </row>
    <row r="176" spans="1:2" x14ac:dyDescent="0.2">
      <c r="A176" t="s">
        <v>206</v>
      </c>
      <c r="B176" t="s">
        <v>61</v>
      </c>
    </row>
    <row r="177" spans="1:2" x14ac:dyDescent="0.2">
      <c r="A177" t="s">
        <v>207</v>
      </c>
      <c r="B177" t="s">
        <v>61</v>
      </c>
    </row>
    <row r="178" spans="1:2" x14ac:dyDescent="0.2">
      <c r="A178" t="s">
        <v>208</v>
      </c>
      <c r="B178" t="s">
        <v>61</v>
      </c>
    </row>
    <row r="179" spans="1:2" x14ac:dyDescent="0.2">
      <c r="A179" t="s">
        <v>210</v>
      </c>
      <c r="B179" t="s">
        <v>55</v>
      </c>
    </row>
    <row r="180" spans="1:2" x14ac:dyDescent="0.2">
      <c r="A180" t="s">
        <v>211</v>
      </c>
      <c r="B180" t="s">
        <v>109</v>
      </c>
    </row>
    <row r="181" spans="1:2" x14ac:dyDescent="0.2">
      <c r="A181" t="s">
        <v>212</v>
      </c>
      <c r="B181" t="s">
        <v>109</v>
      </c>
    </row>
    <row r="182" spans="1:2" x14ac:dyDescent="0.2">
      <c r="A182" t="s">
        <v>213</v>
      </c>
      <c r="B182" t="s">
        <v>109</v>
      </c>
    </row>
    <row r="183" spans="1:2" x14ac:dyDescent="0.2">
      <c r="A183" t="s">
        <v>214</v>
      </c>
      <c r="B183" t="s">
        <v>109</v>
      </c>
    </row>
    <row r="184" spans="1:2" x14ac:dyDescent="0.2">
      <c r="A184" t="s">
        <v>215</v>
      </c>
      <c r="B184" t="s">
        <v>109</v>
      </c>
    </row>
    <row r="185" spans="1:2" x14ac:dyDescent="0.2">
      <c r="A185" t="s">
        <v>131</v>
      </c>
      <c r="B185" t="s">
        <v>13</v>
      </c>
    </row>
    <row r="186" spans="1:2" x14ac:dyDescent="0.2">
      <c r="A186" t="s">
        <v>216</v>
      </c>
      <c r="B186" t="s">
        <v>35</v>
      </c>
    </row>
    <row r="187" spans="1:2" x14ac:dyDescent="0.2">
      <c r="A187" t="s">
        <v>218</v>
      </c>
      <c r="B187" t="s">
        <v>35</v>
      </c>
    </row>
    <row r="188" spans="1:2" x14ac:dyDescent="0.2">
      <c r="A188" t="s">
        <v>219</v>
      </c>
      <c r="B188" t="s">
        <v>35</v>
      </c>
    </row>
    <row r="189" spans="1:2" x14ac:dyDescent="0.2">
      <c r="A189" t="s">
        <v>220</v>
      </c>
      <c r="B189" t="s">
        <v>35</v>
      </c>
    </row>
    <row r="190" spans="1:2" x14ac:dyDescent="0.2">
      <c r="A190" t="s">
        <v>209</v>
      </c>
      <c r="B190" t="s">
        <v>61</v>
      </c>
    </row>
    <row r="191" spans="1:2" x14ac:dyDescent="0.2">
      <c r="A191" t="s">
        <v>245</v>
      </c>
      <c r="B191" t="s">
        <v>11</v>
      </c>
    </row>
    <row r="192" spans="1:2" x14ac:dyDescent="0.2">
      <c r="A192" t="s">
        <v>246</v>
      </c>
      <c r="B192" t="s">
        <v>47</v>
      </c>
    </row>
    <row r="193" spans="1:2" x14ac:dyDescent="0.2">
      <c r="A193" t="s">
        <v>247</v>
      </c>
      <c r="B193" t="s">
        <v>59</v>
      </c>
    </row>
    <row r="194" spans="1:2" x14ac:dyDescent="0.2">
      <c r="A194" t="s">
        <v>248</v>
      </c>
      <c r="B194" t="s">
        <v>59</v>
      </c>
    </row>
    <row r="195" spans="1:2" x14ac:dyDescent="0.2">
      <c r="A195" t="s">
        <v>250</v>
      </c>
      <c r="B195" t="s">
        <v>2</v>
      </c>
    </row>
    <row r="196" spans="1:2" x14ac:dyDescent="0.2">
      <c r="A196" t="s">
        <v>129</v>
      </c>
      <c r="B196" t="s">
        <v>13</v>
      </c>
    </row>
    <row r="197" spans="1:2" x14ac:dyDescent="0.2">
      <c r="A197" t="s">
        <v>251</v>
      </c>
      <c r="B197" t="s">
        <v>2</v>
      </c>
    </row>
    <row r="198" spans="1:2" x14ac:dyDescent="0.2">
      <c r="A198" t="s">
        <v>253</v>
      </c>
      <c r="B198" t="s">
        <v>24</v>
      </c>
    </row>
    <row r="199" spans="1:2" x14ac:dyDescent="0.2">
      <c r="A199" t="s">
        <v>255</v>
      </c>
      <c r="B199" t="s">
        <v>95</v>
      </c>
    </row>
    <row r="200" spans="1:2" x14ac:dyDescent="0.2">
      <c r="A200" t="s">
        <v>256</v>
      </c>
      <c r="B200" t="s">
        <v>45</v>
      </c>
    </row>
    <row r="201" spans="1:2" x14ac:dyDescent="0.2">
      <c r="A201" t="s">
        <v>254</v>
      </c>
      <c r="B201" t="s">
        <v>27</v>
      </c>
    </row>
    <row r="202" spans="1:2" x14ac:dyDescent="0.2">
      <c r="A202" t="s">
        <v>260</v>
      </c>
      <c r="B202" t="s">
        <v>91</v>
      </c>
    </row>
    <row r="203" spans="1:2" x14ac:dyDescent="0.2">
      <c r="A203" t="s">
        <v>261</v>
      </c>
      <c r="B203" t="s">
        <v>91</v>
      </c>
    </row>
    <row r="204" spans="1:2" x14ac:dyDescent="0.2">
      <c r="A204" t="s">
        <v>257</v>
      </c>
      <c r="B204" t="s">
        <v>77</v>
      </c>
    </row>
    <row r="205" spans="1:2" x14ac:dyDescent="0.2">
      <c r="A205" t="s">
        <v>259</v>
      </c>
      <c r="B205" t="s">
        <v>77</v>
      </c>
    </row>
    <row r="206" spans="1:2" x14ac:dyDescent="0.2">
      <c r="A206" t="s">
        <v>262</v>
      </c>
      <c r="B20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L22" sqref="L22"/>
    </sheetView>
  </sheetViews>
  <sheetFormatPr baseColWidth="10" defaultRowHeight="16" x14ac:dyDescent="0.2"/>
  <cols>
    <col min="11" max="11" width="20.1640625" style="5" customWidth="1"/>
  </cols>
  <sheetData>
    <row r="1" spans="1:1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25</v>
      </c>
      <c r="G1" s="1" t="s">
        <v>398</v>
      </c>
      <c r="H1" s="1" t="s">
        <v>399</v>
      </c>
      <c r="I1" s="7" t="s">
        <v>400</v>
      </c>
      <c r="J1" s="7" t="s">
        <v>401</v>
      </c>
      <c r="K1" s="7" t="s">
        <v>402</v>
      </c>
    </row>
    <row r="2" spans="1:11" x14ac:dyDescent="0.2">
      <c r="A2" s="2" t="s">
        <v>123</v>
      </c>
      <c r="B2" s="2" t="s">
        <v>119</v>
      </c>
      <c r="C2" s="2">
        <v>9000</v>
      </c>
      <c r="D2" s="2">
        <v>0</v>
      </c>
      <c r="E2" s="2">
        <f t="shared" ref="E2:E65" si="0">IF(D2&lt;&gt;0,D2*1.5723,C2)</f>
        <v>9000</v>
      </c>
      <c r="F2" s="2"/>
      <c r="G2" s="2">
        <v>1</v>
      </c>
      <c r="H2" s="2">
        <v>2</v>
      </c>
      <c r="I2" t="str">
        <f>LOOKUP('ReEDs Transmission Output'!A2,'Region to State ReEDs'!$A$2:$B$205,'Region to State ReEDs'!$B$2:$B$205)</f>
        <v>WA</v>
      </c>
      <c r="J2" t="str">
        <f>LOOKUP('ReEDs Transmission Output'!B2,'Region to State ReEDs'!$A$2:$B$205,'Region to State ReEDs'!$B$2:$B$205)</f>
        <v>WA</v>
      </c>
      <c r="K2" t="str">
        <f t="shared" ref="K2:K65" si="1">IF(I2 &lt;&gt; J2,"Different", "Same")</f>
        <v>Same</v>
      </c>
    </row>
    <row r="3" spans="1:11" x14ac:dyDescent="0.2">
      <c r="A3" s="2" t="s">
        <v>123</v>
      </c>
      <c r="B3" s="2" t="s">
        <v>125</v>
      </c>
      <c r="C3" s="2">
        <v>9804</v>
      </c>
      <c r="D3" s="2">
        <v>0</v>
      </c>
      <c r="E3" s="2">
        <f t="shared" si="0"/>
        <v>9804</v>
      </c>
      <c r="F3" s="2"/>
      <c r="G3" s="2">
        <v>1</v>
      </c>
      <c r="H3" s="2">
        <v>4</v>
      </c>
      <c r="I3" t="str">
        <f>LOOKUP('ReEDs Transmission Output'!A3,'Region to State ReEDs'!$A$2:$B$205,'Region to State ReEDs'!$B$2:$B$205)</f>
        <v>WA</v>
      </c>
      <c r="J3" t="str">
        <f>LOOKUP('ReEDs Transmission Output'!B3,'Region to State ReEDs'!$A$2:$B$205,'Region to State ReEDs'!$B$2:$B$205)</f>
        <v>WA</v>
      </c>
      <c r="K3" t="str">
        <f t="shared" si="1"/>
        <v>Same</v>
      </c>
    </row>
    <row r="4" spans="1:11" x14ac:dyDescent="0.2">
      <c r="A4" s="2" t="s">
        <v>119</v>
      </c>
      <c r="B4" s="2" t="s">
        <v>124</v>
      </c>
      <c r="C4" s="2">
        <v>1942</v>
      </c>
      <c r="D4" s="2">
        <v>0</v>
      </c>
      <c r="E4" s="2">
        <f t="shared" si="0"/>
        <v>1942</v>
      </c>
      <c r="F4" s="2"/>
      <c r="G4" s="2">
        <v>2</v>
      </c>
      <c r="H4" s="2">
        <v>3</v>
      </c>
      <c r="I4" t="str">
        <f>LOOKUP('ReEDs Transmission Output'!A4,'Region to State ReEDs'!$A$2:$B$205,'Region to State ReEDs'!$B$2:$B$205)</f>
        <v>WA</v>
      </c>
      <c r="J4" t="str">
        <f>LOOKUP('ReEDs Transmission Output'!B4,'Region to State ReEDs'!$A$2:$B$205,'Region to State ReEDs'!$B$2:$B$205)</f>
        <v>WA</v>
      </c>
      <c r="K4" t="str">
        <f t="shared" si="1"/>
        <v>Same</v>
      </c>
    </row>
    <row r="5" spans="1:11" x14ac:dyDescent="0.2">
      <c r="A5" s="2" t="s">
        <v>119</v>
      </c>
      <c r="B5" s="2" t="s">
        <v>125</v>
      </c>
      <c r="C5" s="2">
        <v>4252</v>
      </c>
      <c r="D5" s="2">
        <v>0</v>
      </c>
      <c r="E5" s="2">
        <f t="shared" si="0"/>
        <v>4252</v>
      </c>
      <c r="F5" s="2"/>
      <c r="G5" s="2">
        <v>2</v>
      </c>
      <c r="H5" s="2">
        <v>4</v>
      </c>
      <c r="I5" t="str">
        <f>LOOKUP('ReEDs Transmission Output'!A5,'Region to State ReEDs'!$A$2:$B$205,'Region to State ReEDs'!$B$2:$B$205)</f>
        <v>WA</v>
      </c>
      <c r="J5" t="str">
        <f>LOOKUP('ReEDs Transmission Output'!B5,'Region to State ReEDs'!$A$2:$B$205,'Region to State ReEDs'!$B$2:$B$205)</f>
        <v>WA</v>
      </c>
      <c r="K5" t="str">
        <f t="shared" si="1"/>
        <v>Same</v>
      </c>
    </row>
    <row r="6" spans="1:11" x14ac:dyDescent="0.2">
      <c r="A6" s="2" t="s">
        <v>119</v>
      </c>
      <c r="B6" s="2" t="s">
        <v>126</v>
      </c>
      <c r="C6" s="2">
        <v>15397</v>
      </c>
      <c r="D6" s="2">
        <v>0</v>
      </c>
      <c r="E6" s="2">
        <f t="shared" si="0"/>
        <v>15397</v>
      </c>
      <c r="F6" s="2"/>
      <c r="G6" s="2">
        <v>2</v>
      </c>
      <c r="H6" s="2">
        <v>5</v>
      </c>
      <c r="I6" t="str">
        <f>LOOKUP('ReEDs Transmission Output'!A6,'Region to State ReEDs'!$A$2:$B$205,'Region to State ReEDs'!$B$2:$B$205)</f>
        <v>WA</v>
      </c>
      <c r="J6" t="str">
        <f>LOOKUP('ReEDs Transmission Output'!B6,'Region to State ReEDs'!$A$2:$B$205,'Region to State ReEDs'!$B$2:$B$205)</f>
        <v>OR</v>
      </c>
      <c r="K6" t="str">
        <f t="shared" si="1"/>
        <v>Different</v>
      </c>
    </row>
    <row r="7" spans="1:11" x14ac:dyDescent="0.2">
      <c r="A7" s="2" t="s">
        <v>119</v>
      </c>
      <c r="B7" s="2" t="s">
        <v>139</v>
      </c>
      <c r="C7" s="2">
        <v>5207</v>
      </c>
      <c r="D7" s="2">
        <v>0</v>
      </c>
      <c r="E7" s="2">
        <f t="shared" si="0"/>
        <v>5207</v>
      </c>
      <c r="F7" s="2"/>
      <c r="G7" s="2">
        <v>2</v>
      </c>
      <c r="H7" s="2">
        <v>14</v>
      </c>
      <c r="I7" t="str">
        <f>LOOKUP('ReEDs Transmission Output'!A7,'Region to State ReEDs'!$A$2:$B$205,'Region to State ReEDs'!$B$2:$B$205)</f>
        <v>WA</v>
      </c>
      <c r="J7" t="str">
        <f>LOOKUP('ReEDs Transmission Output'!B7,'Region to State ReEDs'!$A$2:$B$205,'Region to State ReEDs'!$B$2:$B$205)</f>
        <v>ID</v>
      </c>
      <c r="K7" t="str">
        <f t="shared" si="1"/>
        <v>Different</v>
      </c>
    </row>
    <row r="8" spans="1:11" x14ac:dyDescent="0.2">
      <c r="A8" s="2" t="s">
        <v>124</v>
      </c>
      <c r="B8" s="2" t="s">
        <v>125</v>
      </c>
      <c r="C8" s="2">
        <v>9721</v>
      </c>
      <c r="D8" s="2">
        <v>0</v>
      </c>
      <c r="E8" s="2">
        <f t="shared" si="0"/>
        <v>9721</v>
      </c>
      <c r="F8" s="2"/>
      <c r="G8" s="2">
        <v>3</v>
      </c>
      <c r="H8" s="2">
        <v>4</v>
      </c>
      <c r="I8" t="str">
        <f>LOOKUP('ReEDs Transmission Output'!A8,'Region to State ReEDs'!$A$2:$B$205,'Region to State ReEDs'!$B$2:$B$205)</f>
        <v>WA</v>
      </c>
      <c r="J8" t="str">
        <f>LOOKUP('ReEDs Transmission Output'!B8,'Region to State ReEDs'!$A$2:$B$205,'Region to State ReEDs'!$B$2:$B$205)</f>
        <v>WA</v>
      </c>
      <c r="K8" t="str">
        <f t="shared" si="1"/>
        <v>Same</v>
      </c>
    </row>
    <row r="9" spans="1:11" x14ac:dyDescent="0.2">
      <c r="A9" s="2" t="s">
        <v>124</v>
      </c>
      <c r="B9" s="2" t="s">
        <v>126</v>
      </c>
      <c r="C9" s="2">
        <v>762</v>
      </c>
      <c r="D9" s="2">
        <v>0</v>
      </c>
      <c r="E9" s="2">
        <f t="shared" si="0"/>
        <v>762</v>
      </c>
      <c r="F9" s="2"/>
      <c r="G9" s="2">
        <v>3</v>
      </c>
      <c r="H9" s="2">
        <v>5</v>
      </c>
      <c r="I9" t="str">
        <f>LOOKUP('ReEDs Transmission Output'!A9,'Region to State ReEDs'!$A$2:$B$205,'Region to State ReEDs'!$B$2:$B$205)</f>
        <v>WA</v>
      </c>
      <c r="J9" t="str">
        <f>LOOKUP('ReEDs Transmission Output'!B9,'Region to State ReEDs'!$A$2:$B$205,'Region to State ReEDs'!$B$2:$B$205)</f>
        <v>OR</v>
      </c>
      <c r="K9" t="str">
        <f t="shared" si="1"/>
        <v>Different</v>
      </c>
    </row>
    <row r="10" spans="1:11" x14ac:dyDescent="0.2">
      <c r="A10" s="2" t="s">
        <v>124</v>
      </c>
      <c r="B10" s="2" t="s">
        <v>139</v>
      </c>
      <c r="C10" s="2">
        <v>8360</v>
      </c>
      <c r="D10" s="2">
        <v>0</v>
      </c>
      <c r="E10" s="2">
        <f t="shared" si="0"/>
        <v>8360</v>
      </c>
      <c r="F10" s="2"/>
      <c r="G10" s="2">
        <v>3</v>
      </c>
      <c r="H10" s="2">
        <v>14</v>
      </c>
      <c r="I10" t="str">
        <f>LOOKUP('ReEDs Transmission Output'!A10,'Region to State ReEDs'!$A$2:$B$205,'Region to State ReEDs'!$B$2:$B$205)</f>
        <v>WA</v>
      </c>
      <c r="J10" t="str">
        <f>LOOKUP('ReEDs Transmission Output'!B10,'Region to State ReEDs'!$A$2:$B$205,'Region to State ReEDs'!$B$2:$B$205)</f>
        <v>ID</v>
      </c>
      <c r="K10" t="str">
        <f t="shared" si="1"/>
        <v>Different</v>
      </c>
    </row>
    <row r="11" spans="1:11" x14ac:dyDescent="0.2">
      <c r="A11" s="2" t="s">
        <v>124</v>
      </c>
      <c r="B11" s="2" t="s">
        <v>148</v>
      </c>
      <c r="C11" s="2">
        <v>2843</v>
      </c>
      <c r="D11" s="2">
        <v>0</v>
      </c>
      <c r="E11" s="2">
        <f t="shared" si="0"/>
        <v>2843</v>
      </c>
      <c r="F11" s="2"/>
      <c r="G11" s="2">
        <v>3</v>
      </c>
      <c r="H11" s="2">
        <v>17</v>
      </c>
      <c r="I11" t="str">
        <f>LOOKUP('ReEDs Transmission Output'!A11,'Region to State ReEDs'!$A$2:$B$205,'Region to State ReEDs'!$B$2:$B$205)</f>
        <v>WA</v>
      </c>
      <c r="J11" t="str">
        <f>LOOKUP('ReEDs Transmission Output'!B11,'Region to State ReEDs'!$A$2:$B$205,'Region to State ReEDs'!$B$2:$B$205)</f>
        <v>MT</v>
      </c>
      <c r="K11" t="str">
        <f t="shared" si="1"/>
        <v>Different</v>
      </c>
    </row>
    <row r="12" spans="1:11" x14ac:dyDescent="0.2">
      <c r="A12" s="2" t="s">
        <v>126</v>
      </c>
      <c r="B12" s="2" t="s">
        <v>127</v>
      </c>
      <c r="C12" s="2">
        <v>3809</v>
      </c>
      <c r="D12" s="2">
        <v>0</v>
      </c>
      <c r="E12" s="2">
        <f t="shared" si="0"/>
        <v>3809</v>
      </c>
      <c r="F12" s="2"/>
      <c r="G12" s="2">
        <v>5</v>
      </c>
      <c r="H12" s="2">
        <v>6</v>
      </c>
      <c r="I12" t="str">
        <f>LOOKUP('ReEDs Transmission Output'!A12,'Region to State ReEDs'!$A$2:$B$205,'Region to State ReEDs'!$B$2:$B$205)</f>
        <v>OR</v>
      </c>
      <c r="J12" t="str">
        <f>LOOKUP('ReEDs Transmission Output'!B12,'Region to State ReEDs'!$A$2:$B$205,'Region to State ReEDs'!$B$2:$B$205)</f>
        <v>OR</v>
      </c>
      <c r="K12" t="str">
        <f t="shared" si="1"/>
        <v>Same</v>
      </c>
    </row>
    <row r="13" spans="1:11" x14ac:dyDescent="0.2">
      <c r="A13" s="2" t="s">
        <v>126</v>
      </c>
      <c r="B13" s="2" t="s">
        <v>128</v>
      </c>
      <c r="C13" s="2">
        <v>1778</v>
      </c>
      <c r="D13" s="2">
        <v>0</v>
      </c>
      <c r="E13" s="2">
        <f t="shared" si="0"/>
        <v>1778</v>
      </c>
      <c r="F13" s="2"/>
      <c r="G13" s="2">
        <v>5</v>
      </c>
      <c r="H13" s="2">
        <v>7</v>
      </c>
      <c r="I13" t="str">
        <f>LOOKUP('ReEDs Transmission Output'!A13,'Region to State ReEDs'!$A$2:$B$205,'Region to State ReEDs'!$B$2:$B$205)</f>
        <v>OR</v>
      </c>
      <c r="J13" t="str">
        <f>LOOKUP('ReEDs Transmission Output'!B13,'Region to State ReEDs'!$A$2:$B$205,'Region to State ReEDs'!$B$2:$B$205)</f>
        <v>OR</v>
      </c>
      <c r="K13" t="str">
        <f t="shared" si="1"/>
        <v>Same</v>
      </c>
    </row>
    <row r="14" spans="1:11" x14ac:dyDescent="0.2">
      <c r="A14" s="2" t="s">
        <v>126</v>
      </c>
      <c r="B14" s="2" t="s">
        <v>133</v>
      </c>
      <c r="C14" s="2">
        <v>0</v>
      </c>
      <c r="D14" s="2">
        <v>2780</v>
      </c>
      <c r="E14" s="2">
        <f t="shared" si="0"/>
        <v>4370.9939999999997</v>
      </c>
      <c r="F14" s="2"/>
      <c r="G14" s="2">
        <v>5</v>
      </c>
      <c r="H14" s="2">
        <v>10</v>
      </c>
      <c r="I14" t="str">
        <f>LOOKUP('ReEDs Transmission Output'!A14,'Region to State ReEDs'!$A$2:$B$205,'Region to State ReEDs'!$B$2:$B$205)</f>
        <v>OR</v>
      </c>
      <c r="J14" t="str">
        <f>LOOKUP('ReEDs Transmission Output'!B14,'Region to State ReEDs'!$A$2:$B$205,'Region to State ReEDs'!$B$2:$B$205)</f>
        <v>CA</v>
      </c>
      <c r="K14" t="str">
        <f t="shared" si="1"/>
        <v>Different</v>
      </c>
    </row>
    <row r="15" spans="1:11" x14ac:dyDescent="0.2">
      <c r="A15" s="2" t="s">
        <v>126</v>
      </c>
      <c r="B15" s="2" t="s">
        <v>139</v>
      </c>
      <c r="C15" s="2">
        <v>352</v>
      </c>
      <c r="D15" s="2">
        <v>0</v>
      </c>
      <c r="E15" s="2">
        <f t="shared" si="0"/>
        <v>352</v>
      </c>
      <c r="F15" s="2"/>
      <c r="G15" s="2">
        <v>5</v>
      </c>
      <c r="H15" s="2">
        <v>14</v>
      </c>
      <c r="I15" t="str">
        <f>LOOKUP('ReEDs Transmission Output'!A15,'Region to State ReEDs'!$A$2:$B$205,'Region to State ReEDs'!$B$2:$B$205)</f>
        <v>OR</v>
      </c>
      <c r="J15" t="str">
        <f>LOOKUP('ReEDs Transmission Output'!B15,'Region to State ReEDs'!$A$2:$B$205,'Region to State ReEDs'!$B$2:$B$205)</f>
        <v>ID</v>
      </c>
      <c r="K15" t="str">
        <f t="shared" si="1"/>
        <v>Different</v>
      </c>
    </row>
    <row r="16" spans="1:11" x14ac:dyDescent="0.2">
      <c r="A16" s="2" t="s">
        <v>126</v>
      </c>
      <c r="B16" s="2" t="s">
        <v>140</v>
      </c>
      <c r="C16" s="2">
        <v>478</v>
      </c>
      <c r="D16" s="2">
        <v>0</v>
      </c>
      <c r="E16" s="2">
        <f t="shared" si="0"/>
        <v>478</v>
      </c>
      <c r="F16" s="2"/>
      <c r="G16" s="2">
        <v>5</v>
      </c>
      <c r="H16" s="2">
        <v>15</v>
      </c>
      <c r="I16" t="str">
        <f>LOOKUP('ReEDs Transmission Output'!A16,'Region to State ReEDs'!$A$2:$B$205,'Region to State ReEDs'!$B$2:$B$205)</f>
        <v>OR</v>
      </c>
      <c r="J16" t="str">
        <f>LOOKUP('ReEDs Transmission Output'!B16,'Region to State ReEDs'!$A$2:$B$205,'Region to State ReEDs'!$B$2:$B$205)</f>
        <v>ID</v>
      </c>
      <c r="K16" t="str">
        <f t="shared" si="1"/>
        <v>Different</v>
      </c>
    </row>
    <row r="17" spans="1:11" x14ac:dyDescent="0.2">
      <c r="A17" s="2" t="s">
        <v>127</v>
      </c>
      <c r="B17" s="2" t="s">
        <v>128</v>
      </c>
      <c r="C17" s="2">
        <v>797</v>
      </c>
      <c r="D17" s="2">
        <v>0</v>
      </c>
      <c r="E17" s="2">
        <f t="shared" si="0"/>
        <v>797</v>
      </c>
      <c r="F17" s="2"/>
      <c r="G17" s="2">
        <v>6</v>
      </c>
      <c r="H17" s="2">
        <v>7</v>
      </c>
      <c r="I17" t="str">
        <f>LOOKUP('ReEDs Transmission Output'!A17,'Region to State ReEDs'!$A$2:$B$205,'Region to State ReEDs'!$B$2:$B$205)</f>
        <v>OR</v>
      </c>
      <c r="J17" t="str">
        <f>LOOKUP('ReEDs Transmission Output'!B17,'Region to State ReEDs'!$A$2:$B$205,'Region to State ReEDs'!$B$2:$B$205)</f>
        <v>OR</v>
      </c>
      <c r="K17" t="str">
        <f t="shared" si="1"/>
        <v>Same</v>
      </c>
    </row>
    <row r="18" spans="1:11" x14ac:dyDescent="0.2">
      <c r="A18" s="2" t="s">
        <v>127</v>
      </c>
      <c r="B18" s="2" t="s">
        <v>131</v>
      </c>
      <c r="C18" s="2">
        <v>1939</v>
      </c>
      <c r="D18" s="2">
        <v>0</v>
      </c>
      <c r="E18" s="2">
        <f t="shared" si="0"/>
        <v>1939</v>
      </c>
      <c r="F18" s="2"/>
      <c r="G18" s="2">
        <v>6</v>
      </c>
      <c r="H18" s="2">
        <v>8</v>
      </c>
      <c r="I18" t="str">
        <f>LOOKUP('ReEDs Transmission Output'!A18,'Region to State ReEDs'!$A$2:$B$205,'Region to State ReEDs'!$B$2:$B$205)</f>
        <v>OR</v>
      </c>
      <c r="J18" t="str">
        <f>LOOKUP('ReEDs Transmission Output'!B18,'Region to State ReEDs'!$A$2:$B$205,'Region to State ReEDs'!$B$2:$B$205)</f>
        <v>CA</v>
      </c>
      <c r="K18" t="str">
        <f t="shared" si="1"/>
        <v>Different</v>
      </c>
    </row>
    <row r="19" spans="1:11" x14ac:dyDescent="0.2">
      <c r="A19" s="2" t="s">
        <v>127</v>
      </c>
      <c r="B19" s="2" t="s">
        <v>129</v>
      </c>
      <c r="C19" s="2">
        <v>2366.8812429999998</v>
      </c>
      <c r="D19" s="2">
        <v>0</v>
      </c>
      <c r="E19" s="2">
        <f t="shared" si="0"/>
        <v>2366.8812429999998</v>
      </c>
      <c r="F19" s="2"/>
      <c r="G19" s="2">
        <v>6</v>
      </c>
      <c r="H19" s="2">
        <v>9</v>
      </c>
      <c r="I19" t="str">
        <f>LOOKUP('ReEDs Transmission Output'!A19,'Region to State ReEDs'!$A$2:$B$205,'Region to State ReEDs'!$B$2:$B$205)</f>
        <v>OR</v>
      </c>
      <c r="J19" t="str">
        <f>LOOKUP('ReEDs Transmission Output'!B19,'Region to State ReEDs'!$A$2:$B$205,'Region to State ReEDs'!$B$2:$B$205)</f>
        <v>CA</v>
      </c>
      <c r="K19" t="str">
        <f t="shared" si="1"/>
        <v>Different</v>
      </c>
    </row>
    <row r="20" spans="1:11" x14ac:dyDescent="0.2">
      <c r="A20" s="2" t="s">
        <v>128</v>
      </c>
      <c r="B20" s="2" t="s">
        <v>131</v>
      </c>
      <c r="C20" s="2">
        <v>50</v>
      </c>
      <c r="D20" s="2">
        <v>0</v>
      </c>
      <c r="E20" s="2">
        <f t="shared" si="0"/>
        <v>50</v>
      </c>
      <c r="F20" s="2"/>
      <c r="G20" s="2">
        <v>7</v>
      </c>
      <c r="H20" s="2">
        <v>8</v>
      </c>
      <c r="I20" t="str">
        <f>LOOKUP('ReEDs Transmission Output'!A20,'Region to State ReEDs'!$A$2:$B$205,'Region to State ReEDs'!$B$2:$B$205)</f>
        <v>OR</v>
      </c>
      <c r="J20" t="str">
        <f>LOOKUP('ReEDs Transmission Output'!B20,'Region to State ReEDs'!$A$2:$B$205,'Region to State ReEDs'!$B$2:$B$205)</f>
        <v>CA</v>
      </c>
      <c r="K20" t="str">
        <f t="shared" si="1"/>
        <v>Different</v>
      </c>
    </row>
    <row r="21" spans="1:11" x14ac:dyDescent="0.2">
      <c r="A21" s="2" t="s">
        <v>128</v>
      </c>
      <c r="B21" s="2" t="s">
        <v>135</v>
      </c>
      <c r="C21" s="2">
        <v>1</v>
      </c>
      <c r="D21" s="2">
        <v>0</v>
      </c>
      <c r="E21" s="2">
        <f t="shared" si="0"/>
        <v>1</v>
      </c>
      <c r="F21" s="2"/>
      <c r="G21" s="2">
        <v>7</v>
      </c>
      <c r="H21" s="2">
        <v>12</v>
      </c>
      <c r="I21" t="str">
        <f>LOOKUP('ReEDs Transmission Output'!A21,'Region to State ReEDs'!$A$2:$B$205,'Region to State ReEDs'!$B$2:$B$205)</f>
        <v>OR</v>
      </c>
      <c r="J21" t="str">
        <f>LOOKUP('ReEDs Transmission Output'!B21,'Region to State ReEDs'!$A$2:$B$205,'Region to State ReEDs'!$B$2:$B$205)</f>
        <v>NV</v>
      </c>
      <c r="K21" t="str">
        <f t="shared" si="1"/>
        <v>Different</v>
      </c>
    </row>
    <row r="22" spans="1:11" x14ac:dyDescent="0.2">
      <c r="A22" s="2" t="s">
        <v>128</v>
      </c>
      <c r="B22" s="2" t="s">
        <v>140</v>
      </c>
      <c r="C22" s="2">
        <v>1303</v>
      </c>
      <c r="D22" s="2">
        <v>0</v>
      </c>
      <c r="E22" s="2">
        <f t="shared" si="0"/>
        <v>1303</v>
      </c>
      <c r="F22" s="2"/>
      <c r="G22" s="2">
        <v>7</v>
      </c>
      <c r="H22" s="2">
        <v>15</v>
      </c>
      <c r="I22" t="str">
        <f>LOOKUP('ReEDs Transmission Output'!A22,'Region to State ReEDs'!$A$2:$B$205,'Region to State ReEDs'!$B$2:$B$205)</f>
        <v>OR</v>
      </c>
      <c r="J22" t="str">
        <f>LOOKUP('ReEDs Transmission Output'!B22,'Region to State ReEDs'!$A$2:$B$205,'Region to State ReEDs'!$B$2:$B$205)</f>
        <v>ID</v>
      </c>
      <c r="K22" t="str">
        <f t="shared" si="1"/>
        <v>Different</v>
      </c>
    </row>
    <row r="23" spans="1:11" x14ac:dyDescent="0.2">
      <c r="A23" s="2" t="s">
        <v>131</v>
      </c>
      <c r="B23" s="2" t="s">
        <v>129</v>
      </c>
      <c r="C23" s="2">
        <v>85.182120879999999</v>
      </c>
      <c r="D23" s="2">
        <v>0</v>
      </c>
      <c r="E23" s="2">
        <f t="shared" si="0"/>
        <v>85.182120879999999</v>
      </c>
      <c r="F23" s="2"/>
      <c r="G23" s="2">
        <v>8</v>
      </c>
      <c r="H23" s="2">
        <v>9</v>
      </c>
      <c r="I23" t="str">
        <f>LOOKUP('ReEDs Transmission Output'!A23,'Region to State ReEDs'!$A$2:$B$205,'Region to State ReEDs'!$B$2:$B$205)</f>
        <v>CA</v>
      </c>
      <c r="J23" t="str">
        <f>LOOKUP('ReEDs Transmission Output'!B23,'Region to State ReEDs'!$A$2:$B$205,'Region to State ReEDs'!$B$2:$B$205)</f>
        <v>CA</v>
      </c>
      <c r="K23" t="str">
        <f t="shared" si="1"/>
        <v>Same</v>
      </c>
    </row>
    <row r="24" spans="1:11" x14ac:dyDescent="0.2">
      <c r="A24" s="2" t="s">
        <v>131</v>
      </c>
      <c r="B24" s="2" t="s">
        <v>135</v>
      </c>
      <c r="C24" s="2">
        <v>300</v>
      </c>
      <c r="D24" s="2">
        <v>0</v>
      </c>
      <c r="E24" s="2">
        <f t="shared" si="0"/>
        <v>300</v>
      </c>
      <c r="F24" s="2"/>
      <c r="G24" s="2">
        <v>8</v>
      </c>
      <c r="H24" s="2">
        <v>12</v>
      </c>
      <c r="I24" t="str">
        <f>LOOKUP('ReEDs Transmission Output'!A24,'Region to State ReEDs'!$A$2:$B$205,'Region to State ReEDs'!$B$2:$B$205)</f>
        <v>CA</v>
      </c>
      <c r="J24" t="str">
        <f>LOOKUP('ReEDs Transmission Output'!B24,'Region to State ReEDs'!$A$2:$B$205,'Region to State ReEDs'!$B$2:$B$205)</f>
        <v>NV</v>
      </c>
      <c r="K24" t="str">
        <f t="shared" si="1"/>
        <v>Different</v>
      </c>
    </row>
    <row r="25" spans="1:11" x14ac:dyDescent="0.2">
      <c r="A25" s="2" t="s">
        <v>129</v>
      </c>
      <c r="B25" s="2" t="s">
        <v>133</v>
      </c>
      <c r="C25" s="2">
        <v>8242</v>
      </c>
      <c r="D25" s="2">
        <v>0</v>
      </c>
      <c r="E25" s="2">
        <f t="shared" si="0"/>
        <v>8242</v>
      </c>
      <c r="F25" s="2"/>
      <c r="G25" s="2">
        <v>9</v>
      </c>
      <c r="H25" s="2">
        <v>10</v>
      </c>
      <c r="I25" t="str">
        <f>LOOKUP('ReEDs Transmission Output'!A25,'Region to State ReEDs'!$A$2:$B$205,'Region to State ReEDs'!$B$2:$B$205)</f>
        <v>CA</v>
      </c>
      <c r="J25" t="str">
        <f>LOOKUP('ReEDs Transmission Output'!B25,'Region to State ReEDs'!$A$2:$B$205,'Region to State ReEDs'!$B$2:$B$205)</f>
        <v>CA</v>
      </c>
      <c r="K25" t="str">
        <f t="shared" si="1"/>
        <v>Same</v>
      </c>
    </row>
    <row r="26" spans="1:11" x14ac:dyDescent="0.2">
      <c r="A26" s="2" t="s">
        <v>129</v>
      </c>
      <c r="B26" s="2" t="s">
        <v>135</v>
      </c>
      <c r="C26" s="2">
        <v>105.86217329999999</v>
      </c>
      <c r="D26" s="2">
        <v>0</v>
      </c>
      <c r="E26" s="2">
        <f t="shared" si="0"/>
        <v>105.86217329999999</v>
      </c>
      <c r="F26" s="2"/>
      <c r="G26" s="2">
        <v>9</v>
      </c>
      <c r="H26" s="2">
        <v>12</v>
      </c>
      <c r="I26" t="str">
        <f>LOOKUP('ReEDs Transmission Output'!A26,'Region to State ReEDs'!$A$2:$B$205,'Region to State ReEDs'!$B$2:$B$205)</f>
        <v>CA</v>
      </c>
      <c r="J26" t="str">
        <f>LOOKUP('ReEDs Transmission Output'!B26,'Region to State ReEDs'!$A$2:$B$205,'Region to State ReEDs'!$B$2:$B$205)</f>
        <v>NV</v>
      </c>
      <c r="K26" t="str">
        <f t="shared" si="1"/>
        <v>Different</v>
      </c>
    </row>
    <row r="27" spans="1:11" x14ac:dyDescent="0.2">
      <c r="A27" s="2" t="s">
        <v>133</v>
      </c>
      <c r="B27" s="2" t="s">
        <v>134</v>
      </c>
      <c r="C27" s="2">
        <v>7240</v>
      </c>
      <c r="D27" s="2">
        <v>0</v>
      </c>
      <c r="E27" s="2">
        <f t="shared" si="0"/>
        <v>7240</v>
      </c>
      <c r="F27" s="2"/>
      <c r="G27" s="2">
        <v>10</v>
      </c>
      <c r="H27" s="2">
        <v>11</v>
      </c>
      <c r="I27" t="str">
        <f>LOOKUP('ReEDs Transmission Output'!A27,'Region to State ReEDs'!$A$2:$B$205,'Region to State ReEDs'!$B$2:$B$205)</f>
        <v>CA</v>
      </c>
      <c r="J27" t="str">
        <f>LOOKUP('ReEDs Transmission Output'!B27,'Region to State ReEDs'!$A$2:$B$205,'Region to State ReEDs'!$B$2:$B$205)</f>
        <v>CA</v>
      </c>
      <c r="K27" t="str">
        <f t="shared" si="1"/>
        <v>Same</v>
      </c>
    </row>
    <row r="28" spans="1:11" x14ac:dyDescent="0.2">
      <c r="A28" s="2" t="s">
        <v>133</v>
      </c>
      <c r="B28" s="2" t="s">
        <v>135</v>
      </c>
      <c r="C28" s="2">
        <v>7.8781152260000002</v>
      </c>
      <c r="D28" s="2">
        <v>0</v>
      </c>
      <c r="E28" s="2">
        <f t="shared" si="0"/>
        <v>7.8781152260000002</v>
      </c>
      <c r="F28" s="2"/>
      <c r="G28" s="2">
        <v>10</v>
      </c>
      <c r="H28" s="2">
        <v>12</v>
      </c>
      <c r="I28" t="str">
        <f>LOOKUP('ReEDs Transmission Output'!A28,'Region to State ReEDs'!$A$2:$B$205,'Region to State ReEDs'!$B$2:$B$205)</f>
        <v>CA</v>
      </c>
      <c r="J28" t="str">
        <f>LOOKUP('ReEDs Transmission Output'!B28,'Region to State ReEDs'!$A$2:$B$205,'Region to State ReEDs'!$B$2:$B$205)</f>
        <v>NV</v>
      </c>
      <c r="K28" t="str">
        <f t="shared" si="1"/>
        <v>Different</v>
      </c>
    </row>
    <row r="29" spans="1:11" x14ac:dyDescent="0.2">
      <c r="A29" s="2" t="s">
        <v>133</v>
      </c>
      <c r="B29" s="2" t="s">
        <v>137</v>
      </c>
      <c r="C29" s="2">
        <v>2283</v>
      </c>
      <c r="D29" s="2">
        <v>0</v>
      </c>
      <c r="E29" s="2">
        <f t="shared" si="0"/>
        <v>2283</v>
      </c>
      <c r="F29" s="2"/>
      <c r="G29" s="2">
        <v>10</v>
      </c>
      <c r="H29" s="2">
        <v>13</v>
      </c>
      <c r="I29" t="str">
        <f>LOOKUP('ReEDs Transmission Output'!A29,'Region to State ReEDs'!$A$2:$B$205,'Region to State ReEDs'!$B$2:$B$205)</f>
        <v>CA</v>
      </c>
      <c r="J29" t="str">
        <f>LOOKUP('ReEDs Transmission Output'!B29,'Region to State ReEDs'!$A$2:$B$205,'Region to State ReEDs'!$B$2:$B$205)</f>
        <v>NV</v>
      </c>
      <c r="K29" t="str">
        <f t="shared" si="1"/>
        <v>Different</v>
      </c>
    </row>
    <row r="30" spans="1:11" x14ac:dyDescent="0.2">
      <c r="A30" s="2" t="s">
        <v>133</v>
      </c>
      <c r="B30" s="2" t="s">
        <v>142</v>
      </c>
      <c r="C30" s="2">
        <v>0</v>
      </c>
      <c r="D30" s="2">
        <v>1920</v>
      </c>
      <c r="E30" s="2">
        <f t="shared" si="0"/>
        <v>3018.8160000000003</v>
      </c>
      <c r="F30" s="2"/>
      <c r="G30" s="2">
        <v>10</v>
      </c>
      <c r="H30" s="2">
        <v>25</v>
      </c>
      <c r="I30" t="str">
        <f>LOOKUP('ReEDs Transmission Output'!A30,'Region to State ReEDs'!$A$2:$B$205,'Region to State ReEDs'!$B$2:$B$205)</f>
        <v>CA</v>
      </c>
      <c r="J30" t="str">
        <f>LOOKUP('ReEDs Transmission Output'!B30,'Region to State ReEDs'!$A$2:$B$205,'Region to State ReEDs'!$B$2:$B$205)</f>
        <v>UT</v>
      </c>
      <c r="K30" t="str">
        <f t="shared" si="1"/>
        <v>Different</v>
      </c>
    </row>
    <row r="31" spans="1:11" x14ac:dyDescent="0.2">
      <c r="A31" s="2" t="s">
        <v>133</v>
      </c>
      <c r="B31" s="2" t="s">
        <v>144</v>
      </c>
      <c r="C31" s="2">
        <v>1746</v>
      </c>
      <c r="D31" s="2">
        <v>0</v>
      </c>
      <c r="E31" s="2">
        <f t="shared" si="0"/>
        <v>1746</v>
      </c>
      <c r="F31" s="2"/>
      <c r="G31" s="2">
        <v>10</v>
      </c>
      <c r="H31" s="2">
        <v>27</v>
      </c>
      <c r="I31" t="str">
        <f>LOOKUP('ReEDs Transmission Output'!A31,'Region to State ReEDs'!$A$2:$B$205,'Region to State ReEDs'!$B$2:$B$205)</f>
        <v>CA</v>
      </c>
      <c r="J31" t="str">
        <f>LOOKUP('ReEDs Transmission Output'!B31,'Region to State ReEDs'!$A$2:$B$205,'Region to State ReEDs'!$B$2:$B$205)</f>
        <v>AZ</v>
      </c>
      <c r="K31" t="str">
        <f t="shared" si="1"/>
        <v>Different</v>
      </c>
    </row>
    <row r="32" spans="1:11" x14ac:dyDescent="0.2">
      <c r="A32" s="2" t="s">
        <v>133</v>
      </c>
      <c r="B32" s="2" t="s">
        <v>145</v>
      </c>
      <c r="C32" s="2">
        <v>1204.407438</v>
      </c>
      <c r="D32" s="2">
        <v>0</v>
      </c>
      <c r="E32" s="2">
        <f t="shared" si="0"/>
        <v>1204.407438</v>
      </c>
      <c r="F32" s="2"/>
      <c r="G32" s="2">
        <v>10</v>
      </c>
      <c r="H32" s="2">
        <v>28</v>
      </c>
      <c r="I32" t="str">
        <f>LOOKUP('ReEDs Transmission Output'!A32,'Region to State ReEDs'!$A$2:$B$205,'Region to State ReEDs'!$B$2:$B$205)</f>
        <v>CA</v>
      </c>
      <c r="J32" t="str">
        <f>LOOKUP('ReEDs Transmission Output'!B32,'Region to State ReEDs'!$A$2:$B$205,'Region to State ReEDs'!$B$2:$B$205)</f>
        <v>AZ</v>
      </c>
      <c r="K32" t="str">
        <f t="shared" si="1"/>
        <v>Different</v>
      </c>
    </row>
    <row r="33" spans="1:11" x14ac:dyDescent="0.2">
      <c r="A33" s="2" t="s">
        <v>133</v>
      </c>
      <c r="B33" s="2" t="s">
        <v>285</v>
      </c>
      <c r="C33" s="2">
        <v>947</v>
      </c>
      <c r="D33" s="2">
        <v>0</v>
      </c>
      <c r="E33" s="2">
        <f t="shared" si="0"/>
        <v>947</v>
      </c>
      <c r="F33" s="2"/>
      <c r="G33" s="2">
        <v>10</v>
      </c>
      <c r="H33" s="2">
        <v>136</v>
      </c>
      <c r="I33" t="str">
        <f>LOOKUP('ReEDs Transmission Output'!A33,'Region to State ReEDs'!$A$2:$B$205,'Region to State ReEDs'!$B$2:$B$205)</f>
        <v>CA</v>
      </c>
      <c r="J33" t="str">
        <f>LOOKUP('ReEDs Transmission Output'!B33,'Region to State ReEDs'!$A$2:$B$205,'Region to State ReEDs'!$B$2:$B$205)</f>
        <v>mex</v>
      </c>
      <c r="K33" t="str">
        <f t="shared" si="1"/>
        <v>Different</v>
      </c>
    </row>
    <row r="34" spans="1:11" x14ac:dyDescent="0.2">
      <c r="A34" s="2" t="s">
        <v>134</v>
      </c>
      <c r="B34" s="2" t="s">
        <v>282</v>
      </c>
      <c r="C34" s="2">
        <v>500</v>
      </c>
      <c r="D34" s="2">
        <v>0</v>
      </c>
      <c r="E34" s="2">
        <f t="shared" si="0"/>
        <v>500</v>
      </c>
      <c r="F34" s="2"/>
      <c r="G34" s="2">
        <v>11</v>
      </c>
      <c r="H34" s="2">
        <v>135</v>
      </c>
      <c r="I34" t="str">
        <f>LOOKUP('ReEDs Transmission Output'!A34,'Region to State ReEDs'!$A$2:$B$205,'Region to State ReEDs'!$B$2:$B$205)</f>
        <v>CA</v>
      </c>
      <c r="J34" t="str">
        <f>LOOKUP('ReEDs Transmission Output'!B34,'Region to State ReEDs'!$A$2:$B$205,'Region to State ReEDs'!$B$2:$B$205)</f>
        <v>mex</v>
      </c>
      <c r="K34" t="str">
        <f t="shared" si="1"/>
        <v>Different</v>
      </c>
    </row>
    <row r="35" spans="1:11" x14ac:dyDescent="0.2">
      <c r="A35" s="2" t="s">
        <v>135</v>
      </c>
      <c r="B35" s="2" t="s">
        <v>137</v>
      </c>
      <c r="C35" s="2">
        <v>252.87110569999999</v>
      </c>
      <c r="D35" s="2">
        <v>0</v>
      </c>
      <c r="E35" s="2">
        <f t="shared" si="0"/>
        <v>252.87110569999999</v>
      </c>
      <c r="F35" s="2"/>
      <c r="G35" s="2">
        <v>12</v>
      </c>
      <c r="H35" s="2">
        <v>13</v>
      </c>
      <c r="I35" t="str">
        <f>LOOKUP('ReEDs Transmission Output'!A35,'Region to State ReEDs'!$A$2:$B$205,'Region to State ReEDs'!$B$2:$B$205)</f>
        <v>NV</v>
      </c>
      <c r="J35" t="str">
        <f>LOOKUP('ReEDs Transmission Output'!B35,'Region to State ReEDs'!$A$2:$B$205,'Region to State ReEDs'!$B$2:$B$205)</f>
        <v>NV</v>
      </c>
      <c r="K35" t="str">
        <f t="shared" si="1"/>
        <v>Same</v>
      </c>
    </row>
    <row r="36" spans="1:11" x14ac:dyDescent="0.2">
      <c r="A36" s="2" t="s">
        <v>135</v>
      </c>
      <c r="B36" s="2" t="s">
        <v>140</v>
      </c>
      <c r="C36" s="2">
        <v>863</v>
      </c>
      <c r="D36" s="2">
        <v>0</v>
      </c>
      <c r="E36" s="2">
        <f t="shared" si="0"/>
        <v>863</v>
      </c>
      <c r="F36" s="2"/>
      <c r="G36" s="2">
        <v>12</v>
      </c>
      <c r="H36" s="2">
        <v>15</v>
      </c>
      <c r="I36" t="str">
        <f>LOOKUP('ReEDs Transmission Output'!A36,'Region to State ReEDs'!$A$2:$B$205,'Region to State ReEDs'!$B$2:$B$205)</f>
        <v>NV</v>
      </c>
      <c r="J36" t="str">
        <f>LOOKUP('ReEDs Transmission Output'!B36,'Region to State ReEDs'!$A$2:$B$205,'Region to State ReEDs'!$B$2:$B$205)</f>
        <v>ID</v>
      </c>
      <c r="K36" t="str">
        <f t="shared" si="1"/>
        <v>Different</v>
      </c>
    </row>
    <row r="37" spans="1:11" x14ac:dyDescent="0.2">
      <c r="A37" s="2" t="s">
        <v>135</v>
      </c>
      <c r="B37" s="2" t="s">
        <v>142</v>
      </c>
      <c r="C37" s="2">
        <v>319</v>
      </c>
      <c r="D37" s="2">
        <v>0</v>
      </c>
      <c r="E37" s="2">
        <f t="shared" si="0"/>
        <v>319</v>
      </c>
      <c r="F37" s="2"/>
      <c r="G37" s="2">
        <v>12</v>
      </c>
      <c r="H37" s="2">
        <v>25</v>
      </c>
      <c r="I37" t="str">
        <f>LOOKUP('ReEDs Transmission Output'!A37,'Region to State ReEDs'!$A$2:$B$205,'Region to State ReEDs'!$B$2:$B$205)</f>
        <v>NV</v>
      </c>
      <c r="J37" t="str">
        <f>LOOKUP('ReEDs Transmission Output'!B37,'Region to State ReEDs'!$A$2:$B$205,'Region to State ReEDs'!$B$2:$B$205)</f>
        <v>UT</v>
      </c>
      <c r="K37" t="str">
        <f t="shared" si="1"/>
        <v>Different</v>
      </c>
    </row>
    <row r="38" spans="1:11" x14ac:dyDescent="0.2">
      <c r="A38" s="2" t="s">
        <v>137</v>
      </c>
      <c r="B38" s="2" t="s">
        <v>142</v>
      </c>
      <c r="C38" s="2">
        <v>155.77275499999999</v>
      </c>
      <c r="D38" s="2">
        <v>0</v>
      </c>
      <c r="E38" s="2">
        <f t="shared" si="0"/>
        <v>155.77275499999999</v>
      </c>
      <c r="F38" s="2"/>
      <c r="G38" s="2">
        <v>13</v>
      </c>
      <c r="H38" s="2">
        <v>25</v>
      </c>
      <c r="I38" t="str">
        <f>LOOKUP('ReEDs Transmission Output'!A38,'Region to State ReEDs'!$A$2:$B$205,'Region to State ReEDs'!$B$2:$B$205)</f>
        <v>NV</v>
      </c>
      <c r="J38" t="str">
        <f>LOOKUP('ReEDs Transmission Output'!B38,'Region to State ReEDs'!$A$2:$B$205,'Region to State ReEDs'!$B$2:$B$205)</f>
        <v>UT</v>
      </c>
      <c r="K38" t="str">
        <f t="shared" si="1"/>
        <v>Different</v>
      </c>
    </row>
    <row r="39" spans="1:11" x14ac:dyDescent="0.2">
      <c r="A39" s="2" t="s">
        <v>137</v>
      </c>
      <c r="B39" s="2" t="s">
        <v>144</v>
      </c>
      <c r="C39" s="2">
        <v>1955</v>
      </c>
      <c r="D39" s="2">
        <v>0</v>
      </c>
      <c r="E39" s="2">
        <f t="shared" si="0"/>
        <v>1955</v>
      </c>
      <c r="F39" s="2"/>
      <c r="G39" s="2">
        <v>13</v>
      </c>
      <c r="H39" s="2">
        <v>27</v>
      </c>
      <c r="I39" t="str">
        <f>LOOKUP('ReEDs Transmission Output'!A39,'Region to State ReEDs'!$A$2:$B$205,'Region to State ReEDs'!$B$2:$B$205)</f>
        <v>NV</v>
      </c>
      <c r="J39" t="str">
        <f>LOOKUP('ReEDs Transmission Output'!B39,'Region to State ReEDs'!$A$2:$B$205,'Region to State ReEDs'!$B$2:$B$205)</f>
        <v>AZ</v>
      </c>
      <c r="K39" t="str">
        <f t="shared" si="1"/>
        <v>Different</v>
      </c>
    </row>
    <row r="40" spans="1:11" x14ac:dyDescent="0.2">
      <c r="A40" s="2" t="s">
        <v>137</v>
      </c>
      <c r="B40" s="2" t="s">
        <v>145</v>
      </c>
      <c r="C40" s="2">
        <v>2492</v>
      </c>
      <c r="D40" s="2">
        <v>0</v>
      </c>
      <c r="E40" s="2">
        <f t="shared" si="0"/>
        <v>2492</v>
      </c>
      <c r="F40" s="2"/>
      <c r="G40" s="2">
        <v>13</v>
      </c>
      <c r="H40" s="2">
        <v>28</v>
      </c>
      <c r="I40" t="str">
        <f>LOOKUP('ReEDs Transmission Output'!A40,'Region to State ReEDs'!$A$2:$B$205,'Region to State ReEDs'!$B$2:$B$205)</f>
        <v>NV</v>
      </c>
      <c r="J40" t="str">
        <f>LOOKUP('ReEDs Transmission Output'!B40,'Region to State ReEDs'!$A$2:$B$205,'Region to State ReEDs'!$B$2:$B$205)</f>
        <v>AZ</v>
      </c>
      <c r="K40" t="str">
        <f t="shared" si="1"/>
        <v>Different</v>
      </c>
    </row>
    <row r="41" spans="1:11" x14ac:dyDescent="0.2">
      <c r="A41" s="2" t="s">
        <v>139</v>
      </c>
      <c r="B41" s="2" t="s">
        <v>140</v>
      </c>
      <c r="C41" s="2">
        <v>1204</v>
      </c>
      <c r="D41" s="2">
        <v>0</v>
      </c>
      <c r="E41" s="2">
        <f t="shared" si="0"/>
        <v>1204</v>
      </c>
      <c r="F41" s="2"/>
      <c r="G41" s="2">
        <v>14</v>
      </c>
      <c r="H41" s="2">
        <v>15</v>
      </c>
      <c r="I41" t="str">
        <f>LOOKUP('ReEDs Transmission Output'!A41,'Region to State ReEDs'!$A$2:$B$205,'Region to State ReEDs'!$B$2:$B$205)</f>
        <v>ID</v>
      </c>
      <c r="J41" t="str">
        <f>LOOKUP('ReEDs Transmission Output'!B41,'Region to State ReEDs'!$A$2:$B$205,'Region to State ReEDs'!$B$2:$B$205)</f>
        <v>ID</v>
      </c>
      <c r="K41" t="str">
        <f t="shared" si="1"/>
        <v>Same</v>
      </c>
    </row>
    <row r="42" spans="1:11" x14ac:dyDescent="0.2">
      <c r="A42" s="2" t="s">
        <v>139</v>
      </c>
      <c r="B42" s="2" t="s">
        <v>148</v>
      </c>
      <c r="C42" s="2">
        <v>1593</v>
      </c>
      <c r="D42" s="2">
        <v>0</v>
      </c>
      <c r="E42" s="2">
        <f t="shared" si="0"/>
        <v>1593</v>
      </c>
      <c r="F42" s="2"/>
      <c r="G42" s="2">
        <v>14</v>
      </c>
      <c r="H42" s="2">
        <v>17</v>
      </c>
      <c r="I42" t="str">
        <f>LOOKUP('ReEDs Transmission Output'!A42,'Region to State ReEDs'!$A$2:$B$205,'Region to State ReEDs'!$B$2:$B$205)</f>
        <v>ID</v>
      </c>
      <c r="J42" t="str">
        <f>LOOKUP('ReEDs Transmission Output'!B42,'Region to State ReEDs'!$A$2:$B$205,'Region to State ReEDs'!$B$2:$B$205)</f>
        <v>MT</v>
      </c>
      <c r="K42" t="str">
        <f t="shared" si="1"/>
        <v>Different</v>
      </c>
    </row>
    <row r="43" spans="1:11" x14ac:dyDescent="0.2">
      <c r="A43" s="2" t="s">
        <v>140</v>
      </c>
      <c r="B43" s="2" t="s">
        <v>141</v>
      </c>
      <c r="C43" s="2">
        <v>4469</v>
      </c>
      <c r="D43" s="2">
        <v>0</v>
      </c>
      <c r="E43" s="2">
        <f t="shared" si="0"/>
        <v>4469</v>
      </c>
      <c r="F43" s="2"/>
      <c r="G43" s="2">
        <v>15</v>
      </c>
      <c r="H43" s="2">
        <v>16</v>
      </c>
      <c r="I43" t="str">
        <f>LOOKUP('ReEDs Transmission Output'!A43,'Region to State ReEDs'!$A$2:$B$205,'Region to State ReEDs'!$B$2:$B$205)</f>
        <v>ID</v>
      </c>
      <c r="J43" t="str">
        <f>LOOKUP('ReEDs Transmission Output'!B43,'Region to State ReEDs'!$A$2:$B$205,'Region to State ReEDs'!$B$2:$B$205)</f>
        <v>ID</v>
      </c>
      <c r="K43" t="str">
        <f t="shared" si="1"/>
        <v>Same</v>
      </c>
    </row>
    <row r="44" spans="1:11" x14ac:dyDescent="0.2">
      <c r="A44" s="2" t="s">
        <v>140</v>
      </c>
      <c r="B44" s="2" t="s">
        <v>148</v>
      </c>
      <c r="C44" s="2">
        <v>2537</v>
      </c>
      <c r="D44" s="2">
        <v>0</v>
      </c>
      <c r="E44" s="2">
        <f t="shared" si="0"/>
        <v>2537</v>
      </c>
      <c r="F44" s="2"/>
      <c r="G44" s="2">
        <v>15</v>
      </c>
      <c r="H44" s="2">
        <v>17</v>
      </c>
      <c r="I44" t="str">
        <f>LOOKUP('ReEDs Transmission Output'!A44,'Region to State ReEDs'!$A$2:$B$205,'Region to State ReEDs'!$B$2:$B$205)</f>
        <v>ID</v>
      </c>
      <c r="J44" t="str">
        <f>LOOKUP('ReEDs Transmission Output'!B44,'Region to State ReEDs'!$A$2:$B$205,'Region to State ReEDs'!$B$2:$B$205)</f>
        <v>MT</v>
      </c>
      <c r="K44" t="str">
        <f t="shared" si="1"/>
        <v>Different</v>
      </c>
    </row>
    <row r="45" spans="1:11" x14ac:dyDescent="0.2">
      <c r="A45" s="2" t="s">
        <v>140</v>
      </c>
      <c r="B45" s="2" t="s">
        <v>152</v>
      </c>
      <c r="C45" s="2">
        <v>847</v>
      </c>
      <c r="D45" s="2">
        <v>0</v>
      </c>
      <c r="E45" s="2">
        <f t="shared" si="0"/>
        <v>847</v>
      </c>
      <c r="F45" s="2"/>
      <c r="G45" s="2">
        <v>15</v>
      </c>
      <c r="H45" s="2">
        <v>21</v>
      </c>
      <c r="I45" t="str">
        <f>LOOKUP('ReEDs Transmission Output'!A45,'Region to State ReEDs'!$A$2:$B$205,'Region to State ReEDs'!$B$2:$B$205)</f>
        <v>ID</v>
      </c>
      <c r="J45" t="str">
        <f>LOOKUP('ReEDs Transmission Output'!B45,'Region to State ReEDs'!$A$2:$B$205,'Region to State ReEDs'!$B$2:$B$205)</f>
        <v>WY</v>
      </c>
      <c r="K45" t="str">
        <f t="shared" si="1"/>
        <v>Different</v>
      </c>
    </row>
    <row r="46" spans="1:11" x14ac:dyDescent="0.2">
      <c r="A46" s="2" t="s">
        <v>140</v>
      </c>
      <c r="B46" s="2" t="s">
        <v>142</v>
      </c>
      <c r="C46" s="2">
        <v>680</v>
      </c>
      <c r="D46" s="2">
        <v>0</v>
      </c>
      <c r="E46" s="2">
        <f t="shared" si="0"/>
        <v>680</v>
      </c>
      <c r="F46" s="2"/>
      <c r="G46" s="2">
        <v>15</v>
      </c>
      <c r="H46" s="2">
        <v>25</v>
      </c>
      <c r="I46" t="str">
        <f>LOOKUP('ReEDs Transmission Output'!A46,'Region to State ReEDs'!$A$2:$B$205,'Region to State ReEDs'!$B$2:$B$205)</f>
        <v>ID</v>
      </c>
      <c r="J46" t="str">
        <f>LOOKUP('ReEDs Transmission Output'!B46,'Region to State ReEDs'!$A$2:$B$205,'Region to State ReEDs'!$B$2:$B$205)</f>
        <v>UT</v>
      </c>
      <c r="K46" t="str">
        <f t="shared" si="1"/>
        <v>Different</v>
      </c>
    </row>
    <row r="47" spans="1:11" x14ac:dyDescent="0.2">
      <c r="A47" s="2" t="s">
        <v>141</v>
      </c>
      <c r="B47" s="2" t="s">
        <v>148</v>
      </c>
      <c r="C47" s="2">
        <v>179</v>
      </c>
      <c r="D47" s="2">
        <v>0</v>
      </c>
      <c r="E47" s="2">
        <f t="shared" si="0"/>
        <v>179</v>
      </c>
      <c r="F47" s="2"/>
      <c r="G47" s="2">
        <v>16</v>
      </c>
      <c r="H47" s="2">
        <v>17</v>
      </c>
      <c r="I47" t="str">
        <f>LOOKUP('ReEDs Transmission Output'!A47,'Region to State ReEDs'!$A$2:$B$205,'Region to State ReEDs'!$B$2:$B$205)</f>
        <v>ID</v>
      </c>
      <c r="J47" t="str">
        <f>LOOKUP('ReEDs Transmission Output'!B47,'Region to State ReEDs'!$A$2:$B$205,'Region to State ReEDs'!$B$2:$B$205)</f>
        <v>MT</v>
      </c>
      <c r="K47" t="str">
        <f t="shared" si="1"/>
        <v>Different</v>
      </c>
    </row>
    <row r="48" spans="1:11" x14ac:dyDescent="0.2">
      <c r="A48" s="2" t="s">
        <v>141</v>
      </c>
      <c r="B48" s="2" t="s">
        <v>149</v>
      </c>
      <c r="C48" s="2">
        <v>48</v>
      </c>
      <c r="D48" s="2">
        <v>0</v>
      </c>
      <c r="E48" s="2">
        <f t="shared" si="0"/>
        <v>48</v>
      </c>
      <c r="F48" s="2"/>
      <c r="G48" s="2">
        <v>16</v>
      </c>
      <c r="H48" s="2">
        <v>18</v>
      </c>
      <c r="I48" t="str">
        <f>LOOKUP('ReEDs Transmission Output'!A48,'Region to State ReEDs'!$A$2:$B$205,'Region to State ReEDs'!$B$2:$B$205)</f>
        <v>ID</v>
      </c>
      <c r="J48" t="str">
        <f>LOOKUP('ReEDs Transmission Output'!B48,'Region to State ReEDs'!$A$2:$B$205,'Region to State ReEDs'!$B$2:$B$205)</f>
        <v>MT</v>
      </c>
      <c r="K48" t="str">
        <f t="shared" si="1"/>
        <v>Different</v>
      </c>
    </row>
    <row r="49" spans="1:11" x14ac:dyDescent="0.2">
      <c r="A49" s="2" t="s">
        <v>141</v>
      </c>
      <c r="B49" s="2" t="s">
        <v>152</v>
      </c>
      <c r="C49" s="2">
        <v>2853</v>
      </c>
      <c r="D49" s="2">
        <v>0</v>
      </c>
      <c r="E49" s="2">
        <f t="shared" si="0"/>
        <v>2853</v>
      </c>
      <c r="F49" s="2"/>
      <c r="G49" s="2">
        <v>16</v>
      </c>
      <c r="H49" s="2">
        <v>21</v>
      </c>
      <c r="I49" t="str">
        <f>LOOKUP('ReEDs Transmission Output'!A49,'Region to State ReEDs'!$A$2:$B$205,'Region to State ReEDs'!$B$2:$B$205)</f>
        <v>ID</v>
      </c>
      <c r="J49" t="str">
        <f>LOOKUP('ReEDs Transmission Output'!B49,'Region to State ReEDs'!$A$2:$B$205,'Region to State ReEDs'!$B$2:$B$205)</f>
        <v>WY</v>
      </c>
      <c r="K49" t="str">
        <f t="shared" si="1"/>
        <v>Different</v>
      </c>
    </row>
    <row r="50" spans="1:11" x14ac:dyDescent="0.2">
      <c r="A50" s="2" t="s">
        <v>141</v>
      </c>
      <c r="B50" s="2" t="s">
        <v>142</v>
      </c>
      <c r="C50" s="2">
        <v>785</v>
      </c>
      <c r="D50" s="2">
        <v>0</v>
      </c>
      <c r="E50" s="2">
        <f t="shared" si="0"/>
        <v>785</v>
      </c>
      <c r="F50" s="2"/>
      <c r="G50" s="2">
        <v>16</v>
      </c>
      <c r="H50" s="2">
        <v>25</v>
      </c>
      <c r="I50" t="str">
        <f>LOOKUP('ReEDs Transmission Output'!A50,'Region to State ReEDs'!$A$2:$B$205,'Region to State ReEDs'!$B$2:$B$205)</f>
        <v>ID</v>
      </c>
      <c r="J50" t="str">
        <f>LOOKUP('ReEDs Transmission Output'!B50,'Region to State ReEDs'!$A$2:$B$205,'Region to State ReEDs'!$B$2:$B$205)</f>
        <v>UT</v>
      </c>
      <c r="K50" t="str">
        <f t="shared" si="1"/>
        <v>Different</v>
      </c>
    </row>
    <row r="51" spans="1:11" x14ac:dyDescent="0.2">
      <c r="A51" s="2" t="s">
        <v>148</v>
      </c>
      <c r="B51" s="2" t="s">
        <v>149</v>
      </c>
      <c r="C51" s="2">
        <v>2077</v>
      </c>
      <c r="D51" s="2">
        <v>0</v>
      </c>
      <c r="E51" s="2">
        <f t="shared" si="0"/>
        <v>2077</v>
      </c>
      <c r="F51" s="2"/>
      <c r="G51" s="2">
        <v>17</v>
      </c>
      <c r="H51" s="2">
        <v>18</v>
      </c>
      <c r="I51" t="str">
        <f>LOOKUP('ReEDs Transmission Output'!A51,'Region to State ReEDs'!$A$2:$B$205,'Region to State ReEDs'!$B$2:$B$205)</f>
        <v>MT</v>
      </c>
      <c r="J51" t="str">
        <f>LOOKUP('ReEDs Transmission Output'!B51,'Region to State ReEDs'!$A$2:$B$205,'Region to State ReEDs'!$B$2:$B$205)</f>
        <v>MT</v>
      </c>
      <c r="K51" t="str">
        <f t="shared" si="1"/>
        <v>Same</v>
      </c>
    </row>
    <row r="52" spans="1:11" x14ac:dyDescent="0.2">
      <c r="A52" s="2" t="s">
        <v>148</v>
      </c>
      <c r="B52" s="2" t="s">
        <v>150</v>
      </c>
      <c r="C52" s="2">
        <v>1789</v>
      </c>
      <c r="D52" s="2">
        <v>0</v>
      </c>
      <c r="E52" s="2">
        <f t="shared" si="0"/>
        <v>1789</v>
      </c>
      <c r="F52" s="2"/>
      <c r="G52" s="2">
        <v>17</v>
      </c>
      <c r="H52" s="2">
        <v>20</v>
      </c>
      <c r="I52" t="str">
        <f>LOOKUP('ReEDs Transmission Output'!A52,'Region to State ReEDs'!$A$2:$B$205,'Region to State ReEDs'!$B$2:$B$205)</f>
        <v>MT</v>
      </c>
      <c r="J52" t="str">
        <f>LOOKUP('ReEDs Transmission Output'!B52,'Region to State ReEDs'!$A$2:$B$205,'Region to State ReEDs'!$B$2:$B$205)</f>
        <v>MT</v>
      </c>
      <c r="K52" t="str">
        <f t="shared" si="1"/>
        <v>Same</v>
      </c>
    </row>
    <row r="53" spans="1:11" x14ac:dyDescent="0.2">
      <c r="A53" s="2" t="s">
        <v>149</v>
      </c>
      <c r="B53" s="2" t="s">
        <v>151</v>
      </c>
      <c r="C53" s="2">
        <v>262</v>
      </c>
      <c r="D53" s="2">
        <v>0</v>
      </c>
      <c r="E53" s="2">
        <f t="shared" si="0"/>
        <v>262</v>
      </c>
      <c r="F53" s="2"/>
      <c r="G53" s="2">
        <v>18</v>
      </c>
      <c r="H53" s="2">
        <v>19</v>
      </c>
      <c r="I53" t="str">
        <f>LOOKUP('ReEDs Transmission Output'!A53,'Region to State ReEDs'!$A$2:$B$205,'Region to State ReEDs'!$B$2:$B$205)</f>
        <v>MT</v>
      </c>
      <c r="J53" t="str">
        <f>LOOKUP('ReEDs Transmission Output'!B53,'Region to State ReEDs'!$A$2:$B$205,'Region to State ReEDs'!$B$2:$B$205)</f>
        <v>MT</v>
      </c>
      <c r="K53" t="str">
        <f t="shared" si="1"/>
        <v>Same</v>
      </c>
    </row>
    <row r="54" spans="1:11" x14ac:dyDescent="0.2">
      <c r="A54" s="2" t="s">
        <v>149</v>
      </c>
      <c r="B54" s="2" t="s">
        <v>150</v>
      </c>
      <c r="C54" s="2">
        <v>2321</v>
      </c>
      <c r="D54" s="2">
        <v>0</v>
      </c>
      <c r="E54" s="2">
        <f t="shared" si="0"/>
        <v>2321</v>
      </c>
      <c r="F54" s="2"/>
      <c r="G54" s="2">
        <v>18</v>
      </c>
      <c r="H54" s="2">
        <v>20</v>
      </c>
      <c r="I54" t="str">
        <f>LOOKUP('ReEDs Transmission Output'!A54,'Region to State ReEDs'!$A$2:$B$205,'Region to State ReEDs'!$B$2:$B$205)</f>
        <v>MT</v>
      </c>
      <c r="J54" t="str">
        <f>LOOKUP('ReEDs Transmission Output'!B54,'Region to State ReEDs'!$A$2:$B$205,'Region to State ReEDs'!$B$2:$B$205)</f>
        <v>MT</v>
      </c>
      <c r="K54" t="str">
        <f t="shared" si="1"/>
        <v>Same</v>
      </c>
    </row>
    <row r="55" spans="1:11" x14ac:dyDescent="0.2">
      <c r="A55" s="2" t="s">
        <v>149</v>
      </c>
      <c r="B55" s="2" t="s">
        <v>152</v>
      </c>
      <c r="C55" s="2">
        <v>1361</v>
      </c>
      <c r="D55" s="2">
        <v>0</v>
      </c>
      <c r="E55" s="2">
        <f t="shared" si="0"/>
        <v>1361</v>
      </c>
      <c r="F55" s="2"/>
      <c r="G55" s="2">
        <v>18</v>
      </c>
      <c r="H55" s="2">
        <v>21</v>
      </c>
      <c r="I55" t="str">
        <f>LOOKUP('ReEDs Transmission Output'!A55,'Region to State ReEDs'!$A$2:$B$205,'Region to State ReEDs'!$B$2:$B$205)</f>
        <v>MT</v>
      </c>
      <c r="J55" t="str">
        <f>LOOKUP('ReEDs Transmission Output'!B55,'Region to State ReEDs'!$A$2:$B$205,'Region to State ReEDs'!$B$2:$B$205)</f>
        <v>WY</v>
      </c>
      <c r="K55" t="str">
        <f t="shared" si="1"/>
        <v>Different</v>
      </c>
    </row>
    <row r="56" spans="1:11" x14ac:dyDescent="0.2">
      <c r="A56" s="2" t="s">
        <v>149</v>
      </c>
      <c r="B56" s="2" t="s">
        <v>153</v>
      </c>
      <c r="C56" s="2">
        <v>94.559270519999998</v>
      </c>
      <c r="D56" s="2">
        <v>0</v>
      </c>
      <c r="E56" s="2">
        <f t="shared" si="0"/>
        <v>94.559270519999998</v>
      </c>
      <c r="F56" s="2"/>
      <c r="G56" s="2">
        <v>18</v>
      </c>
      <c r="H56" s="2">
        <v>22</v>
      </c>
      <c r="I56" t="str">
        <f>LOOKUP('ReEDs Transmission Output'!A56,'Region to State ReEDs'!$A$2:$B$205,'Region to State ReEDs'!$B$2:$B$205)</f>
        <v>MT</v>
      </c>
      <c r="J56" t="str">
        <f>LOOKUP('ReEDs Transmission Output'!B56,'Region to State ReEDs'!$A$2:$B$205,'Region to State ReEDs'!$B$2:$B$205)</f>
        <v>WY</v>
      </c>
      <c r="K56" t="str">
        <f t="shared" si="1"/>
        <v>Different</v>
      </c>
    </row>
    <row r="57" spans="1:11" x14ac:dyDescent="0.2">
      <c r="A57" s="2" t="s">
        <v>150</v>
      </c>
      <c r="B57" s="2" t="s">
        <v>162</v>
      </c>
      <c r="C57" s="2">
        <v>0</v>
      </c>
      <c r="D57" s="2">
        <v>200</v>
      </c>
      <c r="E57" s="2">
        <f t="shared" si="0"/>
        <v>314.45999999999998</v>
      </c>
      <c r="F57" s="2"/>
      <c r="G57" s="2">
        <v>20</v>
      </c>
      <c r="H57" s="2">
        <v>35</v>
      </c>
      <c r="I57" t="str">
        <f>LOOKUP('ReEDs Transmission Output'!A57,'Region to State ReEDs'!$A$2:$B$205,'Region to State ReEDs'!$B$2:$B$205)</f>
        <v>MT</v>
      </c>
      <c r="J57" t="str">
        <f>LOOKUP('ReEDs Transmission Output'!B57,'Region to State ReEDs'!$A$2:$B$205,'Region to State ReEDs'!$B$2:$B$205)</f>
        <v>MT</v>
      </c>
      <c r="K57" t="str">
        <f t="shared" si="1"/>
        <v>Same</v>
      </c>
    </row>
    <row r="58" spans="1:11" x14ac:dyDescent="0.2">
      <c r="A58" s="2" t="s">
        <v>152</v>
      </c>
      <c r="B58" s="2" t="s">
        <v>156</v>
      </c>
      <c r="C58" s="2">
        <v>295.8206687</v>
      </c>
      <c r="D58" s="2">
        <v>0</v>
      </c>
      <c r="E58" s="2">
        <f t="shared" si="0"/>
        <v>295.8206687</v>
      </c>
      <c r="F58" s="2"/>
      <c r="G58" s="2">
        <v>21</v>
      </c>
      <c r="H58" s="2">
        <v>24</v>
      </c>
      <c r="I58" t="str">
        <f>LOOKUP('ReEDs Transmission Output'!A58,'Region to State ReEDs'!$A$2:$B$205,'Region to State ReEDs'!$B$2:$B$205)</f>
        <v>WY</v>
      </c>
      <c r="J58" t="str">
        <f>LOOKUP('ReEDs Transmission Output'!B58,'Region to State ReEDs'!$A$2:$B$205,'Region to State ReEDs'!$B$2:$B$205)</f>
        <v>WY</v>
      </c>
      <c r="K58" t="str">
        <f t="shared" si="1"/>
        <v>Same</v>
      </c>
    </row>
    <row r="59" spans="1:11" x14ac:dyDescent="0.2">
      <c r="A59" s="2" t="s">
        <v>152</v>
      </c>
      <c r="B59" s="2" t="s">
        <v>142</v>
      </c>
      <c r="C59" s="2">
        <v>1282</v>
      </c>
      <c r="D59" s="2">
        <v>0</v>
      </c>
      <c r="E59" s="2">
        <f t="shared" si="0"/>
        <v>1282</v>
      </c>
      <c r="F59" s="2"/>
      <c r="G59" s="2">
        <v>21</v>
      </c>
      <c r="H59" s="2">
        <v>25</v>
      </c>
      <c r="I59" t="str">
        <f>LOOKUP('ReEDs Transmission Output'!A59,'Region to State ReEDs'!$A$2:$B$205,'Region to State ReEDs'!$B$2:$B$205)</f>
        <v>WY</v>
      </c>
      <c r="J59" t="str">
        <f>LOOKUP('ReEDs Transmission Output'!B59,'Region to State ReEDs'!$A$2:$B$205,'Region to State ReEDs'!$B$2:$B$205)</f>
        <v>UT</v>
      </c>
      <c r="K59" t="str">
        <f t="shared" si="1"/>
        <v>Different</v>
      </c>
    </row>
    <row r="60" spans="1:11" x14ac:dyDescent="0.2">
      <c r="A60" s="2" t="s">
        <v>152</v>
      </c>
      <c r="B60" s="2" t="s">
        <v>143</v>
      </c>
      <c r="C60" s="2">
        <v>628</v>
      </c>
      <c r="D60" s="2">
        <v>0</v>
      </c>
      <c r="E60" s="2">
        <f t="shared" si="0"/>
        <v>628</v>
      </c>
      <c r="F60" s="2"/>
      <c r="G60" s="2">
        <v>21</v>
      </c>
      <c r="H60" s="2">
        <v>26</v>
      </c>
      <c r="I60" t="str">
        <f>LOOKUP('ReEDs Transmission Output'!A60,'Region to State ReEDs'!$A$2:$B$205,'Region to State ReEDs'!$B$2:$B$205)</f>
        <v>WY</v>
      </c>
      <c r="J60" t="str">
        <f>LOOKUP('ReEDs Transmission Output'!B60,'Region to State ReEDs'!$A$2:$B$205,'Region to State ReEDs'!$B$2:$B$205)</f>
        <v>UT</v>
      </c>
      <c r="K60" t="str">
        <f t="shared" si="1"/>
        <v>Different</v>
      </c>
    </row>
    <row r="61" spans="1:11" x14ac:dyDescent="0.2">
      <c r="A61" s="2" t="s">
        <v>153</v>
      </c>
      <c r="B61" s="2" t="s">
        <v>154</v>
      </c>
      <c r="C61" s="2">
        <v>1010</v>
      </c>
      <c r="D61" s="2">
        <v>0</v>
      </c>
      <c r="E61" s="2">
        <f t="shared" si="0"/>
        <v>1010</v>
      </c>
      <c r="F61" s="2"/>
      <c r="G61" s="2">
        <v>22</v>
      </c>
      <c r="H61" s="2">
        <v>23</v>
      </c>
      <c r="I61" t="str">
        <f>LOOKUP('ReEDs Transmission Output'!A61,'Region to State ReEDs'!$A$2:$B$205,'Region to State ReEDs'!$B$2:$B$205)</f>
        <v>WY</v>
      </c>
      <c r="J61" t="str">
        <f>LOOKUP('ReEDs Transmission Output'!B61,'Region to State ReEDs'!$A$2:$B$205,'Region to State ReEDs'!$B$2:$B$205)</f>
        <v>WY</v>
      </c>
      <c r="K61" t="str">
        <f t="shared" si="1"/>
        <v>Same</v>
      </c>
    </row>
    <row r="62" spans="1:11" x14ac:dyDescent="0.2">
      <c r="A62" s="2" t="s">
        <v>153</v>
      </c>
      <c r="B62" s="2" t="s">
        <v>156</v>
      </c>
      <c r="C62" s="2">
        <v>518</v>
      </c>
      <c r="D62" s="2">
        <v>0</v>
      </c>
      <c r="E62" s="2">
        <f t="shared" si="0"/>
        <v>518</v>
      </c>
      <c r="F62" s="2"/>
      <c r="G62" s="2">
        <v>22</v>
      </c>
      <c r="H62" s="2">
        <v>24</v>
      </c>
      <c r="I62" t="str">
        <f>LOOKUP('ReEDs Transmission Output'!A62,'Region to State ReEDs'!$A$2:$B$205,'Region to State ReEDs'!$B$2:$B$205)</f>
        <v>WY</v>
      </c>
      <c r="J62" t="str">
        <f>LOOKUP('ReEDs Transmission Output'!B62,'Region to State ReEDs'!$A$2:$B$205,'Region to State ReEDs'!$B$2:$B$205)</f>
        <v>WY</v>
      </c>
      <c r="K62" t="str">
        <f t="shared" si="1"/>
        <v>Same</v>
      </c>
    </row>
    <row r="63" spans="1:11" x14ac:dyDescent="0.2">
      <c r="A63" s="2" t="s">
        <v>154</v>
      </c>
      <c r="B63" s="2" t="s">
        <v>156</v>
      </c>
      <c r="C63" s="2">
        <v>868</v>
      </c>
      <c r="D63" s="2">
        <v>0</v>
      </c>
      <c r="E63" s="2">
        <f t="shared" si="0"/>
        <v>868</v>
      </c>
      <c r="F63" s="2"/>
      <c r="G63" s="2">
        <v>23</v>
      </c>
      <c r="H63" s="2">
        <v>24</v>
      </c>
      <c r="I63" t="str">
        <f>LOOKUP('ReEDs Transmission Output'!A63,'Region to State ReEDs'!$A$2:$B$205,'Region to State ReEDs'!$B$2:$B$205)</f>
        <v>WY</v>
      </c>
      <c r="J63" t="str">
        <f>LOOKUP('ReEDs Transmission Output'!B63,'Region to State ReEDs'!$A$2:$B$205,'Region to State ReEDs'!$B$2:$B$205)</f>
        <v>WY</v>
      </c>
      <c r="K63" t="str">
        <f t="shared" si="1"/>
        <v>Same</v>
      </c>
    </row>
    <row r="64" spans="1:11" x14ac:dyDescent="0.2">
      <c r="A64" s="2" t="s">
        <v>154</v>
      </c>
      <c r="B64" s="2" t="s">
        <v>161</v>
      </c>
      <c r="C64" s="2">
        <v>2063</v>
      </c>
      <c r="D64" s="2">
        <v>0</v>
      </c>
      <c r="E64" s="2">
        <f t="shared" si="0"/>
        <v>2063</v>
      </c>
      <c r="F64" s="2"/>
      <c r="G64" s="2">
        <v>23</v>
      </c>
      <c r="H64" s="2">
        <v>32</v>
      </c>
      <c r="I64" t="str">
        <f>LOOKUP('ReEDs Transmission Output'!A64,'Region to State ReEDs'!$A$2:$B$205,'Region to State ReEDs'!$B$2:$B$205)</f>
        <v>WY</v>
      </c>
      <c r="J64" t="str">
        <f>LOOKUP('ReEDs Transmission Output'!B64,'Region to State ReEDs'!$A$2:$B$205,'Region to State ReEDs'!$B$2:$B$205)</f>
        <v>SD</v>
      </c>
      <c r="K64" t="str">
        <f t="shared" si="1"/>
        <v>Different</v>
      </c>
    </row>
    <row r="65" spans="1:11" x14ac:dyDescent="0.2">
      <c r="A65" s="2" t="s">
        <v>156</v>
      </c>
      <c r="B65" s="2" t="s">
        <v>161</v>
      </c>
      <c r="C65" s="2">
        <v>422</v>
      </c>
      <c r="D65" s="2">
        <v>0</v>
      </c>
      <c r="E65" s="2">
        <f t="shared" si="0"/>
        <v>422</v>
      </c>
      <c r="F65" s="2"/>
      <c r="G65" s="2">
        <v>24</v>
      </c>
      <c r="H65" s="2">
        <v>32</v>
      </c>
      <c r="I65" t="str">
        <f>LOOKUP('ReEDs Transmission Output'!A65,'Region to State ReEDs'!$A$2:$B$205,'Region to State ReEDs'!$B$2:$B$205)</f>
        <v>WY</v>
      </c>
      <c r="J65" t="str">
        <f>LOOKUP('ReEDs Transmission Output'!B65,'Region to State ReEDs'!$A$2:$B$205,'Region to State ReEDs'!$B$2:$B$205)</f>
        <v>SD</v>
      </c>
      <c r="K65" t="str">
        <f t="shared" si="1"/>
        <v>Different</v>
      </c>
    </row>
    <row r="66" spans="1:11" x14ac:dyDescent="0.2">
      <c r="A66" s="2" t="s">
        <v>156</v>
      </c>
      <c r="B66" s="2" t="s">
        <v>157</v>
      </c>
      <c r="C66" s="2">
        <v>3320</v>
      </c>
      <c r="D66" s="2">
        <v>0</v>
      </c>
      <c r="E66" s="2">
        <f t="shared" ref="E66:E129" si="2">IF(D66&lt;&gt;0,D66*1.5723,C66)</f>
        <v>3320</v>
      </c>
      <c r="F66" s="2"/>
      <c r="G66" s="2">
        <v>24</v>
      </c>
      <c r="H66" s="2">
        <v>33</v>
      </c>
      <c r="I66" t="str">
        <f>LOOKUP('ReEDs Transmission Output'!A66,'Region to State ReEDs'!$A$2:$B$205,'Region to State ReEDs'!$B$2:$B$205)</f>
        <v>WY</v>
      </c>
      <c r="J66" t="str">
        <f>LOOKUP('ReEDs Transmission Output'!B66,'Region to State ReEDs'!$A$2:$B$205,'Region to State ReEDs'!$B$2:$B$205)</f>
        <v>CO</v>
      </c>
      <c r="K66" t="str">
        <f t="shared" ref="K66:K129" si="3">IF(I66 &lt;&gt; J66,"Different", "Same")</f>
        <v>Different</v>
      </c>
    </row>
    <row r="67" spans="1:11" x14ac:dyDescent="0.2">
      <c r="A67" s="2" t="s">
        <v>156</v>
      </c>
      <c r="B67" s="2" t="s">
        <v>169</v>
      </c>
      <c r="C67" s="2">
        <v>0</v>
      </c>
      <c r="D67" s="2">
        <v>310</v>
      </c>
      <c r="E67" s="2">
        <f t="shared" si="2"/>
        <v>487.41300000000001</v>
      </c>
      <c r="F67" s="2" t="s">
        <v>403</v>
      </c>
      <c r="G67" s="2">
        <v>24</v>
      </c>
      <c r="H67" s="2">
        <v>39</v>
      </c>
      <c r="I67" t="str">
        <f>LOOKUP('ReEDs Transmission Output'!A67,'Region to State ReEDs'!$A$2:$B$205,'Region to State ReEDs'!$B$2:$B$205)</f>
        <v>WY</v>
      </c>
      <c r="J67" t="str">
        <f>LOOKUP('ReEDs Transmission Output'!B67,'Region to State ReEDs'!$A$2:$B$205,'Region to State ReEDs'!$B$2:$B$205)</f>
        <v>NE</v>
      </c>
      <c r="K67" t="str">
        <f t="shared" si="3"/>
        <v>Different</v>
      </c>
    </row>
    <row r="68" spans="1:11" x14ac:dyDescent="0.2">
      <c r="A68" s="2" t="s">
        <v>142</v>
      </c>
      <c r="B68" s="2" t="s">
        <v>143</v>
      </c>
      <c r="C68" s="2">
        <v>1237</v>
      </c>
      <c r="D68" s="2">
        <v>0</v>
      </c>
      <c r="E68" s="2">
        <f t="shared" si="2"/>
        <v>1237</v>
      </c>
      <c r="F68" s="2"/>
      <c r="G68" s="2">
        <v>25</v>
      </c>
      <c r="H68" s="2">
        <v>26</v>
      </c>
      <c r="I68" t="str">
        <f>LOOKUP('ReEDs Transmission Output'!A68,'Region to State ReEDs'!$A$2:$B$205,'Region to State ReEDs'!$B$2:$B$205)</f>
        <v>UT</v>
      </c>
      <c r="J68" t="str">
        <f>LOOKUP('ReEDs Transmission Output'!B68,'Region to State ReEDs'!$A$2:$B$205,'Region to State ReEDs'!$B$2:$B$205)</f>
        <v>UT</v>
      </c>
      <c r="K68" t="str">
        <f t="shared" si="3"/>
        <v>Same</v>
      </c>
    </row>
    <row r="69" spans="1:11" x14ac:dyDescent="0.2">
      <c r="A69" s="2" t="s">
        <v>142</v>
      </c>
      <c r="B69" s="2" t="s">
        <v>145</v>
      </c>
      <c r="C69" s="2">
        <v>142.27244959999999</v>
      </c>
      <c r="D69" s="2">
        <v>0</v>
      </c>
      <c r="E69" s="2">
        <f t="shared" si="2"/>
        <v>142.27244959999999</v>
      </c>
      <c r="F69" s="2"/>
      <c r="G69" s="2">
        <v>25</v>
      </c>
      <c r="H69" s="2">
        <v>28</v>
      </c>
      <c r="I69" t="str">
        <f>LOOKUP('ReEDs Transmission Output'!A69,'Region to State ReEDs'!$A$2:$B$205,'Region to State ReEDs'!$B$2:$B$205)</f>
        <v>UT</v>
      </c>
      <c r="J69" t="str">
        <f>LOOKUP('ReEDs Transmission Output'!B69,'Region to State ReEDs'!$A$2:$B$205,'Region to State ReEDs'!$B$2:$B$205)</f>
        <v>AZ</v>
      </c>
      <c r="K69" t="str">
        <f t="shared" si="3"/>
        <v>Different</v>
      </c>
    </row>
    <row r="70" spans="1:11" x14ac:dyDescent="0.2">
      <c r="A70" s="2" t="s">
        <v>142</v>
      </c>
      <c r="B70" s="2" t="s">
        <v>159</v>
      </c>
      <c r="C70" s="2">
        <v>299.08368969999998</v>
      </c>
      <c r="D70" s="2">
        <v>0</v>
      </c>
      <c r="E70" s="2">
        <f t="shared" si="2"/>
        <v>299.08368969999998</v>
      </c>
      <c r="F70" s="2"/>
      <c r="G70" s="2">
        <v>25</v>
      </c>
      <c r="H70" s="2">
        <v>31</v>
      </c>
      <c r="I70" t="str">
        <f>LOOKUP('ReEDs Transmission Output'!A70,'Region to State ReEDs'!$A$2:$B$205,'Region to State ReEDs'!$B$2:$B$205)</f>
        <v>UT</v>
      </c>
      <c r="J70" t="str">
        <f>LOOKUP('ReEDs Transmission Output'!B70,'Region to State ReEDs'!$A$2:$B$205,'Region to State ReEDs'!$B$2:$B$205)</f>
        <v>NM</v>
      </c>
      <c r="K70" t="str">
        <f t="shared" si="3"/>
        <v>Different</v>
      </c>
    </row>
    <row r="71" spans="1:11" x14ac:dyDescent="0.2">
      <c r="A71" s="2" t="s">
        <v>143</v>
      </c>
      <c r="B71" s="2" t="s">
        <v>157</v>
      </c>
      <c r="C71" s="2">
        <v>239.24012160000001</v>
      </c>
      <c r="D71" s="2">
        <v>0</v>
      </c>
      <c r="E71" s="2">
        <f t="shared" si="2"/>
        <v>239.24012160000001</v>
      </c>
      <c r="F71" s="2"/>
      <c r="G71" s="2">
        <v>26</v>
      </c>
      <c r="H71" s="2">
        <v>33</v>
      </c>
      <c r="I71" t="str">
        <f>LOOKUP('ReEDs Transmission Output'!A71,'Region to State ReEDs'!$A$2:$B$205,'Region to State ReEDs'!$B$2:$B$205)</f>
        <v>UT</v>
      </c>
      <c r="J71" t="str">
        <f>LOOKUP('ReEDs Transmission Output'!B71,'Region to State ReEDs'!$A$2:$B$205,'Region to State ReEDs'!$B$2:$B$205)</f>
        <v>CO</v>
      </c>
      <c r="K71" t="str">
        <f t="shared" si="3"/>
        <v>Different</v>
      </c>
    </row>
    <row r="72" spans="1:11" x14ac:dyDescent="0.2">
      <c r="A72" s="2" t="s">
        <v>144</v>
      </c>
      <c r="B72" s="2" t="s">
        <v>145</v>
      </c>
      <c r="C72" s="2">
        <v>799</v>
      </c>
      <c r="D72" s="2">
        <v>0</v>
      </c>
      <c r="E72" s="2">
        <f t="shared" si="2"/>
        <v>799</v>
      </c>
      <c r="F72" s="2"/>
      <c r="G72" s="2">
        <v>27</v>
      </c>
      <c r="H72" s="2">
        <v>28</v>
      </c>
      <c r="I72" t="str">
        <f>LOOKUP('ReEDs Transmission Output'!A72,'Region to State ReEDs'!$A$2:$B$205,'Region to State ReEDs'!$B$2:$B$205)</f>
        <v>AZ</v>
      </c>
      <c r="J72" t="str">
        <f>LOOKUP('ReEDs Transmission Output'!B72,'Region to State ReEDs'!$A$2:$B$205,'Region to State ReEDs'!$B$2:$B$205)</f>
        <v>AZ</v>
      </c>
      <c r="K72" t="str">
        <f t="shared" si="3"/>
        <v>Same</v>
      </c>
    </row>
    <row r="73" spans="1:11" x14ac:dyDescent="0.2">
      <c r="A73" s="2" t="s">
        <v>145</v>
      </c>
      <c r="B73" s="2" t="s">
        <v>146</v>
      </c>
      <c r="C73" s="2">
        <v>5047</v>
      </c>
      <c r="D73" s="2">
        <v>0</v>
      </c>
      <c r="E73" s="2">
        <f t="shared" si="2"/>
        <v>5047</v>
      </c>
      <c r="F73" s="2"/>
      <c r="G73" s="2">
        <v>28</v>
      </c>
      <c r="H73" s="2">
        <v>29</v>
      </c>
      <c r="I73" t="str">
        <f>LOOKUP('ReEDs Transmission Output'!A73,'Region to State ReEDs'!$A$2:$B$205,'Region to State ReEDs'!$B$2:$B$205)</f>
        <v>AZ</v>
      </c>
      <c r="J73" t="str">
        <f>LOOKUP('ReEDs Transmission Output'!B73,'Region to State ReEDs'!$A$2:$B$205,'Region to State ReEDs'!$B$2:$B$205)</f>
        <v>AZ</v>
      </c>
      <c r="K73" t="str">
        <f t="shared" si="3"/>
        <v>Same</v>
      </c>
    </row>
    <row r="74" spans="1:11" x14ac:dyDescent="0.2">
      <c r="A74" s="2" t="s">
        <v>145</v>
      </c>
      <c r="B74" s="2" t="s">
        <v>147</v>
      </c>
      <c r="C74" s="2">
        <v>4209</v>
      </c>
      <c r="D74" s="2">
        <v>0</v>
      </c>
      <c r="E74" s="2">
        <f t="shared" si="2"/>
        <v>4209</v>
      </c>
      <c r="F74" s="2"/>
      <c r="G74" s="2">
        <v>28</v>
      </c>
      <c r="H74" s="2">
        <v>30</v>
      </c>
      <c r="I74" t="str">
        <f>LOOKUP('ReEDs Transmission Output'!A74,'Region to State ReEDs'!$A$2:$B$205,'Region to State ReEDs'!$B$2:$B$205)</f>
        <v>AZ</v>
      </c>
      <c r="J74" t="str">
        <f>LOOKUP('ReEDs Transmission Output'!B74,'Region to State ReEDs'!$A$2:$B$205,'Region to State ReEDs'!$B$2:$B$205)</f>
        <v>AZ</v>
      </c>
      <c r="K74" t="str">
        <f t="shared" si="3"/>
        <v>Same</v>
      </c>
    </row>
    <row r="75" spans="1:11" x14ac:dyDescent="0.2">
      <c r="A75" s="2" t="s">
        <v>145</v>
      </c>
      <c r="B75" s="2" t="s">
        <v>159</v>
      </c>
      <c r="C75" s="2">
        <v>3357</v>
      </c>
      <c r="D75" s="2">
        <v>0</v>
      </c>
      <c r="E75" s="2">
        <f t="shared" si="2"/>
        <v>3357</v>
      </c>
      <c r="F75" s="2"/>
      <c r="G75" s="2">
        <v>28</v>
      </c>
      <c r="H75" s="2">
        <v>31</v>
      </c>
      <c r="I75" t="str">
        <f>LOOKUP('ReEDs Transmission Output'!A75,'Region to State ReEDs'!$A$2:$B$205,'Region to State ReEDs'!$B$2:$B$205)</f>
        <v>AZ</v>
      </c>
      <c r="J75" t="str">
        <f>LOOKUP('ReEDs Transmission Output'!B75,'Region to State ReEDs'!$A$2:$B$205,'Region to State ReEDs'!$B$2:$B$205)</f>
        <v>NM</v>
      </c>
      <c r="K75" t="str">
        <f t="shared" si="3"/>
        <v>Different</v>
      </c>
    </row>
    <row r="76" spans="1:11" x14ac:dyDescent="0.2">
      <c r="A76" s="2" t="s">
        <v>146</v>
      </c>
      <c r="B76" s="2" t="s">
        <v>147</v>
      </c>
      <c r="C76" s="2">
        <v>639</v>
      </c>
      <c r="D76" s="2">
        <v>0</v>
      </c>
      <c r="E76" s="2">
        <f t="shared" si="2"/>
        <v>639</v>
      </c>
      <c r="F76" s="2"/>
      <c r="G76" s="2">
        <v>29</v>
      </c>
      <c r="H76" s="2">
        <v>30</v>
      </c>
      <c r="I76" t="str">
        <f>LOOKUP('ReEDs Transmission Output'!A76,'Region to State ReEDs'!$A$2:$B$205,'Region to State ReEDs'!$B$2:$B$205)</f>
        <v>AZ</v>
      </c>
      <c r="J76" t="str">
        <f>LOOKUP('ReEDs Transmission Output'!B76,'Region to State ReEDs'!$A$2:$B$205,'Region to State ReEDs'!$B$2:$B$205)</f>
        <v>AZ</v>
      </c>
      <c r="K76" t="str">
        <f t="shared" si="3"/>
        <v>Same</v>
      </c>
    </row>
    <row r="77" spans="1:11" x14ac:dyDescent="0.2">
      <c r="A77" s="2" t="s">
        <v>146</v>
      </c>
      <c r="B77" s="2" t="s">
        <v>159</v>
      </c>
      <c r="C77" s="2">
        <v>3602</v>
      </c>
      <c r="D77" s="2">
        <v>0</v>
      </c>
      <c r="E77" s="2">
        <f t="shared" si="2"/>
        <v>3602</v>
      </c>
      <c r="F77" s="2"/>
      <c r="G77" s="2">
        <v>29</v>
      </c>
      <c r="H77" s="2">
        <v>31</v>
      </c>
      <c r="I77" t="str">
        <f>LOOKUP('ReEDs Transmission Output'!A77,'Region to State ReEDs'!$A$2:$B$205,'Region to State ReEDs'!$B$2:$B$205)</f>
        <v>AZ</v>
      </c>
      <c r="J77" t="str">
        <f>LOOKUP('ReEDs Transmission Output'!B77,'Region to State ReEDs'!$A$2:$B$205,'Region to State ReEDs'!$B$2:$B$205)</f>
        <v>NM</v>
      </c>
      <c r="K77" t="str">
        <f t="shared" si="3"/>
        <v>Different</v>
      </c>
    </row>
    <row r="78" spans="1:11" x14ac:dyDescent="0.2">
      <c r="A78" s="2" t="s">
        <v>159</v>
      </c>
      <c r="B78" s="2" t="s">
        <v>158</v>
      </c>
      <c r="C78" s="2">
        <v>690</v>
      </c>
      <c r="D78" s="2">
        <v>0</v>
      </c>
      <c r="E78" s="2">
        <f t="shared" si="2"/>
        <v>690</v>
      </c>
      <c r="F78" s="2"/>
      <c r="G78" s="2">
        <v>31</v>
      </c>
      <c r="H78" s="2">
        <v>34</v>
      </c>
      <c r="I78" t="str">
        <f>LOOKUP('ReEDs Transmission Output'!A78,'Region to State ReEDs'!$A$2:$B$205,'Region to State ReEDs'!$B$2:$B$205)</f>
        <v>NM</v>
      </c>
      <c r="J78" t="str">
        <f>LOOKUP('ReEDs Transmission Output'!B78,'Region to State ReEDs'!$A$2:$B$205,'Region to State ReEDs'!$B$2:$B$205)</f>
        <v>CO</v>
      </c>
      <c r="K78" t="str">
        <f t="shared" si="3"/>
        <v>Different</v>
      </c>
    </row>
    <row r="79" spans="1:11" x14ac:dyDescent="0.2">
      <c r="A79" s="2" t="s">
        <v>159</v>
      </c>
      <c r="B79" s="2" t="s">
        <v>185</v>
      </c>
      <c r="C79" s="2">
        <v>0</v>
      </c>
      <c r="D79" s="2">
        <v>200</v>
      </c>
      <c r="E79" s="2">
        <f t="shared" si="2"/>
        <v>314.45999999999998</v>
      </c>
      <c r="F79" s="2" t="s">
        <v>404</v>
      </c>
      <c r="G79" s="2">
        <v>31</v>
      </c>
      <c r="H79" s="2">
        <v>47</v>
      </c>
      <c r="I79" t="str">
        <f>LOOKUP('ReEDs Transmission Output'!A79,'Region to State ReEDs'!$A$2:$B$205,'Region to State ReEDs'!$B$2:$B$205)</f>
        <v>NM</v>
      </c>
      <c r="J79" t="str">
        <f>LOOKUP('ReEDs Transmission Output'!B79,'Region to State ReEDs'!$A$2:$B$205,'Region to State ReEDs'!$B$2:$B$205)</f>
        <v>NM</v>
      </c>
      <c r="K79" t="str">
        <f t="shared" si="3"/>
        <v>Same</v>
      </c>
    </row>
    <row r="80" spans="1:11" x14ac:dyDescent="0.2">
      <c r="A80" s="2" t="s">
        <v>159</v>
      </c>
      <c r="B80" s="2" t="s">
        <v>187</v>
      </c>
      <c r="C80" s="2">
        <v>0</v>
      </c>
      <c r="D80" s="2">
        <v>200</v>
      </c>
      <c r="E80" s="2">
        <f t="shared" si="2"/>
        <v>314.45999999999998</v>
      </c>
      <c r="F80" s="2" t="s">
        <v>404</v>
      </c>
      <c r="G80" s="2">
        <v>31</v>
      </c>
      <c r="H80" s="2">
        <v>48</v>
      </c>
      <c r="I80" t="str">
        <f>LOOKUP('ReEDs Transmission Output'!A80,'Region to State ReEDs'!$A$2:$B$205,'Region to State ReEDs'!$B$2:$B$205)</f>
        <v>NM</v>
      </c>
      <c r="J80" t="str">
        <f>LOOKUP('ReEDs Transmission Output'!B80,'Region to State ReEDs'!$A$2:$B$205,'Region to State ReEDs'!$B$2:$B$205)</f>
        <v>TX</v>
      </c>
      <c r="K80" t="str">
        <f t="shared" si="3"/>
        <v>Different</v>
      </c>
    </row>
    <row r="81" spans="1:11" x14ac:dyDescent="0.2">
      <c r="A81" s="2" t="s">
        <v>159</v>
      </c>
      <c r="B81" s="2" t="s">
        <v>160</v>
      </c>
      <c r="C81" s="2">
        <v>2859</v>
      </c>
      <c r="D81" s="2">
        <v>0</v>
      </c>
      <c r="E81" s="2">
        <f t="shared" si="2"/>
        <v>2859</v>
      </c>
      <c r="F81" s="2"/>
      <c r="G81" s="2">
        <v>31</v>
      </c>
      <c r="H81" s="2">
        <v>59</v>
      </c>
      <c r="I81" t="str">
        <f>LOOKUP('ReEDs Transmission Output'!A81,'Region to State ReEDs'!$A$2:$B$205,'Region to State ReEDs'!$B$2:$B$205)</f>
        <v>NM</v>
      </c>
      <c r="J81" t="str">
        <f>LOOKUP('ReEDs Transmission Output'!B81,'Region to State ReEDs'!$A$2:$B$205,'Region to State ReEDs'!$B$2:$B$205)</f>
        <v>TX</v>
      </c>
      <c r="K81" t="str">
        <f t="shared" si="3"/>
        <v>Different</v>
      </c>
    </row>
    <row r="82" spans="1:11" x14ac:dyDescent="0.2">
      <c r="A82" s="2" t="s">
        <v>161</v>
      </c>
      <c r="B82" s="2" t="s">
        <v>168</v>
      </c>
      <c r="C82" s="2">
        <v>0</v>
      </c>
      <c r="D82" s="2">
        <v>200</v>
      </c>
      <c r="E82" s="2">
        <f t="shared" si="2"/>
        <v>314.45999999999998</v>
      </c>
      <c r="F82" s="2"/>
      <c r="G82" s="2">
        <v>32</v>
      </c>
      <c r="H82" s="2">
        <v>38</v>
      </c>
      <c r="I82" t="str">
        <f>LOOKUP('ReEDs Transmission Output'!A82,'Region to State ReEDs'!$A$2:$B$205,'Region to State ReEDs'!$B$2:$B$205)</f>
        <v>SD</v>
      </c>
      <c r="J82" t="str">
        <f>LOOKUP('ReEDs Transmission Output'!B82,'Region to State ReEDs'!$A$2:$B$205,'Region to State ReEDs'!$B$2:$B$205)</f>
        <v>SD</v>
      </c>
      <c r="K82" t="str">
        <f t="shared" si="3"/>
        <v>Same</v>
      </c>
    </row>
    <row r="83" spans="1:11" x14ac:dyDescent="0.2">
      <c r="A83" s="2" t="s">
        <v>157</v>
      </c>
      <c r="B83" s="2" t="s">
        <v>158</v>
      </c>
      <c r="C83" s="2">
        <v>2735</v>
      </c>
      <c r="D83" s="2">
        <v>0</v>
      </c>
      <c r="E83" s="2">
        <f t="shared" si="2"/>
        <v>2735</v>
      </c>
      <c r="F83" s="2"/>
      <c r="G83" s="2">
        <v>33</v>
      </c>
      <c r="H83" s="2">
        <v>34</v>
      </c>
      <c r="I83" t="str">
        <f>LOOKUP('ReEDs Transmission Output'!A83,'Region to State ReEDs'!$A$2:$B$205,'Region to State ReEDs'!$B$2:$B$205)</f>
        <v>CO</v>
      </c>
      <c r="J83" t="str">
        <f>LOOKUP('ReEDs Transmission Output'!B83,'Region to State ReEDs'!$A$2:$B$205,'Region to State ReEDs'!$B$2:$B$205)</f>
        <v>CO</v>
      </c>
      <c r="K83" t="str">
        <f t="shared" si="3"/>
        <v>Same</v>
      </c>
    </row>
    <row r="84" spans="1:11" x14ac:dyDescent="0.2">
      <c r="A84" s="2" t="s">
        <v>158</v>
      </c>
      <c r="B84" s="2" t="s">
        <v>181</v>
      </c>
      <c r="C84" s="2">
        <v>0</v>
      </c>
      <c r="D84" s="2">
        <v>210</v>
      </c>
      <c r="E84" s="2">
        <f t="shared" si="2"/>
        <v>330.18299999999999</v>
      </c>
      <c r="F84" s="2"/>
      <c r="G84" s="2">
        <v>34</v>
      </c>
      <c r="H84" s="2">
        <v>52</v>
      </c>
      <c r="I84" t="str">
        <f>LOOKUP('ReEDs Transmission Output'!A84,'Region to State ReEDs'!$A$2:$B$205,'Region to State ReEDs'!$B$2:$B$205)</f>
        <v>CO</v>
      </c>
      <c r="J84" t="str">
        <f>LOOKUP('ReEDs Transmission Output'!B84,'Region to State ReEDs'!$A$2:$B$205,'Region to State ReEDs'!$B$2:$B$205)</f>
        <v>KS</v>
      </c>
      <c r="K84" t="str">
        <f t="shared" si="3"/>
        <v>Different</v>
      </c>
    </row>
    <row r="85" spans="1:11" x14ac:dyDescent="0.2">
      <c r="A85" s="2" t="s">
        <v>162</v>
      </c>
      <c r="B85" s="2" t="s">
        <v>166</v>
      </c>
      <c r="C85" s="2">
        <v>609.54989999999998</v>
      </c>
      <c r="D85" s="2">
        <v>0</v>
      </c>
      <c r="E85" s="2">
        <f t="shared" si="2"/>
        <v>609.54989999999998</v>
      </c>
      <c r="F85" s="2"/>
      <c r="G85" s="2">
        <v>35</v>
      </c>
      <c r="H85" s="2">
        <v>36</v>
      </c>
      <c r="I85" t="str">
        <f>LOOKUP('ReEDs Transmission Output'!A85,'Region to State ReEDs'!$A$2:$B$205,'Region to State ReEDs'!$B$2:$B$205)</f>
        <v>MT</v>
      </c>
      <c r="J85" t="str">
        <f>LOOKUP('ReEDs Transmission Output'!B85,'Region to State ReEDs'!$A$2:$B$205,'Region to State ReEDs'!$B$2:$B$205)</f>
        <v>ND</v>
      </c>
      <c r="K85" t="str">
        <f t="shared" si="3"/>
        <v>Different</v>
      </c>
    </row>
    <row r="86" spans="1:11" x14ac:dyDescent="0.2">
      <c r="A86" s="2" t="s">
        <v>166</v>
      </c>
      <c r="B86" s="2" t="s">
        <v>167</v>
      </c>
      <c r="C86" s="2">
        <v>1127.729</v>
      </c>
      <c r="D86" s="2">
        <v>0</v>
      </c>
      <c r="E86" s="2">
        <f t="shared" si="2"/>
        <v>1127.729</v>
      </c>
      <c r="F86" s="2"/>
      <c r="G86" s="2">
        <v>36</v>
      </c>
      <c r="H86" s="2">
        <v>37</v>
      </c>
      <c r="I86" t="str">
        <f>LOOKUP('ReEDs Transmission Output'!A86,'Region to State ReEDs'!$A$2:$B$205,'Region to State ReEDs'!$B$2:$B$205)</f>
        <v>ND</v>
      </c>
      <c r="J86" t="str">
        <f>LOOKUP('ReEDs Transmission Output'!B86,'Region to State ReEDs'!$A$2:$B$205,'Region to State ReEDs'!$B$2:$B$205)</f>
        <v>ND</v>
      </c>
      <c r="K86" t="str">
        <f t="shared" si="3"/>
        <v>Same</v>
      </c>
    </row>
    <row r="87" spans="1:11" x14ac:dyDescent="0.2">
      <c r="A87" s="2" t="s">
        <v>166</v>
      </c>
      <c r="B87" s="2" t="s">
        <v>168</v>
      </c>
      <c r="C87" s="2">
        <v>2054.0320000000002</v>
      </c>
      <c r="D87" s="2">
        <v>0</v>
      </c>
      <c r="E87" s="2">
        <f t="shared" si="2"/>
        <v>2054.0320000000002</v>
      </c>
      <c r="F87" s="2"/>
      <c r="G87" s="2">
        <v>36</v>
      </c>
      <c r="H87" s="2">
        <v>38</v>
      </c>
      <c r="I87" t="str">
        <f>LOOKUP('ReEDs Transmission Output'!A87,'Region to State ReEDs'!$A$2:$B$205,'Region to State ReEDs'!$B$2:$B$205)</f>
        <v>ND</v>
      </c>
      <c r="J87" t="str">
        <f>LOOKUP('ReEDs Transmission Output'!B87,'Region to State ReEDs'!$A$2:$B$205,'Region to State ReEDs'!$B$2:$B$205)</f>
        <v>SD</v>
      </c>
      <c r="K87" t="str">
        <f t="shared" si="3"/>
        <v>Different</v>
      </c>
    </row>
    <row r="88" spans="1:11" x14ac:dyDescent="0.2">
      <c r="A88" s="2" t="s">
        <v>167</v>
      </c>
      <c r="B88" s="2" t="s">
        <v>168</v>
      </c>
      <c r="C88" s="2">
        <v>206.3271</v>
      </c>
      <c r="D88" s="2">
        <v>0</v>
      </c>
      <c r="E88" s="2">
        <f t="shared" si="2"/>
        <v>206.3271</v>
      </c>
      <c r="F88" s="2"/>
      <c r="G88" s="2">
        <v>37</v>
      </c>
      <c r="H88" s="2">
        <v>38</v>
      </c>
      <c r="I88" t="str">
        <f>LOOKUP('ReEDs Transmission Output'!A88,'Region to State ReEDs'!$A$2:$B$205,'Region to State ReEDs'!$B$2:$B$205)</f>
        <v>ND</v>
      </c>
      <c r="J88" t="str">
        <f>LOOKUP('ReEDs Transmission Output'!B88,'Region to State ReEDs'!$A$2:$B$205,'Region to State ReEDs'!$B$2:$B$205)</f>
        <v>SD</v>
      </c>
      <c r="K88" t="str">
        <f t="shared" si="3"/>
        <v>Different</v>
      </c>
    </row>
    <row r="89" spans="1:11" x14ac:dyDescent="0.2">
      <c r="A89" s="2" t="s">
        <v>167</v>
      </c>
      <c r="B89" s="2" t="s">
        <v>173</v>
      </c>
      <c r="C89" s="2">
        <v>647.24450000000002</v>
      </c>
      <c r="D89" s="2">
        <v>0</v>
      </c>
      <c r="E89" s="2">
        <f t="shared" si="2"/>
        <v>647.24450000000002</v>
      </c>
      <c r="F89" s="2"/>
      <c r="G89" s="2">
        <v>37</v>
      </c>
      <c r="H89" s="2">
        <v>42</v>
      </c>
      <c r="I89" t="str">
        <f>LOOKUP('ReEDs Transmission Output'!A89,'Region to State ReEDs'!$A$2:$B$205,'Region to State ReEDs'!$B$2:$B$205)</f>
        <v>ND</v>
      </c>
      <c r="J89" t="str">
        <f>LOOKUP('ReEDs Transmission Output'!B89,'Region to State ReEDs'!$A$2:$B$205,'Region to State ReEDs'!$B$2:$B$205)</f>
        <v>MN</v>
      </c>
      <c r="K89" t="str">
        <f t="shared" si="3"/>
        <v>Different</v>
      </c>
    </row>
    <row r="90" spans="1:11" x14ac:dyDescent="0.2">
      <c r="A90" s="2" t="s">
        <v>167</v>
      </c>
      <c r="B90" s="2" t="s">
        <v>174</v>
      </c>
      <c r="C90" s="2">
        <v>1678.682</v>
      </c>
      <c r="D90" s="2">
        <v>1500</v>
      </c>
      <c r="E90" s="2">
        <f t="shared" si="2"/>
        <v>2358.4500000000003</v>
      </c>
      <c r="F90" s="2" t="s">
        <v>405</v>
      </c>
      <c r="G90" s="2">
        <v>37</v>
      </c>
      <c r="H90" s="2">
        <v>43</v>
      </c>
      <c r="I90" t="str">
        <f>LOOKUP('ReEDs Transmission Output'!A90,'Region to State ReEDs'!$A$2:$B$205,'Region to State ReEDs'!$B$2:$B$205)</f>
        <v>ND</v>
      </c>
      <c r="J90" t="str">
        <f>LOOKUP('ReEDs Transmission Output'!B90,'Region to State ReEDs'!$A$2:$B$205,'Region to State ReEDs'!$B$2:$B$205)</f>
        <v>MN</v>
      </c>
      <c r="K90" t="str">
        <f t="shared" si="3"/>
        <v>Different</v>
      </c>
    </row>
    <row r="91" spans="1:11" x14ac:dyDescent="0.2">
      <c r="A91" s="2" t="s">
        <v>168</v>
      </c>
      <c r="B91" s="2" t="s">
        <v>169</v>
      </c>
      <c r="C91" s="2">
        <v>314.58679999999998</v>
      </c>
      <c r="D91" s="2">
        <v>0</v>
      </c>
      <c r="E91" s="2">
        <f t="shared" si="2"/>
        <v>314.58679999999998</v>
      </c>
      <c r="F91" s="2"/>
      <c r="G91" s="2">
        <v>38</v>
      </c>
      <c r="H91" s="2">
        <v>39</v>
      </c>
      <c r="I91" t="str">
        <f>LOOKUP('ReEDs Transmission Output'!A91,'Region to State ReEDs'!$A$2:$B$205,'Region to State ReEDs'!$B$2:$B$205)</f>
        <v>SD</v>
      </c>
      <c r="J91" t="str">
        <f>LOOKUP('ReEDs Transmission Output'!B91,'Region to State ReEDs'!$A$2:$B$205,'Region to State ReEDs'!$B$2:$B$205)</f>
        <v>NE</v>
      </c>
      <c r="K91" t="str">
        <f t="shared" si="3"/>
        <v>Different</v>
      </c>
    </row>
    <row r="92" spans="1:11" x14ac:dyDescent="0.2">
      <c r="A92" s="2" t="s">
        <v>168</v>
      </c>
      <c r="B92" s="2" t="s">
        <v>171</v>
      </c>
      <c r="C92" s="2">
        <v>733.82240000000002</v>
      </c>
      <c r="D92" s="2">
        <v>0</v>
      </c>
      <c r="E92" s="2">
        <f t="shared" si="2"/>
        <v>733.82240000000002</v>
      </c>
      <c r="F92" s="2"/>
      <c r="G92" s="2">
        <v>38</v>
      </c>
      <c r="H92" s="2">
        <v>40</v>
      </c>
      <c r="I92" t="str">
        <f>LOOKUP('ReEDs Transmission Output'!A92,'Region to State ReEDs'!$A$2:$B$205,'Region to State ReEDs'!$B$2:$B$205)</f>
        <v>SD</v>
      </c>
      <c r="J92" t="str">
        <f>LOOKUP('ReEDs Transmission Output'!B92,'Region to State ReEDs'!$A$2:$B$205,'Region to State ReEDs'!$B$2:$B$205)</f>
        <v>NE</v>
      </c>
      <c r="K92" t="str">
        <f t="shared" si="3"/>
        <v>Different</v>
      </c>
    </row>
    <row r="93" spans="1:11" x14ac:dyDescent="0.2">
      <c r="A93" s="2" t="s">
        <v>168</v>
      </c>
      <c r="B93" s="2" t="s">
        <v>174</v>
      </c>
      <c r="C93" s="2">
        <v>84.395390000000006</v>
      </c>
      <c r="D93" s="2">
        <v>0</v>
      </c>
      <c r="E93" s="2">
        <f t="shared" si="2"/>
        <v>84.395390000000006</v>
      </c>
      <c r="F93" s="2"/>
      <c r="G93" s="2">
        <v>38</v>
      </c>
      <c r="H93" s="2">
        <v>43</v>
      </c>
      <c r="I93" t="str">
        <f>LOOKUP('ReEDs Transmission Output'!A93,'Region to State ReEDs'!$A$2:$B$205,'Region to State ReEDs'!$B$2:$B$205)</f>
        <v>SD</v>
      </c>
      <c r="J93" t="str">
        <f>LOOKUP('ReEDs Transmission Output'!B93,'Region to State ReEDs'!$A$2:$B$205,'Region to State ReEDs'!$B$2:$B$205)</f>
        <v>MN</v>
      </c>
      <c r="K93" t="str">
        <f t="shared" si="3"/>
        <v>Different</v>
      </c>
    </row>
    <row r="94" spans="1:11" x14ac:dyDescent="0.2">
      <c r="A94" s="2" t="s">
        <v>168</v>
      </c>
      <c r="B94" s="2" t="s">
        <v>175</v>
      </c>
      <c r="C94" s="2">
        <v>1147.3</v>
      </c>
      <c r="D94" s="2">
        <v>0</v>
      </c>
      <c r="E94" s="2">
        <f t="shared" si="2"/>
        <v>1147.3</v>
      </c>
      <c r="F94" s="2"/>
      <c r="G94" s="2">
        <v>38</v>
      </c>
      <c r="H94" s="2">
        <v>44</v>
      </c>
      <c r="I94" t="str">
        <f>LOOKUP('ReEDs Transmission Output'!A94,'Region to State ReEDs'!$A$2:$B$205,'Region to State ReEDs'!$B$2:$B$205)</f>
        <v>SD</v>
      </c>
      <c r="J94" t="str">
        <f>LOOKUP('ReEDs Transmission Output'!B94,'Region to State ReEDs'!$A$2:$B$205,'Region to State ReEDs'!$B$2:$B$205)</f>
        <v>MN</v>
      </c>
      <c r="K94" t="str">
        <f t="shared" si="3"/>
        <v>Different</v>
      </c>
    </row>
    <row r="95" spans="1:11" x14ac:dyDescent="0.2">
      <c r="A95" s="2" t="s">
        <v>168</v>
      </c>
      <c r="B95" s="2" t="s">
        <v>178</v>
      </c>
      <c r="C95" s="2">
        <v>1494.105</v>
      </c>
      <c r="D95" s="2">
        <v>0</v>
      </c>
      <c r="E95" s="2">
        <f t="shared" si="2"/>
        <v>1494.105</v>
      </c>
      <c r="F95" s="2"/>
      <c r="G95" s="2">
        <v>38</v>
      </c>
      <c r="H95" s="2">
        <v>45</v>
      </c>
      <c r="I95" t="str">
        <f>LOOKUP('ReEDs Transmission Output'!A95,'Region to State ReEDs'!$A$2:$B$205,'Region to State ReEDs'!$B$2:$B$205)</f>
        <v>SD</v>
      </c>
      <c r="J95" t="str">
        <f>LOOKUP('ReEDs Transmission Output'!B95,'Region to State ReEDs'!$A$2:$B$205,'Region to State ReEDs'!$B$2:$B$205)</f>
        <v>IA</v>
      </c>
      <c r="K95" t="str">
        <f t="shared" si="3"/>
        <v>Different</v>
      </c>
    </row>
    <row r="96" spans="1:11" x14ac:dyDescent="0.2">
      <c r="A96" s="2" t="s">
        <v>169</v>
      </c>
      <c r="B96" s="2" t="s">
        <v>171</v>
      </c>
      <c r="C96" s="2">
        <v>2750.3069999999998</v>
      </c>
      <c r="D96" s="2">
        <v>0</v>
      </c>
      <c r="E96" s="2">
        <f t="shared" si="2"/>
        <v>2750.3069999999998</v>
      </c>
      <c r="F96" s="2"/>
      <c r="G96" s="2">
        <v>39</v>
      </c>
      <c r="H96" s="2">
        <v>40</v>
      </c>
      <c r="I96" t="str">
        <f>LOOKUP('ReEDs Transmission Output'!A96,'Region to State ReEDs'!$A$2:$B$205,'Region to State ReEDs'!$B$2:$B$205)</f>
        <v>NE</v>
      </c>
      <c r="J96" t="str">
        <f>LOOKUP('ReEDs Transmission Output'!B96,'Region to State ReEDs'!$A$2:$B$205,'Region to State ReEDs'!$B$2:$B$205)</f>
        <v>NE</v>
      </c>
      <c r="K96" t="str">
        <f t="shared" si="3"/>
        <v>Same</v>
      </c>
    </row>
    <row r="97" spans="1:11" x14ac:dyDescent="0.2">
      <c r="A97" s="2" t="s">
        <v>171</v>
      </c>
      <c r="B97" s="2" t="s">
        <v>172</v>
      </c>
      <c r="C97" s="2">
        <v>1733.566</v>
      </c>
      <c r="D97" s="2">
        <v>0</v>
      </c>
      <c r="E97" s="2">
        <f t="shared" si="2"/>
        <v>1733.566</v>
      </c>
      <c r="F97" s="2"/>
      <c r="G97" s="2">
        <v>40</v>
      </c>
      <c r="H97" s="2">
        <v>41</v>
      </c>
      <c r="I97" t="str">
        <f>LOOKUP('ReEDs Transmission Output'!A97,'Region to State ReEDs'!$A$2:$B$205,'Region to State ReEDs'!$B$2:$B$205)</f>
        <v>NE</v>
      </c>
      <c r="J97" t="str">
        <f>LOOKUP('ReEDs Transmission Output'!B97,'Region to State ReEDs'!$A$2:$B$205,'Region to State ReEDs'!$B$2:$B$205)</f>
        <v>NE</v>
      </c>
      <c r="K97" t="str">
        <f t="shared" si="3"/>
        <v>Same</v>
      </c>
    </row>
    <row r="98" spans="1:11" x14ac:dyDescent="0.2">
      <c r="A98" s="2" t="s">
        <v>171</v>
      </c>
      <c r="B98" s="2" t="s">
        <v>178</v>
      </c>
      <c r="C98" s="2">
        <v>781.05799999999999</v>
      </c>
      <c r="D98" s="2">
        <v>0</v>
      </c>
      <c r="E98" s="2">
        <f t="shared" si="2"/>
        <v>781.05799999999999</v>
      </c>
      <c r="F98" s="2"/>
      <c r="G98" s="2">
        <v>40</v>
      </c>
      <c r="H98" s="2">
        <v>45</v>
      </c>
      <c r="I98" t="str">
        <f>LOOKUP('ReEDs Transmission Output'!A98,'Region to State ReEDs'!$A$2:$B$205,'Region to State ReEDs'!$B$2:$B$205)</f>
        <v>NE</v>
      </c>
      <c r="J98" t="str">
        <f>LOOKUP('ReEDs Transmission Output'!B98,'Region to State ReEDs'!$A$2:$B$205,'Region to State ReEDs'!$B$2:$B$205)</f>
        <v>IA</v>
      </c>
      <c r="K98" t="str">
        <f t="shared" si="3"/>
        <v>Different</v>
      </c>
    </row>
    <row r="99" spans="1:11" x14ac:dyDescent="0.2">
      <c r="A99" s="2" t="s">
        <v>171</v>
      </c>
      <c r="B99" s="2" t="s">
        <v>181</v>
      </c>
      <c r="C99" s="2">
        <v>622.12389380000002</v>
      </c>
      <c r="D99" s="2">
        <v>0</v>
      </c>
      <c r="E99" s="2">
        <f t="shared" si="2"/>
        <v>622.12389380000002</v>
      </c>
      <c r="F99" s="2"/>
      <c r="G99" s="2">
        <v>40</v>
      </c>
      <c r="H99" s="2">
        <v>52</v>
      </c>
      <c r="I99" t="str">
        <f>LOOKUP('ReEDs Transmission Output'!A99,'Region to State ReEDs'!$A$2:$B$205,'Region to State ReEDs'!$B$2:$B$205)</f>
        <v>NE</v>
      </c>
      <c r="J99" t="str">
        <f>LOOKUP('ReEDs Transmission Output'!B99,'Region to State ReEDs'!$A$2:$B$205,'Region to State ReEDs'!$B$2:$B$205)</f>
        <v>KS</v>
      </c>
      <c r="K99" t="str">
        <f t="shared" si="3"/>
        <v>Different</v>
      </c>
    </row>
    <row r="100" spans="1:11" x14ac:dyDescent="0.2">
      <c r="A100" s="2" t="s">
        <v>172</v>
      </c>
      <c r="B100" s="2" t="s">
        <v>178</v>
      </c>
      <c r="C100" s="2">
        <v>2798.1120000000001</v>
      </c>
      <c r="D100" s="2">
        <v>0</v>
      </c>
      <c r="E100" s="2">
        <f t="shared" si="2"/>
        <v>2798.1120000000001</v>
      </c>
      <c r="F100" s="2"/>
      <c r="G100" s="2">
        <v>41</v>
      </c>
      <c r="H100" s="2">
        <v>45</v>
      </c>
      <c r="I100" t="str">
        <f>LOOKUP('ReEDs Transmission Output'!A100,'Region to State ReEDs'!$A$2:$B$205,'Region to State ReEDs'!$B$2:$B$205)</f>
        <v>NE</v>
      </c>
      <c r="J100" t="str">
        <f>LOOKUP('ReEDs Transmission Output'!B100,'Region to State ReEDs'!$A$2:$B$205,'Region to State ReEDs'!$B$2:$B$205)</f>
        <v>IA</v>
      </c>
      <c r="K100" t="str">
        <f t="shared" si="3"/>
        <v>Different</v>
      </c>
    </row>
    <row r="101" spans="1:11" x14ac:dyDescent="0.2">
      <c r="A101" s="2" t="s">
        <v>172</v>
      </c>
      <c r="B101" s="2" t="s">
        <v>182</v>
      </c>
      <c r="C101" s="2">
        <v>332.7433628</v>
      </c>
      <c r="D101" s="2">
        <v>0</v>
      </c>
      <c r="E101" s="2">
        <f t="shared" si="2"/>
        <v>332.7433628</v>
      </c>
      <c r="F101" s="2"/>
      <c r="G101" s="2">
        <v>41</v>
      </c>
      <c r="H101" s="2">
        <v>53</v>
      </c>
      <c r="I101" t="str">
        <f>LOOKUP('ReEDs Transmission Output'!A101,'Region to State ReEDs'!$A$2:$B$205,'Region to State ReEDs'!$B$2:$B$205)</f>
        <v>NE</v>
      </c>
      <c r="J101" t="str">
        <f>LOOKUP('ReEDs Transmission Output'!B101,'Region to State ReEDs'!$A$2:$B$205,'Region to State ReEDs'!$B$2:$B$205)</f>
        <v>KS</v>
      </c>
      <c r="K101" t="str">
        <f t="shared" si="3"/>
        <v>Different</v>
      </c>
    </row>
    <row r="102" spans="1:11" x14ac:dyDescent="0.2">
      <c r="A102" s="2" t="s">
        <v>172</v>
      </c>
      <c r="B102" s="2" t="s">
        <v>183</v>
      </c>
      <c r="C102" s="2">
        <v>1923.0088499999999</v>
      </c>
      <c r="D102" s="2">
        <v>0</v>
      </c>
      <c r="E102" s="2">
        <f t="shared" si="2"/>
        <v>1923.0088499999999</v>
      </c>
      <c r="F102" s="2"/>
      <c r="G102" s="2">
        <v>41</v>
      </c>
      <c r="H102" s="2">
        <v>54</v>
      </c>
      <c r="I102" t="str">
        <f>LOOKUP('ReEDs Transmission Output'!A102,'Region to State ReEDs'!$A$2:$B$205,'Region to State ReEDs'!$B$2:$B$205)</f>
        <v>NE</v>
      </c>
      <c r="J102" t="str">
        <f>LOOKUP('ReEDs Transmission Output'!B102,'Region to State ReEDs'!$A$2:$B$205,'Region to State ReEDs'!$B$2:$B$205)</f>
        <v>MO</v>
      </c>
      <c r="K102" t="str">
        <f t="shared" si="3"/>
        <v>Different</v>
      </c>
    </row>
    <row r="103" spans="1:11" x14ac:dyDescent="0.2">
      <c r="A103" s="2" t="s">
        <v>172</v>
      </c>
      <c r="B103" s="2" t="s">
        <v>205</v>
      </c>
      <c r="C103" s="2">
        <v>819.40819999999997</v>
      </c>
      <c r="D103" s="2">
        <v>0</v>
      </c>
      <c r="E103" s="2">
        <f t="shared" si="2"/>
        <v>819.40819999999997</v>
      </c>
      <c r="F103" s="2"/>
      <c r="G103" s="2">
        <v>41</v>
      </c>
      <c r="H103" s="2">
        <v>70</v>
      </c>
      <c r="I103" t="str">
        <f>LOOKUP('ReEDs Transmission Output'!A103,'Region to State ReEDs'!$A$2:$B$205,'Region to State ReEDs'!$B$2:$B$205)</f>
        <v>NE</v>
      </c>
      <c r="J103" t="str">
        <f>LOOKUP('ReEDs Transmission Output'!B103,'Region to State ReEDs'!$A$2:$B$205,'Region to State ReEDs'!$B$2:$B$205)</f>
        <v>IA</v>
      </c>
      <c r="K103" t="str">
        <f t="shared" si="3"/>
        <v>Different</v>
      </c>
    </row>
    <row r="104" spans="1:11" x14ac:dyDescent="0.2">
      <c r="A104" s="2" t="s">
        <v>173</v>
      </c>
      <c r="B104" s="2" t="s">
        <v>174</v>
      </c>
      <c r="C104" s="2">
        <v>2296.634</v>
      </c>
      <c r="D104" s="2">
        <v>0</v>
      </c>
      <c r="E104" s="2">
        <f t="shared" si="2"/>
        <v>2296.634</v>
      </c>
      <c r="F104" s="2"/>
      <c r="G104" s="2">
        <v>42</v>
      </c>
      <c r="H104" s="2">
        <v>43</v>
      </c>
      <c r="I104" t="str">
        <f>LOOKUP('ReEDs Transmission Output'!A104,'Region to State ReEDs'!$A$2:$B$205,'Region to State ReEDs'!$B$2:$B$205)</f>
        <v>MN</v>
      </c>
      <c r="J104" t="str">
        <f>LOOKUP('ReEDs Transmission Output'!B104,'Region to State ReEDs'!$A$2:$B$205,'Region to State ReEDs'!$B$2:$B$205)</f>
        <v>MN</v>
      </c>
      <c r="K104" t="str">
        <f t="shared" si="3"/>
        <v>Same</v>
      </c>
    </row>
    <row r="105" spans="1:11" x14ac:dyDescent="0.2">
      <c r="A105" s="2" t="s">
        <v>174</v>
      </c>
      <c r="B105" s="2" t="s">
        <v>175</v>
      </c>
      <c r="C105" s="2">
        <v>947.23050000000001</v>
      </c>
      <c r="D105" s="2">
        <v>0</v>
      </c>
      <c r="E105" s="2">
        <f t="shared" si="2"/>
        <v>947.23050000000001</v>
      </c>
      <c r="F105" s="2"/>
      <c r="G105" s="2">
        <v>43</v>
      </c>
      <c r="H105" s="2">
        <v>44</v>
      </c>
      <c r="I105" t="str">
        <f>LOOKUP('ReEDs Transmission Output'!A105,'Region to State ReEDs'!$A$2:$B$205,'Region to State ReEDs'!$B$2:$B$205)</f>
        <v>MN</v>
      </c>
      <c r="J105" t="str">
        <f>LOOKUP('ReEDs Transmission Output'!B105,'Region to State ReEDs'!$A$2:$B$205,'Region to State ReEDs'!$B$2:$B$205)</f>
        <v>MN</v>
      </c>
      <c r="K105" t="str">
        <f t="shared" si="3"/>
        <v>Same</v>
      </c>
    </row>
    <row r="106" spans="1:11" x14ac:dyDescent="0.2">
      <c r="A106" s="2" t="s">
        <v>174</v>
      </c>
      <c r="B106" s="2" t="s">
        <v>176</v>
      </c>
      <c r="C106" s="2">
        <v>1554.97</v>
      </c>
      <c r="D106" s="2">
        <v>0</v>
      </c>
      <c r="E106" s="2">
        <f t="shared" si="2"/>
        <v>1554.97</v>
      </c>
      <c r="F106" s="2"/>
      <c r="G106" s="2">
        <v>43</v>
      </c>
      <c r="H106" s="2">
        <v>46</v>
      </c>
      <c r="I106" t="str">
        <f>LOOKUP('ReEDs Transmission Output'!A106,'Region to State ReEDs'!$A$2:$B$205,'Region to State ReEDs'!$B$2:$B$205)</f>
        <v>MN</v>
      </c>
      <c r="J106" t="str">
        <f>LOOKUP('ReEDs Transmission Output'!B106,'Region to State ReEDs'!$A$2:$B$205,'Region to State ReEDs'!$B$2:$B$205)</f>
        <v>WI</v>
      </c>
      <c r="K106" t="str">
        <f t="shared" si="3"/>
        <v>Different</v>
      </c>
    </row>
    <row r="107" spans="1:11" x14ac:dyDescent="0.2">
      <c r="A107" s="2" t="s">
        <v>174</v>
      </c>
      <c r="B107" s="2" t="s">
        <v>204</v>
      </c>
      <c r="C107" s="2">
        <v>1959.943</v>
      </c>
      <c r="D107" s="2">
        <v>0</v>
      </c>
      <c r="E107" s="2">
        <f t="shared" si="2"/>
        <v>1959.943</v>
      </c>
      <c r="F107" s="2"/>
      <c r="G107" s="2">
        <v>43</v>
      </c>
      <c r="H107" s="2">
        <v>68</v>
      </c>
      <c r="I107" t="str">
        <f>LOOKUP('ReEDs Transmission Output'!A107,'Region to State ReEDs'!$A$2:$B$205,'Region to State ReEDs'!$B$2:$B$205)</f>
        <v>MN</v>
      </c>
      <c r="J107" t="str">
        <f>LOOKUP('ReEDs Transmission Output'!B107,'Region to State ReEDs'!$A$2:$B$205,'Region to State ReEDs'!$B$2:$B$205)</f>
        <v>MN</v>
      </c>
      <c r="K107" t="str">
        <f t="shared" si="3"/>
        <v>Same</v>
      </c>
    </row>
    <row r="108" spans="1:11" x14ac:dyDescent="0.2">
      <c r="A108" s="2" t="s">
        <v>175</v>
      </c>
      <c r="B108" s="2" t="s">
        <v>178</v>
      </c>
      <c r="C108" s="2">
        <v>64.588009999999997</v>
      </c>
      <c r="D108" s="2">
        <v>0</v>
      </c>
      <c r="E108" s="2">
        <f t="shared" si="2"/>
        <v>64.588009999999997</v>
      </c>
      <c r="F108" s="2"/>
      <c r="G108" s="2">
        <v>44</v>
      </c>
      <c r="H108" s="2">
        <v>45</v>
      </c>
      <c r="I108" t="str">
        <f>LOOKUP('ReEDs Transmission Output'!A108,'Region to State ReEDs'!$A$2:$B$205,'Region to State ReEDs'!$B$2:$B$205)</f>
        <v>MN</v>
      </c>
      <c r="J108" t="str">
        <f>LOOKUP('ReEDs Transmission Output'!B108,'Region to State ReEDs'!$A$2:$B$205,'Region to State ReEDs'!$B$2:$B$205)</f>
        <v>IA</v>
      </c>
      <c r="K108" t="str">
        <f t="shared" si="3"/>
        <v>Different</v>
      </c>
    </row>
    <row r="109" spans="1:11" x14ac:dyDescent="0.2">
      <c r="A109" s="2" t="s">
        <v>175</v>
      </c>
      <c r="B109" s="2" t="s">
        <v>204</v>
      </c>
      <c r="C109" s="2">
        <v>202.76390000000001</v>
      </c>
      <c r="D109" s="2">
        <v>0</v>
      </c>
      <c r="E109" s="2">
        <f t="shared" si="2"/>
        <v>202.76390000000001</v>
      </c>
      <c r="F109" s="2"/>
      <c r="G109" s="2">
        <v>44</v>
      </c>
      <c r="H109" s="2">
        <v>68</v>
      </c>
      <c r="I109" t="str">
        <f>LOOKUP('ReEDs Transmission Output'!A109,'Region to State ReEDs'!$A$2:$B$205,'Region to State ReEDs'!$B$2:$B$205)</f>
        <v>MN</v>
      </c>
      <c r="J109" t="str">
        <f>LOOKUP('ReEDs Transmission Output'!B109,'Region to State ReEDs'!$A$2:$B$205,'Region to State ReEDs'!$B$2:$B$205)</f>
        <v>MN</v>
      </c>
      <c r="K109" t="str">
        <f t="shared" si="3"/>
        <v>Same</v>
      </c>
    </row>
    <row r="110" spans="1:11" x14ac:dyDescent="0.2">
      <c r="A110" s="2" t="s">
        <v>178</v>
      </c>
      <c r="B110" s="2" t="s">
        <v>183</v>
      </c>
      <c r="C110" s="2">
        <v>429.20353979999999</v>
      </c>
      <c r="D110" s="2">
        <v>0</v>
      </c>
      <c r="E110" s="2">
        <f t="shared" si="2"/>
        <v>429.20353979999999</v>
      </c>
      <c r="F110" s="2"/>
      <c r="G110" s="2">
        <v>45</v>
      </c>
      <c r="H110" s="2">
        <v>54</v>
      </c>
      <c r="I110" t="str">
        <f>LOOKUP('ReEDs Transmission Output'!A110,'Region to State ReEDs'!$A$2:$B$205,'Region to State ReEDs'!$B$2:$B$205)</f>
        <v>IA</v>
      </c>
      <c r="J110" t="str">
        <f>LOOKUP('ReEDs Transmission Output'!B110,'Region to State ReEDs'!$A$2:$B$205,'Region to State ReEDs'!$B$2:$B$205)</f>
        <v>MO</v>
      </c>
      <c r="K110" t="str">
        <f t="shared" si="3"/>
        <v>Different</v>
      </c>
    </row>
    <row r="111" spans="1:11" x14ac:dyDescent="0.2">
      <c r="A111" s="2" t="s">
        <v>178</v>
      </c>
      <c r="B111" s="2" t="s">
        <v>204</v>
      </c>
      <c r="C111" s="2">
        <v>362.37700000000001</v>
      </c>
      <c r="D111" s="2">
        <v>0</v>
      </c>
      <c r="E111" s="2">
        <f t="shared" si="2"/>
        <v>362.37700000000001</v>
      </c>
      <c r="F111" s="2"/>
      <c r="G111" s="2">
        <v>45</v>
      </c>
      <c r="H111" s="2">
        <v>68</v>
      </c>
      <c r="I111" t="str">
        <f>LOOKUP('ReEDs Transmission Output'!A111,'Region to State ReEDs'!$A$2:$B$205,'Region to State ReEDs'!$B$2:$B$205)</f>
        <v>IA</v>
      </c>
      <c r="J111" t="str">
        <f>LOOKUP('ReEDs Transmission Output'!B111,'Region to State ReEDs'!$A$2:$B$205,'Region to State ReEDs'!$B$2:$B$205)</f>
        <v>MN</v>
      </c>
      <c r="K111" t="str">
        <f t="shared" si="3"/>
        <v>Different</v>
      </c>
    </row>
    <row r="112" spans="1:11" x14ac:dyDescent="0.2">
      <c r="A112" s="2" t="s">
        <v>178</v>
      </c>
      <c r="B112" s="2" t="s">
        <v>180</v>
      </c>
      <c r="C112" s="2">
        <v>188.40039999999999</v>
      </c>
      <c r="D112" s="2">
        <v>0</v>
      </c>
      <c r="E112" s="2">
        <f t="shared" si="2"/>
        <v>188.40039999999999</v>
      </c>
      <c r="F112" s="2"/>
      <c r="G112" s="2">
        <v>45</v>
      </c>
      <c r="H112" s="2">
        <v>69</v>
      </c>
      <c r="I112" t="str">
        <f>LOOKUP('ReEDs Transmission Output'!A112,'Region to State ReEDs'!$A$2:$B$205,'Region to State ReEDs'!$B$2:$B$205)</f>
        <v>IA</v>
      </c>
      <c r="J112" t="str">
        <f>LOOKUP('ReEDs Transmission Output'!B112,'Region to State ReEDs'!$A$2:$B$205,'Region to State ReEDs'!$B$2:$B$205)</f>
        <v>IA</v>
      </c>
      <c r="K112" t="str">
        <f t="shared" si="3"/>
        <v>Same</v>
      </c>
    </row>
    <row r="113" spans="1:11" x14ac:dyDescent="0.2">
      <c r="A113" s="2" t="s">
        <v>178</v>
      </c>
      <c r="B113" s="2" t="s">
        <v>205</v>
      </c>
      <c r="C113" s="2">
        <v>2277.8829999999998</v>
      </c>
      <c r="D113" s="2">
        <v>0</v>
      </c>
      <c r="E113" s="2">
        <f t="shared" si="2"/>
        <v>2277.8829999999998</v>
      </c>
      <c r="F113" s="2"/>
      <c r="G113" s="2">
        <v>45</v>
      </c>
      <c r="H113" s="2">
        <v>70</v>
      </c>
      <c r="I113" t="str">
        <f>LOOKUP('ReEDs Transmission Output'!A113,'Region to State ReEDs'!$A$2:$B$205,'Region to State ReEDs'!$B$2:$B$205)</f>
        <v>IA</v>
      </c>
      <c r="J113" t="str">
        <f>LOOKUP('ReEDs Transmission Output'!B113,'Region to State ReEDs'!$A$2:$B$205,'Region to State ReEDs'!$B$2:$B$205)</f>
        <v>IA</v>
      </c>
      <c r="K113" t="str">
        <f t="shared" si="3"/>
        <v>Same</v>
      </c>
    </row>
    <row r="114" spans="1:11" x14ac:dyDescent="0.2">
      <c r="A114" s="2" t="s">
        <v>176</v>
      </c>
      <c r="B114" s="2" t="s">
        <v>204</v>
      </c>
      <c r="C114" s="2">
        <v>66.640010000000004</v>
      </c>
      <c r="D114" s="2">
        <v>0</v>
      </c>
      <c r="E114" s="2">
        <f t="shared" si="2"/>
        <v>66.640010000000004</v>
      </c>
      <c r="F114" s="2"/>
      <c r="G114" s="2">
        <v>46</v>
      </c>
      <c r="H114" s="2">
        <v>68</v>
      </c>
      <c r="I114" t="str">
        <f>LOOKUP('ReEDs Transmission Output'!A114,'Region to State ReEDs'!$A$2:$B$205,'Region to State ReEDs'!$B$2:$B$205)</f>
        <v>WI</v>
      </c>
      <c r="J114" t="str">
        <f>LOOKUP('ReEDs Transmission Output'!B114,'Region to State ReEDs'!$A$2:$B$205,'Region to State ReEDs'!$B$2:$B$205)</f>
        <v>MN</v>
      </c>
      <c r="K114" t="str">
        <f t="shared" si="3"/>
        <v>Different</v>
      </c>
    </row>
    <row r="115" spans="1:11" x14ac:dyDescent="0.2">
      <c r="A115" s="2" t="s">
        <v>176</v>
      </c>
      <c r="B115" s="2" t="s">
        <v>210</v>
      </c>
      <c r="C115" s="2">
        <v>10.63885267</v>
      </c>
      <c r="D115" s="2">
        <v>0</v>
      </c>
      <c r="E115" s="2">
        <f t="shared" si="2"/>
        <v>10.63885267</v>
      </c>
      <c r="F115" s="2"/>
      <c r="G115" s="2">
        <v>46</v>
      </c>
      <c r="H115" s="2">
        <v>74</v>
      </c>
      <c r="I115" t="str">
        <f>LOOKUP('ReEDs Transmission Output'!A115,'Region to State ReEDs'!$A$2:$B$205,'Region to State ReEDs'!$B$2:$B$205)</f>
        <v>WI</v>
      </c>
      <c r="J115" t="str">
        <f>LOOKUP('ReEDs Transmission Output'!B115,'Region to State ReEDs'!$A$2:$B$205,'Region to State ReEDs'!$B$2:$B$205)</f>
        <v>MI</v>
      </c>
      <c r="K115" t="str">
        <f t="shared" si="3"/>
        <v>Different</v>
      </c>
    </row>
    <row r="116" spans="1:11" x14ac:dyDescent="0.2">
      <c r="A116" s="2" t="s">
        <v>176</v>
      </c>
      <c r="B116" s="2" t="s">
        <v>211</v>
      </c>
      <c r="C116" s="2">
        <v>154.15906129999999</v>
      </c>
      <c r="D116" s="2">
        <v>0</v>
      </c>
      <c r="E116" s="2">
        <f t="shared" si="2"/>
        <v>154.15906129999999</v>
      </c>
      <c r="F116" s="2"/>
      <c r="G116" s="2">
        <v>46</v>
      </c>
      <c r="H116" s="2">
        <v>75</v>
      </c>
      <c r="I116" t="str">
        <f>LOOKUP('ReEDs Transmission Output'!A116,'Region to State ReEDs'!$A$2:$B$205,'Region to State ReEDs'!$B$2:$B$205)</f>
        <v>WI</v>
      </c>
      <c r="J116" t="str">
        <f>LOOKUP('ReEDs Transmission Output'!B116,'Region to State ReEDs'!$A$2:$B$205,'Region to State ReEDs'!$B$2:$B$205)</f>
        <v>WI</v>
      </c>
      <c r="K116" t="str">
        <f t="shared" si="3"/>
        <v>Same</v>
      </c>
    </row>
    <row r="117" spans="1:11" x14ac:dyDescent="0.2">
      <c r="A117" s="2" t="s">
        <v>176</v>
      </c>
      <c r="B117" s="2" t="s">
        <v>212</v>
      </c>
      <c r="C117" s="2">
        <v>241.56453719999999</v>
      </c>
      <c r="D117" s="2">
        <v>0</v>
      </c>
      <c r="E117" s="2">
        <f t="shared" si="2"/>
        <v>241.56453719999999</v>
      </c>
      <c r="F117" s="2"/>
      <c r="G117" s="2">
        <v>46</v>
      </c>
      <c r="H117" s="2">
        <v>76</v>
      </c>
      <c r="I117" t="str">
        <f>LOOKUP('ReEDs Transmission Output'!A117,'Region to State ReEDs'!$A$2:$B$205,'Region to State ReEDs'!$B$2:$B$205)</f>
        <v>WI</v>
      </c>
      <c r="J117" t="str">
        <f>LOOKUP('ReEDs Transmission Output'!B117,'Region to State ReEDs'!$A$2:$B$205,'Region to State ReEDs'!$B$2:$B$205)</f>
        <v>WI</v>
      </c>
      <c r="K117" t="str">
        <f t="shared" si="3"/>
        <v>Same</v>
      </c>
    </row>
    <row r="118" spans="1:11" x14ac:dyDescent="0.2">
      <c r="A118" s="2" t="s">
        <v>176</v>
      </c>
      <c r="B118" s="2" t="s">
        <v>213</v>
      </c>
      <c r="C118" s="2">
        <v>224.45893090000001</v>
      </c>
      <c r="D118" s="2">
        <v>0</v>
      </c>
      <c r="E118" s="2">
        <f t="shared" si="2"/>
        <v>224.45893090000001</v>
      </c>
      <c r="F118" s="2"/>
      <c r="G118" s="2">
        <v>46</v>
      </c>
      <c r="H118" s="2">
        <v>77</v>
      </c>
      <c r="I118" t="str">
        <f>LOOKUP('ReEDs Transmission Output'!A118,'Region to State ReEDs'!$A$2:$B$205,'Region to State ReEDs'!$B$2:$B$205)</f>
        <v>WI</v>
      </c>
      <c r="J118" t="str">
        <f>LOOKUP('ReEDs Transmission Output'!B118,'Region to State ReEDs'!$A$2:$B$205,'Region to State ReEDs'!$B$2:$B$205)</f>
        <v>WI</v>
      </c>
      <c r="K118" t="str">
        <f t="shared" si="3"/>
        <v>Same</v>
      </c>
    </row>
    <row r="119" spans="1:11" x14ac:dyDescent="0.2">
      <c r="A119" s="2" t="s">
        <v>185</v>
      </c>
      <c r="B119" s="2" t="s">
        <v>187</v>
      </c>
      <c r="C119" s="2">
        <v>2843.68</v>
      </c>
      <c r="D119" s="2">
        <v>0</v>
      </c>
      <c r="E119" s="2">
        <f t="shared" si="2"/>
        <v>2843.68</v>
      </c>
      <c r="F119" s="2"/>
      <c r="G119" s="2">
        <v>47</v>
      </c>
      <c r="H119" s="2">
        <v>48</v>
      </c>
      <c r="I119" t="str">
        <f>LOOKUP('ReEDs Transmission Output'!A119,'Region to State ReEDs'!$A$2:$B$205,'Region to State ReEDs'!$B$2:$B$205)</f>
        <v>NM</v>
      </c>
      <c r="J119" t="str">
        <f>LOOKUP('ReEDs Transmission Output'!B119,'Region to State ReEDs'!$A$2:$B$205,'Region to State ReEDs'!$B$2:$B$205)</f>
        <v>TX</v>
      </c>
      <c r="K119" t="str">
        <f t="shared" si="3"/>
        <v>Different</v>
      </c>
    </row>
    <row r="120" spans="1:11" x14ac:dyDescent="0.2">
      <c r="A120" s="2" t="s">
        <v>187</v>
      </c>
      <c r="B120" s="2" t="s">
        <v>189</v>
      </c>
      <c r="C120" s="2">
        <v>1115.106</v>
      </c>
      <c r="D120" s="2">
        <v>0</v>
      </c>
      <c r="E120" s="2">
        <f t="shared" si="2"/>
        <v>1115.106</v>
      </c>
      <c r="F120" s="2"/>
      <c r="G120" s="2">
        <v>48</v>
      </c>
      <c r="H120" s="2">
        <v>49</v>
      </c>
      <c r="I120" t="str">
        <f>LOOKUP('ReEDs Transmission Output'!A120,'Region to State ReEDs'!$A$2:$B$205,'Region to State ReEDs'!$B$2:$B$205)</f>
        <v>TX</v>
      </c>
      <c r="J120" t="str">
        <f>LOOKUP('ReEDs Transmission Output'!B120,'Region to State ReEDs'!$A$2:$B$205,'Region to State ReEDs'!$B$2:$B$205)</f>
        <v>OK</v>
      </c>
      <c r="K120" t="str">
        <f t="shared" si="3"/>
        <v>Different</v>
      </c>
    </row>
    <row r="121" spans="1:11" x14ac:dyDescent="0.2">
      <c r="A121" s="2" t="s">
        <v>187</v>
      </c>
      <c r="B121" s="2" t="s">
        <v>190</v>
      </c>
      <c r="C121" s="2">
        <v>1691.8487520000001</v>
      </c>
      <c r="D121" s="2">
        <v>0</v>
      </c>
      <c r="E121" s="2">
        <f t="shared" si="2"/>
        <v>1691.8487520000001</v>
      </c>
      <c r="F121" s="2"/>
      <c r="G121" s="2">
        <v>48</v>
      </c>
      <c r="H121" s="2">
        <v>50</v>
      </c>
      <c r="I121" t="str">
        <f>LOOKUP('ReEDs Transmission Output'!A121,'Region to State ReEDs'!$A$2:$B$205,'Region to State ReEDs'!$B$2:$B$205)</f>
        <v>TX</v>
      </c>
      <c r="J121" t="str">
        <f>LOOKUP('ReEDs Transmission Output'!B121,'Region to State ReEDs'!$A$2:$B$205,'Region to State ReEDs'!$B$2:$B$205)</f>
        <v>OK</v>
      </c>
      <c r="K121" t="str">
        <f t="shared" si="3"/>
        <v>Different</v>
      </c>
    </row>
    <row r="122" spans="1:11" x14ac:dyDescent="0.2">
      <c r="A122" s="2" t="s">
        <v>189</v>
      </c>
      <c r="B122" s="2" t="s">
        <v>190</v>
      </c>
      <c r="C122" s="2">
        <v>45.191160000000004</v>
      </c>
      <c r="D122" s="2">
        <v>0</v>
      </c>
      <c r="E122" s="2">
        <f t="shared" si="2"/>
        <v>45.191160000000004</v>
      </c>
      <c r="F122" s="2"/>
      <c r="G122" s="2">
        <v>49</v>
      </c>
      <c r="H122" s="2">
        <v>50</v>
      </c>
      <c r="I122" t="str">
        <f>LOOKUP('ReEDs Transmission Output'!A122,'Region to State ReEDs'!$A$2:$B$205,'Region to State ReEDs'!$B$2:$B$205)</f>
        <v>OK</v>
      </c>
      <c r="J122" t="str">
        <f>LOOKUP('ReEDs Transmission Output'!B122,'Region to State ReEDs'!$A$2:$B$205,'Region to State ReEDs'!$B$2:$B$205)</f>
        <v>OK</v>
      </c>
      <c r="K122" t="str">
        <f t="shared" si="3"/>
        <v>Same</v>
      </c>
    </row>
    <row r="123" spans="1:11" x14ac:dyDescent="0.2">
      <c r="A123" s="2" t="s">
        <v>189</v>
      </c>
      <c r="B123" s="2" t="s">
        <v>181</v>
      </c>
      <c r="C123" s="2">
        <v>105.47195619999999</v>
      </c>
      <c r="D123" s="2">
        <v>0</v>
      </c>
      <c r="E123" s="2">
        <f t="shared" si="2"/>
        <v>105.47195619999999</v>
      </c>
      <c r="F123" s="2"/>
      <c r="G123" s="2">
        <v>49</v>
      </c>
      <c r="H123" s="2">
        <v>52</v>
      </c>
      <c r="I123" t="str">
        <f>LOOKUP('ReEDs Transmission Output'!A123,'Region to State ReEDs'!$A$2:$B$205,'Region to State ReEDs'!$B$2:$B$205)</f>
        <v>OK</v>
      </c>
      <c r="J123" t="str">
        <f>LOOKUP('ReEDs Transmission Output'!B123,'Region to State ReEDs'!$A$2:$B$205,'Region to State ReEDs'!$B$2:$B$205)</f>
        <v>KS</v>
      </c>
      <c r="K123" t="str">
        <f t="shared" si="3"/>
        <v>Different</v>
      </c>
    </row>
    <row r="124" spans="1:11" x14ac:dyDescent="0.2">
      <c r="A124" s="2" t="s">
        <v>189</v>
      </c>
      <c r="B124" s="2" t="s">
        <v>182</v>
      </c>
      <c r="C124" s="2">
        <v>8.0027359780000005</v>
      </c>
      <c r="D124" s="2">
        <v>0</v>
      </c>
      <c r="E124" s="2">
        <f t="shared" si="2"/>
        <v>8.0027359780000005</v>
      </c>
      <c r="F124" s="2"/>
      <c r="G124" s="2">
        <v>49</v>
      </c>
      <c r="H124" s="2">
        <v>53</v>
      </c>
      <c r="I124" t="str">
        <f>LOOKUP('ReEDs Transmission Output'!A124,'Region to State ReEDs'!$A$2:$B$205,'Region to State ReEDs'!$B$2:$B$205)</f>
        <v>OK</v>
      </c>
      <c r="J124" t="str">
        <f>LOOKUP('ReEDs Transmission Output'!B124,'Region to State ReEDs'!$A$2:$B$205,'Region to State ReEDs'!$B$2:$B$205)</f>
        <v>KS</v>
      </c>
      <c r="K124" t="str">
        <f t="shared" si="3"/>
        <v>Different</v>
      </c>
    </row>
    <row r="125" spans="1:11" x14ac:dyDescent="0.2">
      <c r="A125" s="2" t="s">
        <v>190</v>
      </c>
      <c r="B125" s="2" t="s">
        <v>191</v>
      </c>
      <c r="C125" s="2">
        <v>4411.8849410000003</v>
      </c>
      <c r="D125" s="2">
        <v>0</v>
      </c>
      <c r="E125" s="2">
        <f t="shared" si="2"/>
        <v>4411.8849410000003</v>
      </c>
      <c r="F125" s="2"/>
      <c r="G125" s="2">
        <v>50</v>
      </c>
      <c r="H125" s="2">
        <v>51</v>
      </c>
      <c r="I125" t="str">
        <f>LOOKUP('ReEDs Transmission Output'!A125,'Region to State ReEDs'!$A$2:$B$205,'Region to State ReEDs'!$B$2:$B$205)</f>
        <v>OK</v>
      </c>
      <c r="J125" t="str">
        <f>LOOKUP('ReEDs Transmission Output'!B125,'Region to State ReEDs'!$A$2:$B$205,'Region to State ReEDs'!$B$2:$B$205)</f>
        <v>OK</v>
      </c>
      <c r="K125" t="str">
        <f t="shared" si="3"/>
        <v>Same</v>
      </c>
    </row>
    <row r="126" spans="1:11" x14ac:dyDescent="0.2">
      <c r="A126" s="2" t="s">
        <v>190</v>
      </c>
      <c r="B126" s="2" t="s">
        <v>182</v>
      </c>
      <c r="C126" s="2">
        <v>104.1723666</v>
      </c>
      <c r="D126" s="2">
        <v>0</v>
      </c>
      <c r="E126" s="2">
        <f t="shared" si="2"/>
        <v>104.1723666</v>
      </c>
      <c r="F126" s="2"/>
      <c r="G126" s="2">
        <v>50</v>
      </c>
      <c r="H126" s="2">
        <v>53</v>
      </c>
      <c r="I126" t="str">
        <f>LOOKUP('ReEDs Transmission Output'!A126,'Region to State ReEDs'!$A$2:$B$205,'Region to State ReEDs'!$B$2:$B$205)</f>
        <v>OK</v>
      </c>
      <c r="J126" t="str">
        <f>LOOKUP('ReEDs Transmission Output'!B126,'Region to State ReEDs'!$A$2:$B$205,'Region to State ReEDs'!$B$2:$B$205)</f>
        <v>KS</v>
      </c>
      <c r="K126" t="str">
        <f t="shared" si="3"/>
        <v>Different</v>
      </c>
    </row>
    <row r="127" spans="1:11" x14ac:dyDescent="0.2">
      <c r="A127" s="2" t="s">
        <v>190</v>
      </c>
      <c r="B127" s="2" t="s">
        <v>192</v>
      </c>
      <c r="C127" s="2">
        <v>878.16980000000001</v>
      </c>
      <c r="D127" s="2">
        <v>0</v>
      </c>
      <c r="E127" s="2">
        <f t="shared" si="2"/>
        <v>878.16980000000001</v>
      </c>
      <c r="F127" s="2"/>
      <c r="G127" s="2">
        <v>50</v>
      </c>
      <c r="H127" s="2">
        <v>56</v>
      </c>
      <c r="I127" t="str">
        <f>LOOKUP('ReEDs Transmission Output'!A127,'Region to State ReEDs'!$A$2:$B$205,'Region to State ReEDs'!$B$2:$B$205)</f>
        <v>OK</v>
      </c>
      <c r="J127" t="str">
        <f>LOOKUP('ReEDs Transmission Output'!B127,'Region to State ReEDs'!$A$2:$B$205,'Region to State ReEDs'!$B$2:$B$205)</f>
        <v>AR</v>
      </c>
      <c r="K127" t="str">
        <f t="shared" si="3"/>
        <v>Different</v>
      </c>
    </row>
    <row r="128" spans="1:11" x14ac:dyDescent="0.2">
      <c r="A128" s="2" t="s">
        <v>190</v>
      </c>
      <c r="B128" s="2" t="s">
        <v>188</v>
      </c>
      <c r="C128" s="2">
        <v>952.12729999999999</v>
      </c>
      <c r="D128" s="2">
        <v>0</v>
      </c>
      <c r="E128" s="2">
        <f t="shared" si="2"/>
        <v>952.12729999999999</v>
      </c>
      <c r="F128" s="2"/>
      <c r="G128" s="2">
        <v>50</v>
      </c>
      <c r="H128" s="2">
        <v>57</v>
      </c>
      <c r="I128" t="str">
        <f>LOOKUP('ReEDs Transmission Output'!A128,'Region to State ReEDs'!$A$2:$B$205,'Region to State ReEDs'!$B$2:$B$205)</f>
        <v>OK</v>
      </c>
      <c r="J128" t="str">
        <f>LOOKUP('ReEDs Transmission Output'!B128,'Region to State ReEDs'!$A$2:$B$205,'Region to State ReEDs'!$B$2:$B$205)</f>
        <v>TX</v>
      </c>
      <c r="K128" t="str">
        <f t="shared" si="3"/>
        <v>Different</v>
      </c>
    </row>
    <row r="129" spans="1:11" x14ac:dyDescent="0.2">
      <c r="A129" s="2" t="s">
        <v>190</v>
      </c>
      <c r="B129" s="2" t="s">
        <v>199</v>
      </c>
      <c r="C129" s="2">
        <v>0</v>
      </c>
      <c r="D129" s="2">
        <v>220</v>
      </c>
      <c r="E129" s="2">
        <f t="shared" si="2"/>
        <v>345.90600000000001</v>
      </c>
      <c r="F129" s="2" t="s">
        <v>406</v>
      </c>
      <c r="G129" s="2">
        <v>50</v>
      </c>
      <c r="H129" s="2">
        <v>60</v>
      </c>
      <c r="I129" t="str">
        <f>LOOKUP('ReEDs Transmission Output'!A129,'Region to State ReEDs'!$A$2:$B$205,'Region to State ReEDs'!$B$2:$B$205)</f>
        <v>OK</v>
      </c>
      <c r="J129" t="str">
        <f>LOOKUP('ReEDs Transmission Output'!B129,'Region to State ReEDs'!$A$2:$B$205,'Region to State ReEDs'!$B$2:$B$205)</f>
        <v>TX</v>
      </c>
      <c r="K129" t="str">
        <f t="shared" si="3"/>
        <v>Different</v>
      </c>
    </row>
    <row r="130" spans="1:11" x14ac:dyDescent="0.2">
      <c r="A130" s="2" t="s">
        <v>190</v>
      </c>
      <c r="B130" s="2" t="s">
        <v>200</v>
      </c>
      <c r="C130" s="2">
        <v>0</v>
      </c>
      <c r="D130" s="2">
        <v>0</v>
      </c>
      <c r="E130" s="2">
        <f t="shared" ref="E130:E193" si="4">IF(D130&lt;&gt;0,D130*1.5723,C130)</f>
        <v>0</v>
      </c>
      <c r="F130" s="2" t="s">
        <v>407</v>
      </c>
      <c r="G130" s="2">
        <v>50</v>
      </c>
      <c r="H130" s="2">
        <v>63</v>
      </c>
      <c r="I130" t="str">
        <f>LOOKUP('ReEDs Transmission Output'!A130,'Region to State ReEDs'!$A$2:$B$205,'Region to State ReEDs'!$B$2:$B$205)</f>
        <v>OK</v>
      </c>
      <c r="J130" t="str">
        <f>LOOKUP('ReEDs Transmission Output'!B130,'Region to State ReEDs'!$A$2:$B$205,'Region to State ReEDs'!$B$2:$B$205)</f>
        <v>TX</v>
      </c>
      <c r="K130" t="str">
        <f t="shared" ref="K130:K193" si="5">IF(I130 &lt;&gt; J130,"Different", "Same")</f>
        <v>Different</v>
      </c>
    </row>
    <row r="131" spans="1:11" x14ac:dyDescent="0.2">
      <c r="A131" s="2" t="s">
        <v>190</v>
      </c>
      <c r="B131" s="2" t="s">
        <v>245</v>
      </c>
      <c r="C131" s="2">
        <v>225.6802137</v>
      </c>
      <c r="D131" s="2">
        <v>0</v>
      </c>
      <c r="E131" s="2">
        <f t="shared" si="4"/>
        <v>225.6802137</v>
      </c>
      <c r="F131" s="2"/>
      <c r="G131" s="2">
        <v>50</v>
      </c>
      <c r="H131" s="2">
        <v>85</v>
      </c>
      <c r="I131" t="str">
        <f>LOOKUP('ReEDs Transmission Output'!A131,'Region to State ReEDs'!$A$2:$B$205,'Region to State ReEDs'!$B$2:$B$205)</f>
        <v>OK</v>
      </c>
      <c r="J131" t="str">
        <f>LOOKUP('ReEDs Transmission Output'!B131,'Region to State ReEDs'!$A$2:$B$205,'Region to State ReEDs'!$B$2:$B$205)</f>
        <v>AR</v>
      </c>
      <c r="K131" t="str">
        <f t="shared" si="5"/>
        <v>Different</v>
      </c>
    </row>
    <row r="132" spans="1:11" x14ac:dyDescent="0.2">
      <c r="A132" s="2" t="s">
        <v>191</v>
      </c>
      <c r="B132" s="2" t="s">
        <v>182</v>
      </c>
      <c r="C132" s="2">
        <v>112.7906977</v>
      </c>
      <c r="D132" s="2">
        <v>0</v>
      </c>
      <c r="E132" s="2">
        <f t="shared" si="4"/>
        <v>112.7906977</v>
      </c>
      <c r="F132" s="2"/>
      <c r="G132" s="2">
        <v>51</v>
      </c>
      <c r="H132" s="2">
        <v>53</v>
      </c>
      <c r="I132" t="str">
        <f>LOOKUP('ReEDs Transmission Output'!A132,'Region to State ReEDs'!$A$2:$B$205,'Region to State ReEDs'!$B$2:$B$205)</f>
        <v>OK</v>
      </c>
      <c r="J132" t="str">
        <f>LOOKUP('ReEDs Transmission Output'!B132,'Region to State ReEDs'!$A$2:$B$205,'Region to State ReEDs'!$B$2:$B$205)</f>
        <v>KS</v>
      </c>
      <c r="K132" t="str">
        <f t="shared" si="5"/>
        <v>Different</v>
      </c>
    </row>
    <row r="133" spans="1:11" x14ac:dyDescent="0.2">
      <c r="A133" s="2" t="s">
        <v>191</v>
      </c>
      <c r="B133" s="2" t="s">
        <v>184</v>
      </c>
      <c r="C133" s="2">
        <v>35.362517099999998</v>
      </c>
      <c r="D133" s="2">
        <v>0</v>
      </c>
      <c r="E133" s="2">
        <f t="shared" si="4"/>
        <v>35.362517099999998</v>
      </c>
      <c r="F133" s="2"/>
      <c r="G133" s="2">
        <v>51</v>
      </c>
      <c r="H133" s="2">
        <v>55</v>
      </c>
      <c r="I133" t="str">
        <f>LOOKUP('ReEDs Transmission Output'!A133,'Region to State ReEDs'!$A$2:$B$205,'Region to State ReEDs'!$B$2:$B$205)</f>
        <v>OK</v>
      </c>
      <c r="J133" t="str">
        <f>LOOKUP('ReEDs Transmission Output'!B133,'Region to State ReEDs'!$A$2:$B$205,'Region to State ReEDs'!$B$2:$B$205)</f>
        <v>MO</v>
      </c>
      <c r="K133" t="str">
        <f t="shared" si="5"/>
        <v>Different</v>
      </c>
    </row>
    <row r="134" spans="1:11" x14ac:dyDescent="0.2">
      <c r="A134" s="2" t="s">
        <v>191</v>
      </c>
      <c r="B134" s="2" t="s">
        <v>192</v>
      </c>
      <c r="C134" s="2">
        <v>3107.5630000000001</v>
      </c>
      <c r="D134" s="2">
        <v>0</v>
      </c>
      <c r="E134" s="2">
        <f t="shared" si="4"/>
        <v>3107.5630000000001</v>
      </c>
      <c r="F134" s="2"/>
      <c r="G134" s="2">
        <v>51</v>
      </c>
      <c r="H134" s="2">
        <v>56</v>
      </c>
      <c r="I134" t="str">
        <f>LOOKUP('ReEDs Transmission Output'!A134,'Region to State ReEDs'!$A$2:$B$205,'Region to State ReEDs'!$B$2:$B$205)</f>
        <v>OK</v>
      </c>
      <c r="J134" t="str">
        <f>LOOKUP('ReEDs Transmission Output'!B134,'Region to State ReEDs'!$A$2:$B$205,'Region to State ReEDs'!$B$2:$B$205)</f>
        <v>AR</v>
      </c>
      <c r="K134" t="str">
        <f t="shared" si="5"/>
        <v>Different</v>
      </c>
    </row>
    <row r="135" spans="1:11" x14ac:dyDescent="0.2">
      <c r="A135" s="2" t="s">
        <v>181</v>
      </c>
      <c r="B135" s="2" t="s">
        <v>182</v>
      </c>
      <c r="C135" s="2">
        <v>610.66250000000002</v>
      </c>
      <c r="D135" s="2">
        <v>0</v>
      </c>
      <c r="E135" s="2">
        <f t="shared" si="4"/>
        <v>610.66250000000002</v>
      </c>
      <c r="F135" s="2"/>
      <c r="G135" s="2">
        <v>52</v>
      </c>
      <c r="H135" s="2">
        <v>53</v>
      </c>
      <c r="I135" t="str">
        <f>LOOKUP('ReEDs Transmission Output'!A135,'Region to State ReEDs'!$A$2:$B$205,'Region to State ReEDs'!$B$2:$B$205)</f>
        <v>KS</v>
      </c>
      <c r="J135" t="str">
        <f>LOOKUP('ReEDs Transmission Output'!B135,'Region to State ReEDs'!$A$2:$B$205,'Region to State ReEDs'!$B$2:$B$205)</f>
        <v>KS</v>
      </c>
      <c r="K135" t="str">
        <f t="shared" si="5"/>
        <v>Same</v>
      </c>
    </row>
    <row r="136" spans="1:11" x14ac:dyDescent="0.2">
      <c r="A136" s="2" t="s">
        <v>182</v>
      </c>
      <c r="B136" s="2" t="s">
        <v>183</v>
      </c>
      <c r="C136" s="2">
        <v>1406.588</v>
      </c>
      <c r="D136" s="2">
        <v>0</v>
      </c>
      <c r="E136" s="2">
        <f t="shared" si="4"/>
        <v>1406.588</v>
      </c>
      <c r="F136" s="2"/>
      <c r="G136" s="2">
        <v>53</v>
      </c>
      <c r="H136" s="2">
        <v>54</v>
      </c>
      <c r="I136" t="str">
        <f>LOOKUP('ReEDs Transmission Output'!A136,'Region to State ReEDs'!$A$2:$B$205,'Region to State ReEDs'!$B$2:$B$205)</f>
        <v>KS</v>
      </c>
      <c r="J136" t="str">
        <f>LOOKUP('ReEDs Transmission Output'!B136,'Region to State ReEDs'!$A$2:$B$205,'Region to State ReEDs'!$B$2:$B$205)</f>
        <v>MO</v>
      </c>
      <c r="K136" t="str">
        <f t="shared" si="5"/>
        <v>Different</v>
      </c>
    </row>
    <row r="137" spans="1:11" x14ac:dyDescent="0.2">
      <c r="A137" s="2" t="s">
        <v>182</v>
      </c>
      <c r="B137" s="2" t="s">
        <v>184</v>
      </c>
      <c r="C137" s="2">
        <v>1085.692</v>
      </c>
      <c r="D137" s="2">
        <v>0</v>
      </c>
      <c r="E137" s="2">
        <f t="shared" si="4"/>
        <v>1085.692</v>
      </c>
      <c r="F137" s="2"/>
      <c r="G137" s="2">
        <v>53</v>
      </c>
      <c r="H137" s="2">
        <v>55</v>
      </c>
      <c r="I137" t="str">
        <f>LOOKUP('ReEDs Transmission Output'!A137,'Region to State ReEDs'!$A$2:$B$205,'Region to State ReEDs'!$B$2:$B$205)</f>
        <v>KS</v>
      </c>
      <c r="J137" t="str">
        <f>LOOKUP('ReEDs Transmission Output'!B137,'Region to State ReEDs'!$A$2:$B$205,'Region to State ReEDs'!$B$2:$B$205)</f>
        <v>MO</v>
      </c>
      <c r="K137" t="str">
        <f t="shared" si="5"/>
        <v>Different</v>
      </c>
    </row>
    <row r="138" spans="1:11" x14ac:dyDescent="0.2">
      <c r="A138" s="2" t="s">
        <v>183</v>
      </c>
      <c r="B138" s="2" t="s">
        <v>184</v>
      </c>
      <c r="C138" s="2">
        <v>1037.173</v>
      </c>
      <c r="D138" s="2">
        <v>0</v>
      </c>
      <c r="E138" s="2">
        <f t="shared" si="4"/>
        <v>1037.173</v>
      </c>
      <c r="F138" s="2"/>
      <c r="G138" s="2">
        <v>54</v>
      </c>
      <c r="H138" s="2">
        <v>55</v>
      </c>
      <c r="I138" t="str">
        <f>LOOKUP('ReEDs Transmission Output'!A138,'Region to State ReEDs'!$A$2:$B$205,'Region to State ReEDs'!$B$2:$B$205)</f>
        <v>MO</v>
      </c>
      <c r="J138" t="str">
        <f>LOOKUP('ReEDs Transmission Output'!B138,'Region to State ReEDs'!$A$2:$B$205,'Region to State ReEDs'!$B$2:$B$205)</f>
        <v>MO</v>
      </c>
      <c r="K138" t="str">
        <f t="shared" si="5"/>
        <v>Same</v>
      </c>
    </row>
    <row r="139" spans="1:11" x14ac:dyDescent="0.2">
      <c r="A139" s="2" t="s">
        <v>183</v>
      </c>
      <c r="B139" s="2" t="s">
        <v>205</v>
      </c>
      <c r="C139" s="2">
        <v>192.920354</v>
      </c>
      <c r="D139" s="2">
        <v>0</v>
      </c>
      <c r="E139" s="2">
        <f t="shared" si="4"/>
        <v>192.920354</v>
      </c>
      <c r="F139" s="2"/>
      <c r="G139" s="2">
        <v>54</v>
      </c>
      <c r="H139" s="2">
        <v>70</v>
      </c>
      <c r="I139" t="str">
        <f>LOOKUP('ReEDs Transmission Output'!A139,'Region to State ReEDs'!$A$2:$B$205,'Region to State ReEDs'!$B$2:$B$205)</f>
        <v>MO</v>
      </c>
      <c r="J139" t="str">
        <f>LOOKUP('ReEDs Transmission Output'!B139,'Region to State ReEDs'!$A$2:$B$205,'Region to State ReEDs'!$B$2:$B$205)</f>
        <v>IA</v>
      </c>
      <c r="K139" t="str">
        <f t="shared" si="5"/>
        <v>Different</v>
      </c>
    </row>
    <row r="140" spans="1:11" x14ac:dyDescent="0.2">
      <c r="A140" s="2" t="s">
        <v>183</v>
      </c>
      <c r="B140" s="2" t="s">
        <v>206</v>
      </c>
      <c r="C140" s="2">
        <v>158.47227319999999</v>
      </c>
      <c r="D140" s="2">
        <v>0</v>
      </c>
      <c r="E140" s="2">
        <f t="shared" si="4"/>
        <v>158.47227319999999</v>
      </c>
      <c r="F140" s="2"/>
      <c r="G140" s="2">
        <v>54</v>
      </c>
      <c r="H140" s="2">
        <v>71</v>
      </c>
      <c r="I140" t="str">
        <f>LOOKUP('ReEDs Transmission Output'!A140,'Region to State ReEDs'!$A$2:$B$205,'Region to State ReEDs'!$B$2:$B$205)</f>
        <v>MO</v>
      </c>
      <c r="J140" t="str">
        <f>LOOKUP('ReEDs Transmission Output'!B140,'Region to State ReEDs'!$A$2:$B$205,'Region to State ReEDs'!$B$2:$B$205)</f>
        <v>MO</v>
      </c>
      <c r="K140" t="str">
        <f t="shared" si="5"/>
        <v>Same</v>
      </c>
    </row>
    <row r="141" spans="1:11" x14ac:dyDescent="0.2">
      <c r="A141" s="2" t="s">
        <v>183</v>
      </c>
      <c r="B141" s="2" t="s">
        <v>207</v>
      </c>
      <c r="C141" s="2">
        <v>1183.9882480000001</v>
      </c>
      <c r="D141" s="2">
        <v>0</v>
      </c>
      <c r="E141" s="2">
        <f t="shared" si="4"/>
        <v>1183.9882480000001</v>
      </c>
      <c r="F141" s="2"/>
      <c r="G141" s="2">
        <v>54</v>
      </c>
      <c r="H141" s="2">
        <v>72</v>
      </c>
      <c r="I141" t="str">
        <f>LOOKUP('ReEDs Transmission Output'!A141,'Region to State ReEDs'!$A$2:$B$205,'Region to State ReEDs'!$B$2:$B$205)</f>
        <v>MO</v>
      </c>
      <c r="J141" t="str">
        <f>LOOKUP('ReEDs Transmission Output'!B141,'Region to State ReEDs'!$A$2:$B$205,'Region to State ReEDs'!$B$2:$B$205)</f>
        <v>MO</v>
      </c>
      <c r="K141" t="str">
        <f t="shared" si="5"/>
        <v>Same</v>
      </c>
    </row>
    <row r="142" spans="1:11" x14ac:dyDescent="0.2">
      <c r="A142" s="2" t="s">
        <v>184</v>
      </c>
      <c r="B142" s="2" t="s">
        <v>192</v>
      </c>
      <c r="C142" s="2">
        <v>206.63474690000001</v>
      </c>
      <c r="D142" s="2">
        <v>0</v>
      </c>
      <c r="E142" s="2">
        <f t="shared" si="4"/>
        <v>206.63474690000001</v>
      </c>
      <c r="F142" s="2"/>
      <c r="G142" s="2">
        <v>55</v>
      </c>
      <c r="H142" s="2">
        <v>56</v>
      </c>
      <c r="I142" t="str">
        <f>LOOKUP('ReEDs Transmission Output'!A142,'Region to State ReEDs'!$A$2:$B$205,'Region to State ReEDs'!$B$2:$B$205)</f>
        <v>MO</v>
      </c>
      <c r="J142" t="str">
        <f>LOOKUP('ReEDs Transmission Output'!B142,'Region to State ReEDs'!$A$2:$B$205,'Region to State ReEDs'!$B$2:$B$205)</f>
        <v>AR</v>
      </c>
      <c r="K142" t="str">
        <f t="shared" si="5"/>
        <v>Different</v>
      </c>
    </row>
    <row r="143" spans="1:11" x14ac:dyDescent="0.2">
      <c r="A143" s="2" t="s">
        <v>184</v>
      </c>
      <c r="B143" s="2" t="s">
        <v>207</v>
      </c>
      <c r="C143" s="2">
        <v>139.80168929999999</v>
      </c>
      <c r="D143" s="2">
        <v>0</v>
      </c>
      <c r="E143" s="2">
        <f t="shared" si="4"/>
        <v>139.80168929999999</v>
      </c>
      <c r="F143" s="2"/>
      <c r="G143" s="2">
        <v>55</v>
      </c>
      <c r="H143" s="2">
        <v>72</v>
      </c>
      <c r="I143" t="str">
        <f>LOOKUP('ReEDs Transmission Output'!A143,'Region to State ReEDs'!$A$2:$B$205,'Region to State ReEDs'!$B$2:$B$205)</f>
        <v>MO</v>
      </c>
      <c r="J143" t="str">
        <f>LOOKUP('ReEDs Transmission Output'!B143,'Region to State ReEDs'!$A$2:$B$205,'Region to State ReEDs'!$B$2:$B$205)</f>
        <v>MO</v>
      </c>
      <c r="K143" t="str">
        <f t="shared" si="5"/>
        <v>Same</v>
      </c>
    </row>
    <row r="144" spans="1:11" x14ac:dyDescent="0.2">
      <c r="A144" s="2" t="s">
        <v>184</v>
      </c>
      <c r="B144" s="2" t="s">
        <v>209</v>
      </c>
      <c r="C144" s="2">
        <v>997.73778919999995</v>
      </c>
      <c r="D144" s="2">
        <v>0</v>
      </c>
      <c r="E144" s="2">
        <f t="shared" si="4"/>
        <v>997.73778919999995</v>
      </c>
      <c r="F144" s="2"/>
      <c r="G144" s="2">
        <v>55</v>
      </c>
      <c r="H144" s="2">
        <v>84</v>
      </c>
      <c r="I144" t="str">
        <f>LOOKUP('ReEDs Transmission Output'!A144,'Region to State ReEDs'!$A$2:$B$205,'Region to State ReEDs'!$B$2:$B$205)</f>
        <v>MO</v>
      </c>
      <c r="J144" t="str">
        <f>LOOKUP('ReEDs Transmission Output'!B144,'Region to State ReEDs'!$A$2:$B$205,'Region to State ReEDs'!$B$2:$B$205)</f>
        <v>MO</v>
      </c>
      <c r="K144" t="str">
        <f t="shared" si="5"/>
        <v>Same</v>
      </c>
    </row>
    <row r="145" spans="1:11" x14ac:dyDescent="0.2">
      <c r="A145" s="2" t="s">
        <v>184</v>
      </c>
      <c r="B145" s="2" t="s">
        <v>245</v>
      </c>
      <c r="C145" s="2">
        <v>490</v>
      </c>
      <c r="D145" s="2">
        <v>0</v>
      </c>
      <c r="E145" s="2">
        <f t="shared" si="4"/>
        <v>490</v>
      </c>
      <c r="F145" s="2"/>
      <c r="G145" s="2">
        <v>55</v>
      </c>
      <c r="H145" s="2">
        <v>85</v>
      </c>
      <c r="I145" t="str">
        <f>LOOKUP('ReEDs Transmission Output'!A145,'Region to State ReEDs'!$A$2:$B$205,'Region to State ReEDs'!$B$2:$B$205)</f>
        <v>MO</v>
      </c>
      <c r="J145" t="str">
        <f>LOOKUP('ReEDs Transmission Output'!B145,'Region to State ReEDs'!$A$2:$B$205,'Region to State ReEDs'!$B$2:$B$205)</f>
        <v>AR</v>
      </c>
      <c r="K145" t="str">
        <f t="shared" si="5"/>
        <v>Different</v>
      </c>
    </row>
    <row r="146" spans="1:11" x14ac:dyDescent="0.2">
      <c r="A146" s="2" t="s">
        <v>192</v>
      </c>
      <c r="B146" s="2" t="s">
        <v>245</v>
      </c>
      <c r="C146" s="2">
        <v>1935.7985120000001</v>
      </c>
      <c r="D146" s="2">
        <v>0</v>
      </c>
      <c r="E146" s="2">
        <f t="shared" si="4"/>
        <v>1935.7985120000001</v>
      </c>
      <c r="F146" s="2"/>
      <c r="G146" s="2">
        <v>56</v>
      </c>
      <c r="H146" s="2">
        <v>85</v>
      </c>
      <c r="I146" t="str">
        <f>LOOKUP('ReEDs Transmission Output'!A146,'Region to State ReEDs'!$A$2:$B$205,'Region to State ReEDs'!$B$2:$B$205)</f>
        <v>AR</v>
      </c>
      <c r="J146" t="str">
        <f>LOOKUP('ReEDs Transmission Output'!B146,'Region to State ReEDs'!$A$2:$B$205,'Region to State ReEDs'!$B$2:$B$205)</f>
        <v>AR</v>
      </c>
      <c r="K146" t="str">
        <f t="shared" si="5"/>
        <v>Same</v>
      </c>
    </row>
    <row r="147" spans="1:11" x14ac:dyDescent="0.2">
      <c r="A147" s="2" t="s">
        <v>188</v>
      </c>
      <c r="B147" s="2" t="s">
        <v>193</v>
      </c>
      <c r="C147" s="2">
        <v>1325.565732</v>
      </c>
      <c r="D147" s="2">
        <v>0</v>
      </c>
      <c r="E147" s="2">
        <f t="shared" si="4"/>
        <v>1325.565732</v>
      </c>
      <c r="F147" s="2"/>
      <c r="G147" s="2">
        <v>57</v>
      </c>
      <c r="H147" s="2">
        <v>58</v>
      </c>
      <c r="I147" t="str">
        <f>LOOKUP('ReEDs Transmission Output'!A147,'Region to State ReEDs'!$A$2:$B$205,'Region to State ReEDs'!$B$2:$B$205)</f>
        <v>TX</v>
      </c>
      <c r="J147" t="str">
        <f>LOOKUP('ReEDs Transmission Output'!B147,'Region to State ReEDs'!$A$2:$B$205,'Region to State ReEDs'!$B$2:$B$205)</f>
        <v>LA</v>
      </c>
      <c r="K147" t="str">
        <f t="shared" si="5"/>
        <v>Different</v>
      </c>
    </row>
    <row r="148" spans="1:11" x14ac:dyDescent="0.2">
      <c r="A148" s="2" t="s">
        <v>188</v>
      </c>
      <c r="B148" s="2" t="s">
        <v>200</v>
      </c>
      <c r="C148" s="2">
        <v>0</v>
      </c>
      <c r="D148" s="2">
        <v>600</v>
      </c>
      <c r="E148" s="2">
        <f t="shared" si="4"/>
        <v>943.38</v>
      </c>
      <c r="F148" s="2"/>
      <c r="G148" s="2">
        <v>57</v>
      </c>
      <c r="H148" s="2">
        <v>63</v>
      </c>
      <c r="I148" t="str">
        <f>LOOKUP('ReEDs Transmission Output'!A148,'Region to State ReEDs'!$A$2:$B$205,'Region to State ReEDs'!$B$2:$B$205)</f>
        <v>TX</v>
      </c>
      <c r="J148" t="str">
        <f>LOOKUP('ReEDs Transmission Output'!B148,'Region to State ReEDs'!$A$2:$B$205,'Region to State ReEDs'!$B$2:$B$205)</f>
        <v>TX</v>
      </c>
      <c r="K148" t="str">
        <f t="shared" si="5"/>
        <v>Same</v>
      </c>
    </row>
    <row r="149" spans="1:11" x14ac:dyDescent="0.2">
      <c r="A149" s="2" t="s">
        <v>188</v>
      </c>
      <c r="B149" s="2" t="s">
        <v>244</v>
      </c>
      <c r="C149" s="2">
        <v>463.98874260000002</v>
      </c>
      <c r="D149" s="2">
        <v>0</v>
      </c>
      <c r="E149" s="2">
        <f t="shared" si="4"/>
        <v>463.98874260000002</v>
      </c>
      <c r="F149" s="2"/>
      <c r="G149" s="2">
        <v>57</v>
      </c>
      <c r="H149" s="2">
        <v>66</v>
      </c>
      <c r="I149" t="str">
        <f>LOOKUP('ReEDs Transmission Output'!A149,'Region to State ReEDs'!$A$2:$B$205,'Region to State ReEDs'!$B$2:$B$205)</f>
        <v>TX</v>
      </c>
      <c r="J149" t="str">
        <f>LOOKUP('ReEDs Transmission Output'!B149,'Region to State ReEDs'!$A$2:$B$205,'Region to State ReEDs'!$B$2:$B$205)</f>
        <v>TX</v>
      </c>
      <c r="K149" t="str">
        <f t="shared" si="5"/>
        <v>Same</v>
      </c>
    </row>
    <row r="150" spans="1:11" x14ac:dyDescent="0.2">
      <c r="A150" s="2" t="s">
        <v>188</v>
      </c>
      <c r="B150" s="2" t="s">
        <v>245</v>
      </c>
      <c r="C150" s="2">
        <v>318.96680020000002</v>
      </c>
      <c r="D150" s="2">
        <v>0</v>
      </c>
      <c r="E150" s="2">
        <f t="shared" si="4"/>
        <v>318.96680020000002</v>
      </c>
      <c r="F150" s="2"/>
      <c r="G150" s="2">
        <v>57</v>
      </c>
      <c r="H150" s="2">
        <v>85</v>
      </c>
      <c r="I150" t="str">
        <f>LOOKUP('ReEDs Transmission Output'!A150,'Region to State ReEDs'!$A$2:$B$205,'Region to State ReEDs'!$B$2:$B$205)</f>
        <v>TX</v>
      </c>
      <c r="J150" t="str">
        <f>LOOKUP('ReEDs Transmission Output'!B150,'Region to State ReEDs'!$A$2:$B$205,'Region to State ReEDs'!$B$2:$B$205)</f>
        <v>AR</v>
      </c>
      <c r="K150" t="str">
        <f t="shared" si="5"/>
        <v>Different</v>
      </c>
    </row>
    <row r="151" spans="1:11" x14ac:dyDescent="0.2">
      <c r="A151" s="2" t="s">
        <v>193</v>
      </c>
      <c r="B151" s="2" t="s">
        <v>244</v>
      </c>
      <c r="C151" s="2">
        <v>3051.19</v>
      </c>
      <c r="D151" s="2">
        <v>0</v>
      </c>
      <c r="E151" s="2">
        <f t="shared" si="4"/>
        <v>3051.19</v>
      </c>
      <c r="F151" s="2"/>
      <c r="G151" s="2">
        <v>58</v>
      </c>
      <c r="H151" s="2">
        <v>66</v>
      </c>
      <c r="I151" t="str">
        <f>LOOKUP('ReEDs Transmission Output'!A151,'Region to State ReEDs'!$A$2:$B$205,'Region to State ReEDs'!$B$2:$B$205)</f>
        <v>LA</v>
      </c>
      <c r="J151" t="str">
        <f>LOOKUP('ReEDs Transmission Output'!B151,'Region to State ReEDs'!$A$2:$B$205,'Region to State ReEDs'!$B$2:$B$205)</f>
        <v>TX</v>
      </c>
      <c r="K151" t="str">
        <f t="shared" si="5"/>
        <v>Different</v>
      </c>
    </row>
    <row r="152" spans="1:11" x14ac:dyDescent="0.2">
      <c r="A152" s="2" t="s">
        <v>193</v>
      </c>
      <c r="B152" s="2" t="s">
        <v>245</v>
      </c>
      <c r="C152" s="2">
        <v>142.41720000000001</v>
      </c>
      <c r="D152" s="2">
        <v>0</v>
      </c>
      <c r="E152" s="2">
        <f t="shared" si="4"/>
        <v>142.41720000000001</v>
      </c>
      <c r="F152" s="2"/>
      <c r="G152" s="2">
        <v>58</v>
      </c>
      <c r="H152" s="2">
        <v>85</v>
      </c>
      <c r="I152" t="str">
        <f>LOOKUP('ReEDs Transmission Output'!A152,'Region to State ReEDs'!$A$2:$B$205,'Region to State ReEDs'!$B$2:$B$205)</f>
        <v>LA</v>
      </c>
      <c r="J152" t="str">
        <f>LOOKUP('ReEDs Transmission Output'!B152,'Region to State ReEDs'!$A$2:$B$205,'Region to State ReEDs'!$B$2:$B$205)</f>
        <v>AR</v>
      </c>
      <c r="K152" t="str">
        <f t="shared" si="5"/>
        <v>Different</v>
      </c>
    </row>
    <row r="153" spans="1:11" x14ac:dyDescent="0.2">
      <c r="A153" s="2" t="s">
        <v>193</v>
      </c>
      <c r="B153" s="2" t="s">
        <v>246</v>
      </c>
      <c r="C153" s="2">
        <v>944.55070000000001</v>
      </c>
      <c r="D153" s="2">
        <v>0</v>
      </c>
      <c r="E153" s="2">
        <f t="shared" si="4"/>
        <v>944.55070000000001</v>
      </c>
      <c r="F153" s="2"/>
      <c r="G153" s="2">
        <v>58</v>
      </c>
      <c r="H153" s="2">
        <v>86</v>
      </c>
      <c r="I153" t="str">
        <f>LOOKUP('ReEDs Transmission Output'!A153,'Region to State ReEDs'!$A$2:$B$205,'Region to State ReEDs'!$B$2:$B$205)</f>
        <v>LA</v>
      </c>
      <c r="J153" t="str">
        <f>LOOKUP('ReEDs Transmission Output'!B153,'Region to State ReEDs'!$A$2:$B$205,'Region to State ReEDs'!$B$2:$B$205)</f>
        <v>LA</v>
      </c>
      <c r="K153" t="str">
        <f t="shared" si="5"/>
        <v>Same</v>
      </c>
    </row>
    <row r="154" spans="1:11" x14ac:dyDescent="0.2">
      <c r="A154" s="2" t="s">
        <v>193</v>
      </c>
      <c r="B154" s="2" t="s">
        <v>247</v>
      </c>
      <c r="C154" s="2">
        <v>4042.3580000000002</v>
      </c>
      <c r="D154" s="2">
        <v>0</v>
      </c>
      <c r="E154" s="2">
        <f t="shared" si="4"/>
        <v>4042.3580000000002</v>
      </c>
      <c r="F154" s="2"/>
      <c r="G154" s="2">
        <v>58</v>
      </c>
      <c r="H154" s="2">
        <v>87</v>
      </c>
      <c r="I154" t="str">
        <f>LOOKUP('ReEDs Transmission Output'!A154,'Region to State ReEDs'!$A$2:$B$205,'Region to State ReEDs'!$B$2:$B$205)</f>
        <v>LA</v>
      </c>
      <c r="J154" t="str">
        <f>LOOKUP('ReEDs Transmission Output'!B154,'Region to State ReEDs'!$A$2:$B$205,'Region to State ReEDs'!$B$2:$B$205)</f>
        <v>MS</v>
      </c>
      <c r="K154" t="str">
        <f t="shared" si="5"/>
        <v>Different</v>
      </c>
    </row>
    <row r="155" spans="1:11" x14ac:dyDescent="0.2">
      <c r="A155" s="2" t="s">
        <v>199</v>
      </c>
      <c r="B155" s="2" t="s">
        <v>195</v>
      </c>
      <c r="C155" s="2">
        <v>2473</v>
      </c>
      <c r="D155" s="2">
        <v>0</v>
      </c>
      <c r="E155" s="2">
        <f t="shared" si="4"/>
        <v>2473</v>
      </c>
      <c r="F155" s="2"/>
      <c r="G155" s="2">
        <v>60</v>
      </c>
      <c r="H155" s="2">
        <v>61</v>
      </c>
      <c r="I155" t="str">
        <f>LOOKUP('ReEDs Transmission Output'!A155,'Region to State ReEDs'!$A$2:$B$205,'Region to State ReEDs'!$B$2:$B$205)</f>
        <v>TX</v>
      </c>
      <c r="J155" t="str">
        <f>LOOKUP('ReEDs Transmission Output'!B155,'Region to State ReEDs'!$A$2:$B$205,'Region to State ReEDs'!$B$2:$B$205)</f>
        <v>TX</v>
      </c>
      <c r="K155" t="str">
        <f t="shared" si="5"/>
        <v>Same</v>
      </c>
    </row>
    <row r="156" spans="1:11" x14ac:dyDescent="0.2">
      <c r="A156" s="2" t="s">
        <v>199</v>
      </c>
      <c r="B156" s="2" t="s">
        <v>198</v>
      </c>
      <c r="C156" s="2">
        <v>2303</v>
      </c>
      <c r="D156" s="2">
        <v>0</v>
      </c>
      <c r="E156" s="2">
        <f t="shared" si="4"/>
        <v>2303</v>
      </c>
      <c r="F156" s="2"/>
      <c r="G156" s="2">
        <v>60</v>
      </c>
      <c r="H156" s="2">
        <v>62</v>
      </c>
      <c r="I156" t="str">
        <f>LOOKUP('ReEDs Transmission Output'!A156,'Region to State ReEDs'!$A$2:$B$205,'Region to State ReEDs'!$B$2:$B$205)</f>
        <v>TX</v>
      </c>
      <c r="J156" t="str">
        <f>LOOKUP('ReEDs Transmission Output'!B156,'Region to State ReEDs'!$A$2:$B$205,'Region to State ReEDs'!$B$2:$B$205)</f>
        <v>TX</v>
      </c>
      <c r="K156" t="str">
        <f t="shared" si="5"/>
        <v>Same</v>
      </c>
    </row>
    <row r="157" spans="1:11" x14ac:dyDescent="0.2">
      <c r="A157" s="2" t="s">
        <v>199</v>
      </c>
      <c r="B157" s="2" t="s">
        <v>200</v>
      </c>
      <c r="C157" s="2">
        <v>2003</v>
      </c>
      <c r="D157" s="2">
        <v>0</v>
      </c>
      <c r="E157" s="2">
        <f t="shared" si="4"/>
        <v>2003</v>
      </c>
      <c r="F157" s="2"/>
      <c r="G157" s="2">
        <v>60</v>
      </c>
      <c r="H157" s="2">
        <v>63</v>
      </c>
      <c r="I157" t="str">
        <f>LOOKUP('ReEDs Transmission Output'!A157,'Region to State ReEDs'!$A$2:$B$205,'Region to State ReEDs'!$B$2:$B$205)</f>
        <v>TX</v>
      </c>
      <c r="J157" t="str">
        <f>LOOKUP('ReEDs Transmission Output'!B157,'Region to State ReEDs'!$A$2:$B$205,'Region to State ReEDs'!$B$2:$B$205)</f>
        <v>TX</v>
      </c>
      <c r="K157" t="str">
        <f t="shared" si="5"/>
        <v>Same</v>
      </c>
    </row>
    <row r="158" spans="1:11" x14ac:dyDescent="0.2">
      <c r="A158" s="2" t="s">
        <v>195</v>
      </c>
      <c r="B158" s="2" t="s">
        <v>198</v>
      </c>
      <c r="C158" s="2">
        <v>832</v>
      </c>
      <c r="D158" s="2">
        <v>0</v>
      </c>
      <c r="E158" s="2">
        <f t="shared" si="4"/>
        <v>832</v>
      </c>
      <c r="F158" s="2"/>
      <c r="G158" s="2">
        <v>61</v>
      </c>
      <c r="H158" s="2">
        <v>62</v>
      </c>
      <c r="I158" t="str">
        <f>LOOKUP('ReEDs Transmission Output'!A158,'Region to State ReEDs'!$A$2:$B$205,'Region to State ReEDs'!$B$2:$B$205)</f>
        <v>TX</v>
      </c>
      <c r="J158" t="str">
        <f>LOOKUP('ReEDs Transmission Output'!B158,'Region to State ReEDs'!$A$2:$B$205,'Region to State ReEDs'!$B$2:$B$205)</f>
        <v>TX</v>
      </c>
      <c r="K158" t="str">
        <f t="shared" si="5"/>
        <v>Same</v>
      </c>
    </row>
    <row r="159" spans="1:11" x14ac:dyDescent="0.2">
      <c r="A159" s="2" t="s">
        <v>195</v>
      </c>
      <c r="B159" s="2" t="s">
        <v>200</v>
      </c>
      <c r="C159" s="2">
        <v>456</v>
      </c>
      <c r="D159" s="2">
        <v>0</v>
      </c>
      <c r="E159" s="2">
        <f t="shared" si="4"/>
        <v>456</v>
      </c>
      <c r="F159" s="2"/>
      <c r="G159" s="2">
        <v>61</v>
      </c>
      <c r="H159" s="2">
        <v>63</v>
      </c>
      <c r="I159" t="str">
        <f>LOOKUP('ReEDs Transmission Output'!A159,'Region to State ReEDs'!$A$2:$B$205,'Region to State ReEDs'!$B$2:$B$205)</f>
        <v>TX</v>
      </c>
      <c r="J159" t="str">
        <f>LOOKUP('ReEDs Transmission Output'!B159,'Region to State ReEDs'!$A$2:$B$205,'Region to State ReEDs'!$B$2:$B$205)</f>
        <v>TX</v>
      </c>
      <c r="K159" t="str">
        <f t="shared" si="5"/>
        <v>Same</v>
      </c>
    </row>
    <row r="160" spans="1:11" x14ac:dyDescent="0.2">
      <c r="A160" s="2" t="s">
        <v>195</v>
      </c>
      <c r="B160" s="2" t="s">
        <v>201</v>
      </c>
      <c r="C160" s="2">
        <v>238</v>
      </c>
      <c r="D160" s="2">
        <v>0</v>
      </c>
      <c r="E160" s="2">
        <f t="shared" si="4"/>
        <v>238</v>
      </c>
      <c r="F160" s="2"/>
      <c r="G160" s="2">
        <v>61</v>
      </c>
      <c r="H160" s="2">
        <v>64</v>
      </c>
      <c r="I160" t="str">
        <f>LOOKUP('ReEDs Transmission Output'!A160,'Region to State ReEDs'!$A$2:$B$205,'Region to State ReEDs'!$B$2:$B$205)</f>
        <v>TX</v>
      </c>
      <c r="J160" t="str">
        <f>LOOKUP('ReEDs Transmission Output'!B160,'Region to State ReEDs'!$A$2:$B$205,'Region to State ReEDs'!$B$2:$B$205)</f>
        <v>TX</v>
      </c>
      <c r="K160" t="str">
        <f t="shared" si="5"/>
        <v>Same</v>
      </c>
    </row>
    <row r="161" spans="1:11" x14ac:dyDescent="0.2">
      <c r="A161" s="2" t="s">
        <v>195</v>
      </c>
      <c r="B161" s="2" t="s">
        <v>202</v>
      </c>
      <c r="C161" s="2">
        <v>466</v>
      </c>
      <c r="D161" s="2">
        <v>0</v>
      </c>
      <c r="E161" s="2">
        <f t="shared" si="4"/>
        <v>466</v>
      </c>
      <c r="F161" s="2"/>
      <c r="G161" s="2">
        <v>61</v>
      </c>
      <c r="H161" s="2">
        <v>65</v>
      </c>
      <c r="I161" t="str">
        <f>LOOKUP('ReEDs Transmission Output'!A161,'Region to State ReEDs'!$A$2:$B$205,'Region to State ReEDs'!$B$2:$B$205)</f>
        <v>TX</v>
      </c>
      <c r="J161" t="str">
        <f>LOOKUP('ReEDs Transmission Output'!B161,'Region to State ReEDs'!$A$2:$B$205,'Region to State ReEDs'!$B$2:$B$205)</f>
        <v>TX</v>
      </c>
      <c r="K161" t="str">
        <f t="shared" si="5"/>
        <v>Same</v>
      </c>
    </row>
    <row r="162" spans="1:11" x14ac:dyDescent="0.2">
      <c r="A162" s="2" t="s">
        <v>200</v>
      </c>
      <c r="B162" s="2" t="s">
        <v>201</v>
      </c>
      <c r="C162" s="2">
        <v>4440</v>
      </c>
      <c r="D162" s="2">
        <v>0</v>
      </c>
      <c r="E162" s="2">
        <f t="shared" si="4"/>
        <v>4440</v>
      </c>
      <c r="F162" s="2"/>
      <c r="G162" s="2">
        <v>63</v>
      </c>
      <c r="H162" s="2">
        <v>64</v>
      </c>
      <c r="I162" t="str">
        <f>LOOKUP('ReEDs Transmission Output'!A162,'Region to State ReEDs'!$A$2:$B$205,'Region to State ReEDs'!$B$2:$B$205)</f>
        <v>TX</v>
      </c>
      <c r="J162" t="str">
        <f>LOOKUP('ReEDs Transmission Output'!B162,'Region to State ReEDs'!$A$2:$B$205,'Region to State ReEDs'!$B$2:$B$205)</f>
        <v>TX</v>
      </c>
      <c r="K162" t="str">
        <f t="shared" si="5"/>
        <v>Same</v>
      </c>
    </row>
    <row r="163" spans="1:11" x14ac:dyDescent="0.2">
      <c r="A163" s="2" t="s">
        <v>200</v>
      </c>
      <c r="B163" s="2" t="s">
        <v>203</v>
      </c>
      <c r="C163" s="2">
        <v>2138</v>
      </c>
      <c r="D163" s="2">
        <v>0</v>
      </c>
      <c r="E163" s="2">
        <f t="shared" si="4"/>
        <v>2138</v>
      </c>
      <c r="F163" s="2"/>
      <c r="G163" s="2">
        <v>63</v>
      </c>
      <c r="H163" s="2">
        <v>67</v>
      </c>
      <c r="I163" t="str">
        <f>LOOKUP('ReEDs Transmission Output'!A163,'Region to State ReEDs'!$A$2:$B$205,'Region to State ReEDs'!$B$2:$B$205)</f>
        <v>TX</v>
      </c>
      <c r="J163" t="str">
        <f>LOOKUP('ReEDs Transmission Output'!B163,'Region to State ReEDs'!$A$2:$B$205,'Region to State ReEDs'!$B$2:$B$205)</f>
        <v>TX</v>
      </c>
      <c r="K163" t="str">
        <f t="shared" si="5"/>
        <v>Same</v>
      </c>
    </row>
    <row r="164" spans="1:11" x14ac:dyDescent="0.2">
      <c r="A164" s="2" t="s">
        <v>201</v>
      </c>
      <c r="B164" s="2" t="s">
        <v>202</v>
      </c>
      <c r="C164" s="2">
        <v>6298</v>
      </c>
      <c r="D164" s="2">
        <v>0</v>
      </c>
      <c r="E164" s="2">
        <f t="shared" si="4"/>
        <v>6298</v>
      </c>
      <c r="F164" s="2"/>
      <c r="G164" s="2">
        <v>64</v>
      </c>
      <c r="H164" s="2">
        <v>65</v>
      </c>
      <c r="I164" t="str">
        <f>LOOKUP('ReEDs Transmission Output'!A164,'Region to State ReEDs'!$A$2:$B$205,'Region to State ReEDs'!$B$2:$B$205)</f>
        <v>TX</v>
      </c>
      <c r="J164" t="str">
        <f>LOOKUP('ReEDs Transmission Output'!B164,'Region to State ReEDs'!$A$2:$B$205,'Region to State ReEDs'!$B$2:$B$205)</f>
        <v>TX</v>
      </c>
      <c r="K164" t="str">
        <f t="shared" si="5"/>
        <v>Same</v>
      </c>
    </row>
    <row r="165" spans="1:11" x14ac:dyDescent="0.2">
      <c r="A165" s="2" t="s">
        <v>201</v>
      </c>
      <c r="B165" s="2" t="s">
        <v>203</v>
      </c>
      <c r="C165" s="2">
        <v>2207</v>
      </c>
      <c r="D165" s="2">
        <v>0</v>
      </c>
      <c r="E165" s="2">
        <f t="shared" si="4"/>
        <v>2207</v>
      </c>
      <c r="F165" s="2"/>
      <c r="G165" s="2">
        <v>64</v>
      </c>
      <c r="H165" s="2">
        <v>67</v>
      </c>
      <c r="I165" t="str">
        <f>LOOKUP('ReEDs Transmission Output'!A165,'Region to State ReEDs'!$A$2:$B$205,'Region to State ReEDs'!$B$2:$B$205)</f>
        <v>TX</v>
      </c>
      <c r="J165" t="str">
        <f>LOOKUP('ReEDs Transmission Output'!B165,'Region to State ReEDs'!$A$2:$B$205,'Region to State ReEDs'!$B$2:$B$205)</f>
        <v>TX</v>
      </c>
      <c r="K165" t="str">
        <f t="shared" si="5"/>
        <v>Same</v>
      </c>
    </row>
    <row r="166" spans="1:11" x14ac:dyDescent="0.2">
      <c r="A166" s="2" t="s">
        <v>202</v>
      </c>
      <c r="B166" s="2" t="s">
        <v>203</v>
      </c>
      <c r="C166" s="2">
        <v>6360</v>
      </c>
      <c r="D166" s="2">
        <v>0</v>
      </c>
      <c r="E166" s="2">
        <f t="shared" si="4"/>
        <v>6360</v>
      </c>
      <c r="F166" s="2"/>
      <c r="G166" s="2">
        <v>65</v>
      </c>
      <c r="H166" s="2">
        <v>67</v>
      </c>
      <c r="I166" t="str">
        <f>LOOKUP('ReEDs Transmission Output'!A166,'Region to State ReEDs'!$A$2:$B$205,'Region to State ReEDs'!$B$2:$B$205)</f>
        <v>TX</v>
      </c>
      <c r="J166" t="str">
        <f>LOOKUP('ReEDs Transmission Output'!B166,'Region to State ReEDs'!$A$2:$B$205,'Region to State ReEDs'!$B$2:$B$205)</f>
        <v>TX</v>
      </c>
      <c r="K166" t="str">
        <f t="shared" si="5"/>
        <v>Same</v>
      </c>
    </row>
    <row r="167" spans="1:11" x14ac:dyDescent="0.2">
      <c r="A167" s="2" t="s">
        <v>244</v>
      </c>
      <c r="B167" s="2" t="s">
        <v>246</v>
      </c>
      <c r="C167" s="2">
        <v>1046.5509999999999</v>
      </c>
      <c r="D167" s="2">
        <v>0</v>
      </c>
      <c r="E167" s="2">
        <f t="shared" si="4"/>
        <v>1046.5509999999999</v>
      </c>
      <c r="F167" s="2"/>
      <c r="G167" s="2">
        <v>66</v>
      </c>
      <c r="H167" s="2">
        <v>86</v>
      </c>
      <c r="I167" t="str">
        <f>LOOKUP('ReEDs Transmission Output'!A167,'Region to State ReEDs'!$A$2:$B$205,'Region to State ReEDs'!$B$2:$B$205)</f>
        <v>TX</v>
      </c>
      <c r="J167" t="str">
        <f>LOOKUP('ReEDs Transmission Output'!B167,'Region to State ReEDs'!$A$2:$B$205,'Region to State ReEDs'!$B$2:$B$205)</f>
        <v>LA</v>
      </c>
      <c r="K167" t="str">
        <f t="shared" si="5"/>
        <v>Different</v>
      </c>
    </row>
    <row r="168" spans="1:11" x14ac:dyDescent="0.2">
      <c r="A168" s="2" t="s">
        <v>204</v>
      </c>
      <c r="B168" s="2" t="s">
        <v>180</v>
      </c>
      <c r="C168" s="2">
        <v>949.37850000000003</v>
      </c>
      <c r="D168" s="2">
        <v>0</v>
      </c>
      <c r="E168" s="2">
        <f t="shared" si="4"/>
        <v>949.37850000000003</v>
      </c>
      <c r="F168" s="2"/>
      <c r="G168" s="2">
        <v>68</v>
      </c>
      <c r="H168" s="2">
        <v>69</v>
      </c>
      <c r="I168" t="str">
        <f>LOOKUP('ReEDs Transmission Output'!A168,'Region to State ReEDs'!$A$2:$B$205,'Region to State ReEDs'!$B$2:$B$205)</f>
        <v>MN</v>
      </c>
      <c r="J168" t="str">
        <f>LOOKUP('ReEDs Transmission Output'!B168,'Region to State ReEDs'!$A$2:$B$205,'Region to State ReEDs'!$B$2:$B$205)</f>
        <v>IA</v>
      </c>
      <c r="K168" t="str">
        <f t="shared" si="5"/>
        <v>Different</v>
      </c>
    </row>
    <row r="169" spans="1:11" x14ac:dyDescent="0.2">
      <c r="A169" s="2" t="s">
        <v>204</v>
      </c>
      <c r="B169" s="2" t="s">
        <v>213</v>
      </c>
      <c r="C169" s="2">
        <v>55.697522820000003</v>
      </c>
      <c r="D169" s="2">
        <v>0</v>
      </c>
      <c r="E169" s="2">
        <f t="shared" si="4"/>
        <v>55.697522820000003</v>
      </c>
      <c r="F169" s="2"/>
      <c r="G169" s="2">
        <v>68</v>
      </c>
      <c r="H169" s="2">
        <v>77</v>
      </c>
      <c r="I169" t="str">
        <f>LOOKUP('ReEDs Transmission Output'!A169,'Region to State ReEDs'!$A$2:$B$205,'Region to State ReEDs'!$B$2:$B$205)</f>
        <v>MN</v>
      </c>
      <c r="J169" t="str">
        <f>LOOKUP('ReEDs Transmission Output'!B169,'Region to State ReEDs'!$A$2:$B$205,'Region to State ReEDs'!$B$2:$B$205)</f>
        <v>WI</v>
      </c>
      <c r="K169" t="str">
        <f t="shared" si="5"/>
        <v>Different</v>
      </c>
    </row>
    <row r="170" spans="1:11" x14ac:dyDescent="0.2">
      <c r="A170" s="2" t="s">
        <v>180</v>
      </c>
      <c r="B170" s="2" t="s">
        <v>205</v>
      </c>
      <c r="C170" s="2">
        <v>1130.6369999999999</v>
      </c>
      <c r="D170" s="2">
        <v>0</v>
      </c>
      <c r="E170" s="2">
        <f t="shared" si="4"/>
        <v>1130.6369999999999</v>
      </c>
      <c r="F170" s="2"/>
      <c r="G170" s="2">
        <v>69</v>
      </c>
      <c r="H170" s="2">
        <v>70</v>
      </c>
      <c r="I170" t="str">
        <f>LOOKUP('ReEDs Transmission Output'!A170,'Region to State ReEDs'!$A$2:$B$205,'Region to State ReEDs'!$B$2:$B$205)</f>
        <v>IA</v>
      </c>
      <c r="J170" t="str">
        <f>LOOKUP('ReEDs Transmission Output'!B170,'Region to State ReEDs'!$A$2:$B$205,'Region to State ReEDs'!$B$2:$B$205)</f>
        <v>IA</v>
      </c>
      <c r="K170" t="str">
        <f t="shared" si="5"/>
        <v>Same</v>
      </c>
    </row>
    <row r="171" spans="1:11" x14ac:dyDescent="0.2">
      <c r="A171" s="2" t="s">
        <v>180</v>
      </c>
      <c r="B171" s="2" t="s">
        <v>213</v>
      </c>
      <c r="C171" s="2">
        <v>93.663624510000005</v>
      </c>
      <c r="D171" s="2">
        <v>0</v>
      </c>
      <c r="E171" s="2">
        <f t="shared" si="4"/>
        <v>93.663624510000005</v>
      </c>
      <c r="F171" s="2"/>
      <c r="G171" s="2">
        <v>69</v>
      </c>
      <c r="H171" s="2">
        <v>77</v>
      </c>
      <c r="I171" t="str">
        <f>LOOKUP('ReEDs Transmission Output'!A171,'Region to State ReEDs'!$A$2:$B$205,'Region to State ReEDs'!$B$2:$B$205)</f>
        <v>IA</v>
      </c>
      <c r="J171" t="str">
        <f>LOOKUP('ReEDs Transmission Output'!B171,'Region to State ReEDs'!$A$2:$B$205,'Region to State ReEDs'!$B$2:$B$205)</f>
        <v>WI</v>
      </c>
      <c r="K171" t="str">
        <f t="shared" si="5"/>
        <v>Different</v>
      </c>
    </row>
    <row r="172" spans="1:11" x14ac:dyDescent="0.2">
      <c r="A172" s="2" t="s">
        <v>205</v>
      </c>
      <c r="B172" s="2" t="s">
        <v>206</v>
      </c>
      <c r="C172" s="2">
        <v>241.6994607</v>
      </c>
      <c r="D172" s="2">
        <v>0</v>
      </c>
      <c r="E172" s="2">
        <f t="shared" si="4"/>
        <v>241.6994607</v>
      </c>
      <c r="F172" s="2"/>
      <c r="G172" s="2">
        <v>70</v>
      </c>
      <c r="H172" s="2">
        <v>71</v>
      </c>
      <c r="I172" t="str">
        <f>LOOKUP('ReEDs Transmission Output'!A172,'Region to State ReEDs'!$A$2:$B$205,'Region to State ReEDs'!$B$2:$B$205)</f>
        <v>IA</v>
      </c>
      <c r="J172" t="str">
        <f>LOOKUP('ReEDs Transmission Output'!B172,'Region to State ReEDs'!$A$2:$B$205,'Region to State ReEDs'!$B$2:$B$205)</f>
        <v>MO</v>
      </c>
      <c r="K172" t="str">
        <f t="shared" si="5"/>
        <v>Different</v>
      </c>
    </row>
    <row r="173" spans="1:11" x14ac:dyDescent="0.2">
      <c r="A173" s="2" t="s">
        <v>205</v>
      </c>
      <c r="B173" s="2" t="s">
        <v>213</v>
      </c>
      <c r="C173" s="2">
        <v>17.73142112</v>
      </c>
      <c r="D173" s="2">
        <v>0</v>
      </c>
      <c r="E173" s="2">
        <f t="shared" si="4"/>
        <v>17.73142112</v>
      </c>
      <c r="F173" s="2"/>
      <c r="G173" s="2">
        <v>70</v>
      </c>
      <c r="H173" s="2">
        <v>77</v>
      </c>
      <c r="I173" t="str">
        <f>LOOKUP('ReEDs Transmission Output'!A173,'Region to State ReEDs'!$A$2:$B$205,'Region to State ReEDs'!$B$2:$B$205)</f>
        <v>IA</v>
      </c>
      <c r="J173" t="str">
        <f>LOOKUP('ReEDs Transmission Output'!B173,'Region to State ReEDs'!$A$2:$B$205,'Region to State ReEDs'!$B$2:$B$205)</f>
        <v>WI</v>
      </c>
      <c r="K173" t="str">
        <f t="shared" si="5"/>
        <v>Different</v>
      </c>
    </row>
    <row r="174" spans="1:11" x14ac:dyDescent="0.2">
      <c r="A174" s="2" t="s">
        <v>205</v>
      </c>
      <c r="B174" s="2" t="s">
        <v>216</v>
      </c>
      <c r="C174" s="2">
        <v>281</v>
      </c>
      <c r="D174" s="2">
        <v>0</v>
      </c>
      <c r="E174" s="2">
        <f t="shared" si="4"/>
        <v>281</v>
      </c>
      <c r="F174" s="2"/>
      <c r="G174" s="2">
        <v>70</v>
      </c>
      <c r="H174" s="2">
        <v>80</v>
      </c>
      <c r="I174" t="str">
        <f>LOOKUP('ReEDs Transmission Output'!A174,'Region to State ReEDs'!$A$2:$B$205,'Region to State ReEDs'!$B$2:$B$205)</f>
        <v>IA</v>
      </c>
      <c r="J174" t="str">
        <f>LOOKUP('ReEDs Transmission Output'!B174,'Region to State ReEDs'!$A$2:$B$205,'Region to State ReEDs'!$B$2:$B$205)</f>
        <v>IL</v>
      </c>
      <c r="K174" t="str">
        <f t="shared" si="5"/>
        <v>Different</v>
      </c>
    </row>
    <row r="175" spans="1:11" x14ac:dyDescent="0.2">
      <c r="A175" s="2" t="s">
        <v>205</v>
      </c>
      <c r="B175" s="2" t="s">
        <v>218</v>
      </c>
      <c r="C175" s="2">
        <v>453.40329400000002</v>
      </c>
      <c r="D175" s="2">
        <v>0</v>
      </c>
      <c r="E175" s="2">
        <f t="shared" si="4"/>
        <v>453.40329400000002</v>
      </c>
      <c r="F175" s="2"/>
      <c r="G175" s="2">
        <v>70</v>
      </c>
      <c r="H175" s="2">
        <v>81</v>
      </c>
      <c r="I175" t="str">
        <f>LOOKUP('ReEDs Transmission Output'!A175,'Region to State ReEDs'!$A$2:$B$205,'Region to State ReEDs'!$B$2:$B$205)</f>
        <v>IA</v>
      </c>
      <c r="J175" t="str">
        <f>LOOKUP('ReEDs Transmission Output'!B175,'Region to State ReEDs'!$A$2:$B$205,'Region to State ReEDs'!$B$2:$B$205)</f>
        <v>IL</v>
      </c>
      <c r="K175" t="str">
        <f t="shared" si="5"/>
        <v>Different</v>
      </c>
    </row>
    <row r="176" spans="1:11" x14ac:dyDescent="0.2">
      <c r="A176" s="2" t="s">
        <v>206</v>
      </c>
      <c r="B176" s="2" t="s">
        <v>207</v>
      </c>
      <c r="C176" s="2">
        <v>1188.7690270000001</v>
      </c>
      <c r="D176" s="2">
        <v>0</v>
      </c>
      <c r="E176" s="2">
        <f t="shared" si="4"/>
        <v>1188.7690270000001</v>
      </c>
      <c r="F176" s="2"/>
      <c r="G176" s="2">
        <v>71</v>
      </c>
      <c r="H176" s="2">
        <v>72</v>
      </c>
      <c r="I176" t="str">
        <f>LOOKUP('ReEDs Transmission Output'!A176,'Region to State ReEDs'!$A$2:$B$205,'Region to State ReEDs'!$B$2:$B$205)</f>
        <v>MO</v>
      </c>
      <c r="J176" t="str">
        <f>LOOKUP('ReEDs Transmission Output'!B176,'Region to State ReEDs'!$A$2:$B$205,'Region to State ReEDs'!$B$2:$B$205)</f>
        <v>MO</v>
      </c>
      <c r="K176" t="str">
        <f t="shared" si="5"/>
        <v>Same</v>
      </c>
    </row>
    <row r="177" spans="1:11" x14ac:dyDescent="0.2">
      <c r="A177" s="2" t="s">
        <v>206</v>
      </c>
      <c r="B177" s="2" t="s">
        <v>218</v>
      </c>
      <c r="C177" s="2">
        <v>270.52289999999999</v>
      </c>
      <c r="D177" s="2">
        <v>0</v>
      </c>
      <c r="E177" s="2">
        <f t="shared" si="4"/>
        <v>270.52289999999999</v>
      </c>
      <c r="F177" s="2"/>
      <c r="G177" s="2">
        <v>71</v>
      </c>
      <c r="H177" s="2">
        <v>81</v>
      </c>
      <c r="I177" t="str">
        <f>LOOKUP('ReEDs Transmission Output'!A177,'Region to State ReEDs'!$A$2:$B$205,'Region to State ReEDs'!$B$2:$B$205)</f>
        <v>MO</v>
      </c>
      <c r="J177" t="str">
        <f>LOOKUP('ReEDs Transmission Output'!B177,'Region to State ReEDs'!$A$2:$B$205,'Region to State ReEDs'!$B$2:$B$205)</f>
        <v>IL</v>
      </c>
      <c r="K177" t="str">
        <f t="shared" si="5"/>
        <v>Different</v>
      </c>
    </row>
    <row r="178" spans="1:11" x14ac:dyDescent="0.2">
      <c r="A178" s="2" t="s">
        <v>207</v>
      </c>
      <c r="B178" s="2" t="s">
        <v>208</v>
      </c>
      <c r="C178" s="2">
        <v>2014.778</v>
      </c>
      <c r="D178" s="2">
        <v>0</v>
      </c>
      <c r="E178" s="2">
        <f t="shared" si="4"/>
        <v>2014.778</v>
      </c>
      <c r="F178" s="2"/>
      <c r="G178" s="2">
        <v>72</v>
      </c>
      <c r="H178" s="2">
        <v>73</v>
      </c>
      <c r="I178" t="str">
        <f>LOOKUP('ReEDs Transmission Output'!A178,'Region to State ReEDs'!$A$2:$B$205,'Region to State ReEDs'!$B$2:$B$205)</f>
        <v>MO</v>
      </c>
      <c r="J178" t="str">
        <f>LOOKUP('ReEDs Transmission Output'!B178,'Region to State ReEDs'!$A$2:$B$205,'Region to State ReEDs'!$B$2:$B$205)</f>
        <v>MO</v>
      </c>
      <c r="K178" t="str">
        <f t="shared" si="5"/>
        <v>Same</v>
      </c>
    </row>
    <row r="179" spans="1:11" x14ac:dyDescent="0.2">
      <c r="A179" s="2" t="s">
        <v>207</v>
      </c>
      <c r="B179" s="2" t="s">
        <v>218</v>
      </c>
      <c r="C179" s="2">
        <v>3609.634</v>
      </c>
      <c r="D179" s="2">
        <v>0</v>
      </c>
      <c r="E179" s="2">
        <f t="shared" si="4"/>
        <v>3609.634</v>
      </c>
      <c r="F179" s="2"/>
      <c r="G179" s="2">
        <v>72</v>
      </c>
      <c r="H179" s="2">
        <v>81</v>
      </c>
      <c r="I179" t="str">
        <f>LOOKUP('ReEDs Transmission Output'!A179,'Region to State ReEDs'!$A$2:$B$205,'Region to State ReEDs'!$B$2:$B$205)</f>
        <v>MO</v>
      </c>
      <c r="J179" t="str">
        <f>LOOKUP('ReEDs Transmission Output'!B179,'Region to State ReEDs'!$A$2:$B$205,'Region to State ReEDs'!$B$2:$B$205)</f>
        <v>IL</v>
      </c>
      <c r="K179" t="str">
        <f t="shared" si="5"/>
        <v>Different</v>
      </c>
    </row>
    <row r="180" spans="1:11" x14ac:dyDescent="0.2">
      <c r="A180" s="2" t="s">
        <v>207</v>
      </c>
      <c r="B180" s="2" t="s">
        <v>209</v>
      </c>
      <c r="C180" s="2">
        <v>1918.2529999999999</v>
      </c>
      <c r="D180" s="2">
        <v>0</v>
      </c>
      <c r="E180" s="2">
        <f t="shared" si="4"/>
        <v>1918.2529999999999</v>
      </c>
      <c r="F180" s="2"/>
      <c r="G180" s="2">
        <v>72</v>
      </c>
      <c r="H180" s="2">
        <v>84</v>
      </c>
      <c r="I180" t="str">
        <f>LOOKUP('ReEDs Transmission Output'!A180,'Region to State ReEDs'!$A$2:$B$205,'Region to State ReEDs'!$B$2:$B$205)</f>
        <v>MO</v>
      </c>
      <c r="J180" t="str">
        <f>LOOKUP('ReEDs Transmission Output'!B180,'Region to State ReEDs'!$A$2:$B$205,'Region to State ReEDs'!$B$2:$B$205)</f>
        <v>MO</v>
      </c>
      <c r="K180" t="str">
        <f t="shared" si="5"/>
        <v>Same</v>
      </c>
    </row>
    <row r="181" spans="1:11" x14ac:dyDescent="0.2">
      <c r="A181" s="2" t="s">
        <v>208</v>
      </c>
      <c r="B181" s="2" t="s">
        <v>209</v>
      </c>
      <c r="C181" s="2">
        <v>1343.0940390000001</v>
      </c>
      <c r="D181" s="2">
        <v>0</v>
      </c>
      <c r="E181" s="2">
        <f t="shared" si="4"/>
        <v>1343.0940390000001</v>
      </c>
      <c r="F181" s="2"/>
      <c r="G181" s="2">
        <v>73</v>
      </c>
      <c r="H181" s="2">
        <v>84</v>
      </c>
      <c r="I181" t="str">
        <f>LOOKUP('ReEDs Transmission Output'!A181,'Region to State ReEDs'!$A$2:$B$205,'Region to State ReEDs'!$B$2:$B$205)</f>
        <v>MO</v>
      </c>
      <c r="J181" t="str">
        <f>LOOKUP('ReEDs Transmission Output'!B181,'Region to State ReEDs'!$A$2:$B$205,'Region to State ReEDs'!$B$2:$B$205)</f>
        <v>MO</v>
      </c>
      <c r="K181" t="str">
        <f t="shared" si="5"/>
        <v>Same</v>
      </c>
    </row>
    <row r="182" spans="1:11" x14ac:dyDescent="0.2">
      <c r="A182" s="2" t="s">
        <v>210</v>
      </c>
      <c r="B182" s="2" t="s">
        <v>211</v>
      </c>
      <c r="C182" s="2">
        <v>899.51898400000005</v>
      </c>
      <c r="D182" s="2">
        <v>0</v>
      </c>
      <c r="E182" s="2">
        <f t="shared" si="4"/>
        <v>899.51898400000005</v>
      </c>
      <c r="F182" s="2"/>
      <c r="G182" s="2">
        <v>74</v>
      </c>
      <c r="H182" s="2">
        <v>75</v>
      </c>
      <c r="I182" t="str">
        <f>LOOKUP('ReEDs Transmission Output'!A182,'Region to State ReEDs'!$A$2:$B$205,'Region to State ReEDs'!$B$2:$B$205)</f>
        <v>MI</v>
      </c>
      <c r="J182" t="str">
        <f>LOOKUP('ReEDs Transmission Output'!B182,'Region to State ReEDs'!$A$2:$B$205,'Region to State ReEDs'!$B$2:$B$205)</f>
        <v>WI</v>
      </c>
      <c r="K182" t="str">
        <f t="shared" si="5"/>
        <v>Different</v>
      </c>
    </row>
    <row r="183" spans="1:11" x14ac:dyDescent="0.2">
      <c r="A183" s="2" t="s">
        <v>210</v>
      </c>
      <c r="B183" s="2" t="s">
        <v>221</v>
      </c>
      <c r="C183" s="2">
        <v>422</v>
      </c>
      <c r="D183" s="2">
        <v>0</v>
      </c>
      <c r="E183" s="2">
        <f t="shared" si="4"/>
        <v>422</v>
      </c>
      <c r="F183" s="2"/>
      <c r="G183" s="2">
        <v>74</v>
      </c>
      <c r="H183" s="2">
        <v>103</v>
      </c>
      <c r="I183" t="str">
        <f>LOOKUP('ReEDs Transmission Output'!A183,'Region to State ReEDs'!$A$2:$B$205,'Region to State ReEDs'!$B$2:$B$205)</f>
        <v>MI</v>
      </c>
      <c r="J183" t="str">
        <f>LOOKUP('ReEDs Transmission Output'!B183,'Region to State ReEDs'!$A$2:$B$205,'Region to State ReEDs'!$B$2:$B$205)</f>
        <v>MI</v>
      </c>
      <c r="K183" t="str">
        <f t="shared" si="5"/>
        <v>Same</v>
      </c>
    </row>
    <row r="184" spans="1:11" x14ac:dyDescent="0.2">
      <c r="A184" s="2" t="s">
        <v>211</v>
      </c>
      <c r="B184" s="2" t="s">
        <v>212</v>
      </c>
      <c r="C184" s="2">
        <v>2489.6455340000002</v>
      </c>
      <c r="D184" s="2">
        <v>0</v>
      </c>
      <c r="E184" s="2">
        <f t="shared" si="4"/>
        <v>2489.6455340000002</v>
      </c>
      <c r="F184" s="2"/>
      <c r="G184" s="2">
        <v>75</v>
      </c>
      <c r="H184" s="2">
        <v>76</v>
      </c>
      <c r="I184" t="str">
        <f>LOOKUP('ReEDs Transmission Output'!A184,'Region to State ReEDs'!$A$2:$B$205,'Region to State ReEDs'!$B$2:$B$205)</f>
        <v>WI</v>
      </c>
      <c r="J184" t="str">
        <f>LOOKUP('ReEDs Transmission Output'!B184,'Region to State ReEDs'!$A$2:$B$205,'Region to State ReEDs'!$B$2:$B$205)</f>
        <v>WI</v>
      </c>
      <c r="K184" t="str">
        <f t="shared" si="5"/>
        <v>Same</v>
      </c>
    </row>
    <row r="185" spans="1:11" x14ac:dyDescent="0.2">
      <c r="A185" s="2" t="s">
        <v>211</v>
      </c>
      <c r="B185" s="2" t="s">
        <v>215</v>
      </c>
      <c r="C185" s="2">
        <v>133.64042029999999</v>
      </c>
      <c r="D185" s="2">
        <v>0</v>
      </c>
      <c r="E185" s="2">
        <f t="shared" si="4"/>
        <v>133.64042029999999</v>
      </c>
      <c r="F185" s="2"/>
      <c r="G185" s="2">
        <v>75</v>
      </c>
      <c r="H185" s="2">
        <v>79</v>
      </c>
      <c r="I185" t="str">
        <f>LOOKUP('ReEDs Transmission Output'!A185,'Region to State ReEDs'!$A$2:$B$205,'Region to State ReEDs'!$B$2:$B$205)</f>
        <v>WI</v>
      </c>
      <c r="J185" t="str">
        <f>LOOKUP('ReEDs Transmission Output'!B185,'Region to State ReEDs'!$A$2:$B$205,'Region to State ReEDs'!$B$2:$B$205)</f>
        <v>WI</v>
      </c>
      <c r="K185" t="str">
        <f t="shared" si="5"/>
        <v>Same</v>
      </c>
    </row>
    <row r="186" spans="1:11" x14ac:dyDescent="0.2">
      <c r="A186" s="2" t="s">
        <v>212</v>
      </c>
      <c r="B186" s="2" t="s">
        <v>213</v>
      </c>
      <c r="C186" s="2">
        <v>472.99709999999999</v>
      </c>
      <c r="D186" s="2">
        <v>0</v>
      </c>
      <c r="E186" s="2">
        <f t="shared" si="4"/>
        <v>472.99709999999999</v>
      </c>
      <c r="F186" s="2"/>
      <c r="G186" s="2">
        <v>76</v>
      </c>
      <c r="H186" s="2">
        <v>77</v>
      </c>
      <c r="I186" t="str">
        <f>LOOKUP('ReEDs Transmission Output'!A186,'Region to State ReEDs'!$A$2:$B$205,'Region to State ReEDs'!$B$2:$B$205)</f>
        <v>WI</v>
      </c>
      <c r="J186" t="str">
        <f>LOOKUP('ReEDs Transmission Output'!B186,'Region to State ReEDs'!$A$2:$B$205,'Region to State ReEDs'!$B$2:$B$205)</f>
        <v>WI</v>
      </c>
      <c r="K186" t="str">
        <f t="shared" si="5"/>
        <v>Same</v>
      </c>
    </row>
    <row r="187" spans="1:11" x14ac:dyDescent="0.2">
      <c r="A187" s="2" t="s">
        <v>212</v>
      </c>
      <c r="B187" s="2" t="s">
        <v>214</v>
      </c>
      <c r="C187" s="2">
        <v>1065.4770000000001</v>
      </c>
      <c r="D187" s="2">
        <v>0</v>
      </c>
      <c r="E187" s="2">
        <f t="shared" si="4"/>
        <v>1065.4770000000001</v>
      </c>
      <c r="F187" s="2"/>
      <c r="G187" s="2">
        <v>76</v>
      </c>
      <c r="H187" s="2">
        <v>78</v>
      </c>
      <c r="I187" t="str">
        <f>LOOKUP('ReEDs Transmission Output'!A187,'Region to State ReEDs'!$A$2:$B$205,'Region to State ReEDs'!$B$2:$B$205)</f>
        <v>WI</v>
      </c>
      <c r="J187" t="str">
        <f>LOOKUP('ReEDs Transmission Output'!B187,'Region to State ReEDs'!$A$2:$B$205,'Region to State ReEDs'!$B$2:$B$205)</f>
        <v>WI</v>
      </c>
      <c r="K187" t="str">
        <f t="shared" si="5"/>
        <v>Same</v>
      </c>
    </row>
    <row r="188" spans="1:11" x14ac:dyDescent="0.2">
      <c r="A188" s="2" t="s">
        <v>212</v>
      </c>
      <c r="B188" s="2" t="s">
        <v>215</v>
      </c>
      <c r="C188" s="2">
        <v>562.74650929999996</v>
      </c>
      <c r="D188" s="2">
        <v>0</v>
      </c>
      <c r="E188" s="2">
        <f t="shared" si="4"/>
        <v>562.74650929999996</v>
      </c>
      <c r="F188" s="2"/>
      <c r="G188" s="2">
        <v>76</v>
      </c>
      <c r="H188" s="2">
        <v>79</v>
      </c>
      <c r="I188" t="str">
        <f>LOOKUP('ReEDs Transmission Output'!A188,'Region to State ReEDs'!$A$2:$B$205,'Region to State ReEDs'!$B$2:$B$205)</f>
        <v>WI</v>
      </c>
      <c r="J188" t="str">
        <f>LOOKUP('ReEDs Transmission Output'!B188,'Region to State ReEDs'!$A$2:$B$205,'Region to State ReEDs'!$B$2:$B$205)</f>
        <v>WI</v>
      </c>
      <c r="K188" t="str">
        <f t="shared" si="5"/>
        <v>Same</v>
      </c>
    </row>
    <row r="189" spans="1:11" x14ac:dyDescent="0.2">
      <c r="A189" s="2" t="s">
        <v>213</v>
      </c>
      <c r="B189" s="2" t="s">
        <v>214</v>
      </c>
      <c r="C189" s="2">
        <v>213.53137699999999</v>
      </c>
      <c r="D189" s="2">
        <v>0</v>
      </c>
      <c r="E189" s="2">
        <f t="shared" si="4"/>
        <v>213.53137699999999</v>
      </c>
      <c r="F189" s="2"/>
      <c r="G189" s="2">
        <v>77</v>
      </c>
      <c r="H189" s="2">
        <v>78</v>
      </c>
      <c r="I189" t="str">
        <f>LOOKUP('ReEDs Transmission Output'!A189,'Region to State ReEDs'!$A$2:$B$205,'Region to State ReEDs'!$B$2:$B$205)</f>
        <v>WI</v>
      </c>
      <c r="J189" t="str">
        <f>LOOKUP('ReEDs Transmission Output'!B189,'Region to State ReEDs'!$A$2:$B$205,'Region to State ReEDs'!$B$2:$B$205)</f>
        <v>WI</v>
      </c>
      <c r="K189" t="str">
        <f t="shared" si="5"/>
        <v>Same</v>
      </c>
    </row>
    <row r="190" spans="1:11" x14ac:dyDescent="0.2">
      <c r="A190" s="2" t="s">
        <v>213</v>
      </c>
      <c r="B190" s="2" t="s">
        <v>216</v>
      </c>
      <c r="C190" s="2">
        <v>13.14236361</v>
      </c>
      <c r="D190" s="2">
        <v>0</v>
      </c>
      <c r="E190" s="2">
        <f t="shared" si="4"/>
        <v>13.14236361</v>
      </c>
      <c r="F190" s="2"/>
      <c r="G190" s="2">
        <v>77</v>
      </c>
      <c r="H190" s="2">
        <v>80</v>
      </c>
      <c r="I190" t="str">
        <f>LOOKUP('ReEDs Transmission Output'!A190,'Region to State ReEDs'!$A$2:$B$205,'Region to State ReEDs'!$B$2:$B$205)</f>
        <v>WI</v>
      </c>
      <c r="J190" t="str">
        <f>LOOKUP('ReEDs Transmission Output'!B190,'Region to State ReEDs'!$A$2:$B$205,'Region to State ReEDs'!$B$2:$B$205)</f>
        <v>IL</v>
      </c>
      <c r="K190" t="str">
        <f t="shared" si="5"/>
        <v>Different</v>
      </c>
    </row>
    <row r="191" spans="1:11" x14ac:dyDescent="0.2">
      <c r="A191" s="2" t="s">
        <v>214</v>
      </c>
      <c r="B191" s="2" t="s">
        <v>215</v>
      </c>
      <c r="C191" s="2">
        <v>192.86022740000001</v>
      </c>
      <c r="D191" s="2">
        <v>0</v>
      </c>
      <c r="E191" s="2">
        <f t="shared" si="4"/>
        <v>192.86022740000001</v>
      </c>
      <c r="F191" s="2"/>
      <c r="G191" s="2">
        <v>78</v>
      </c>
      <c r="H191" s="2">
        <v>79</v>
      </c>
      <c r="I191" t="str">
        <f>LOOKUP('ReEDs Transmission Output'!A191,'Region to State ReEDs'!$A$2:$B$205,'Region to State ReEDs'!$B$2:$B$205)</f>
        <v>WI</v>
      </c>
      <c r="J191" t="str">
        <f>LOOKUP('ReEDs Transmission Output'!B191,'Region to State ReEDs'!$A$2:$B$205,'Region to State ReEDs'!$B$2:$B$205)</f>
        <v>WI</v>
      </c>
      <c r="K191" t="str">
        <f t="shared" si="5"/>
        <v>Same</v>
      </c>
    </row>
    <row r="192" spans="1:11" x14ac:dyDescent="0.2">
      <c r="A192" s="2" t="s">
        <v>214</v>
      </c>
      <c r="B192" s="2" t="s">
        <v>216</v>
      </c>
      <c r="C192" s="2">
        <v>197.61047930000001</v>
      </c>
      <c r="D192" s="2">
        <v>0</v>
      </c>
      <c r="E192" s="2">
        <f t="shared" si="4"/>
        <v>197.61047930000001</v>
      </c>
      <c r="F192" s="2"/>
      <c r="G192" s="2">
        <v>78</v>
      </c>
      <c r="H192" s="2">
        <v>80</v>
      </c>
      <c r="I192" t="str">
        <f>LOOKUP('ReEDs Transmission Output'!A192,'Region to State ReEDs'!$A$2:$B$205,'Region to State ReEDs'!$B$2:$B$205)</f>
        <v>WI</v>
      </c>
      <c r="J192" t="str">
        <f>LOOKUP('ReEDs Transmission Output'!B192,'Region to State ReEDs'!$A$2:$B$205,'Region to State ReEDs'!$B$2:$B$205)</f>
        <v>IL</v>
      </c>
      <c r="K192" t="str">
        <f t="shared" si="5"/>
        <v>Different</v>
      </c>
    </row>
    <row r="193" spans="1:11" x14ac:dyDescent="0.2">
      <c r="A193" s="2" t="s">
        <v>215</v>
      </c>
      <c r="B193" s="2" t="s">
        <v>216</v>
      </c>
      <c r="C193" s="2">
        <v>1514.64</v>
      </c>
      <c r="D193" s="2">
        <v>0</v>
      </c>
      <c r="E193" s="2">
        <f t="shared" si="4"/>
        <v>1514.64</v>
      </c>
      <c r="F193" s="2"/>
      <c r="G193" s="2">
        <v>79</v>
      </c>
      <c r="H193" s="2">
        <v>80</v>
      </c>
      <c r="I193" t="str">
        <f>LOOKUP('ReEDs Transmission Output'!A193,'Region to State ReEDs'!$A$2:$B$205,'Region to State ReEDs'!$B$2:$B$205)</f>
        <v>WI</v>
      </c>
      <c r="J193" t="str">
        <f>LOOKUP('ReEDs Transmission Output'!B193,'Region to State ReEDs'!$A$2:$B$205,'Region to State ReEDs'!$B$2:$B$205)</f>
        <v>IL</v>
      </c>
      <c r="K193" t="str">
        <f t="shared" si="5"/>
        <v>Different</v>
      </c>
    </row>
    <row r="194" spans="1:11" x14ac:dyDescent="0.2">
      <c r="A194" s="2" t="s">
        <v>216</v>
      </c>
      <c r="B194" s="2" t="s">
        <v>218</v>
      </c>
      <c r="C194" s="2">
        <v>953.05506079999998</v>
      </c>
      <c r="D194" s="2">
        <v>0</v>
      </c>
      <c r="E194" s="2">
        <f t="shared" ref="E194:E257" si="6">IF(D194&lt;&gt;0,D194*1.5723,C194)</f>
        <v>953.05506079999998</v>
      </c>
      <c r="F194" s="2"/>
      <c r="G194" s="2">
        <v>80</v>
      </c>
      <c r="H194" s="2">
        <v>81</v>
      </c>
      <c r="I194" t="str">
        <f>LOOKUP('ReEDs Transmission Output'!A194,'Region to State ReEDs'!$A$2:$B$205,'Region to State ReEDs'!$B$2:$B$205)</f>
        <v>IL</v>
      </c>
      <c r="J194" t="str">
        <f>LOOKUP('ReEDs Transmission Output'!B194,'Region to State ReEDs'!$A$2:$B$205,'Region to State ReEDs'!$B$2:$B$205)</f>
        <v>IL</v>
      </c>
      <c r="K194" t="str">
        <f t="shared" ref="K194:K257" si="7">IF(I194 &lt;&gt; J194,"Different", "Same")</f>
        <v>Same</v>
      </c>
    </row>
    <row r="195" spans="1:11" x14ac:dyDescent="0.2">
      <c r="A195" s="2" t="s">
        <v>216</v>
      </c>
      <c r="B195" s="2" t="s">
        <v>219</v>
      </c>
      <c r="C195" s="2">
        <v>1825.0135519999999</v>
      </c>
      <c r="D195" s="2">
        <v>0</v>
      </c>
      <c r="E195" s="2">
        <f t="shared" si="6"/>
        <v>1825.0135519999999</v>
      </c>
      <c r="F195" s="2"/>
      <c r="G195" s="2">
        <v>80</v>
      </c>
      <c r="H195" s="2">
        <v>82</v>
      </c>
      <c r="I195" t="str">
        <f>LOOKUP('ReEDs Transmission Output'!A195,'Region to State ReEDs'!$A$2:$B$205,'Region to State ReEDs'!$B$2:$B$205)</f>
        <v>IL</v>
      </c>
      <c r="J195" t="str">
        <f>LOOKUP('ReEDs Transmission Output'!B195,'Region to State ReEDs'!$A$2:$B$205,'Region to State ReEDs'!$B$2:$B$205)</f>
        <v>IL</v>
      </c>
      <c r="K195" t="str">
        <f t="shared" si="7"/>
        <v>Same</v>
      </c>
    </row>
    <row r="196" spans="1:11" x14ac:dyDescent="0.2">
      <c r="A196" s="2" t="s">
        <v>216</v>
      </c>
      <c r="B196" s="2" t="s">
        <v>220</v>
      </c>
      <c r="C196" s="2">
        <v>473.63122429999999</v>
      </c>
      <c r="D196" s="2">
        <v>0</v>
      </c>
      <c r="E196" s="2">
        <f t="shared" si="6"/>
        <v>473.63122429999999</v>
      </c>
      <c r="F196" s="2"/>
      <c r="G196" s="2">
        <v>80</v>
      </c>
      <c r="H196" s="2">
        <v>83</v>
      </c>
      <c r="I196" t="str">
        <f>LOOKUP('ReEDs Transmission Output'!A196,'Region to State ReEDs'!$A$2:$B$205,'Region to State ReEDs'!$B$2:$B$205)</f>
        <v>IL</v>
      </c>
      <c r="J196" t="str">
        <f>LOOKUP('ReEDs Transmission Output'!B196,'Region to State ReEDs'!$A$2:$B$205,'Region to State ReEDs'!$B$2:$B$205)</f>
        <v>IL</v>
      </c>
      <c r="K196" t="str">
        <f t="shared" si="7"/>
        <v>Same</v>
      </c>
    </row>
    <row r="197" spans="1:11" x14ac:dyDescent="0.2">
      <c r="A197" s="2" t="s">
        <v>216</v>
      </c>
      <c r="B197" s="2" t="s">
        <v>223</v>
      </c>
      <c r="C197" s="2">
        <v>4210.9170000000004</v>
      </c>
      <c r="D197" s="2">
        <v>0</v>
      </c>
      <c r="E197" s="2">
        <f t="shared" si="6"/>
        <v>4210.9170000000004</v>
      </c>
      <c r="F197" s="2"/>
      <c r="G197" s="2">
        <v>80</v>
      </c>
      <c r="H197" s="2">
        <v>105</v>
      </c>
      <c r="I197" t="str">
        <f>LOOKUP('ReEDs Transmission Output'!A197,'Region to State ReEDs'!$A$2:$B$205,'Region to State ReEDs'!$B$2:$B$205)</f>
        <v>IL</v>
      </c>
      <c r="J197" t="str">
        <f>LOOKUP('ReEDs Transmission Output'!B197,'Region to State ReEDs'!$A$2:$B$205,'Region to State ReEDs'!$B$2:$B$205)</f>
        <v>IN</v>
      </c>
      <c r="K197" t="str">
        <f t="shared" si="7"/>
        <v>Different</v>
      </c>
    </row>
    <row r="198" spans="1:11" x14ac:dyDescent="0.2">
      <c r="A198" s="2" t="s">
        <v>218</v>
      </c>
      <c r="B198" s="2" t="s">
        <v>219</v>
      </c>
      <c r="C198" s="2">
        <v>1569.9739999999999</v>
      </c>
      <c r="D198" s="2">
        <v>0</v>
      </c>
      <c r="E198" s="2">
        <f t="shared" si="6"/>
        <v>1569.9739999999999</v>
      </c>
      <c r="F198" s="2"/>
      <c r="G198" s="2">
        <v>81</v>
      </c>
      <c r="H198" s="2">
        <v>82</v>
      </c>
      <c r="I198" t="str">
        <f>LOOKUP('ReEDs Transmission Output'!A198,'Region to State ReEDs'!$A$2:$B$205,'Region to State ReEDs'!$B$2:$B$205)</f>
        <v>IL</v>
      </c>
      <c r="J198" t="str">
        <f>LOOKUP('ReEDs Transmission Output'!B198,'Region to State ReEDs'!$A$2:$B$205,'Region to State ReEDs'!$B$2:$B$205)</f>
        <v>IL</v>
      </c>
      <c r="K198" t="str">
        <f t="shared" si="7"/>
        <v>Same</v>
      </c>
    </row>
    <row r="199" spans="1:11" x14ac:dyDescent="0.2">
      <c r="A199" s="2" t="s">
        <v>218</v>
      </c>
      <c r="B199" s="2" t="s">
        <v>220</v>
      </c>
      <c r="C199" s="2">
        <v>2843.9279999999999</v>
      </c>
      <c r="D199" s="2">
        <v>0</v>
      </c>
      <c r="E199" s="2">
        <f t="shared" si="6"/>
        <v>2843.9279999999999</v>
      </c>
      <c r="F199" s="2"/>
      <c r="G199" s="2">
        <v>81</v>
      </c>
      <c r="H199" s="2">
        <v>83</v>
      </c>
      <c r="I199" t="str">
        <f>LOOKUP('ReEDs Transmission Output'!A199,'Region to State ReEDs'!$A$2:$B$205,'Region to State ReEDs'!$B$2:$B$205)</f>
        <v>IL</v>
      </c>
      <c r="J199" t="str">
        <f>LOOKUP('ReEDs Transmission Output'!B199,'Region to State ReEDs'!$A$2:$B$205,'Region to State ReEDs'!$B$2:$B$205)</f>
        <v>IL</v>
      </c>
      <c r="K199" t="str">
        <f t="shared" si="7"/>
        <v>Same</v>
      </c>
    </row>
    <row r="200" spans="1:11" x14ac:dyDescent="0.2">
      <c r="A200" s="2" t="s">
        <v>218</v>
      </c>
      <c r="B200" s="2" t="s">
        <v>256</v>
      </c>
      <c r="C200" s="2">
        <v>2521.7910449999999</v>
      </c>
      <c r="D200" s="2">
        <v>0</v>
      </c>
      <c r="E200" s="2">
        <f t="shared" si="6"/>
        <v>2521.7910449999999</v>
      </c>
      <c r="F200" s="2"/>
      <c r="G200" s="2">
        <v>81</v>
      </c>
      <c r="H200" s="2">
        <v>93</v>
      </c>
      <c r="I200" t="str">
        <f>LOOKUP('ReEDs Transmission Output'!A200,'Region to State ReEDs'!$A$2:$B$205,'Region to State ReEDs'!$B$2:$B$205)</f>
        <v>IL</v>
      </c>
      <c r="J200" t="str">
        <f>LOOKUP('ReEDs Transmission Output'!B200,'Region to State ReEDs'!$A$2:$B$205,'Region to State ReEDs'!$B$2:$B$205)</f>
        <v>KY</v>
      </c>
      <c r="K200" t="str">
        <f t="shared" si="7"/>
        <v>Different</v>
      </c>
    </row>
    <row r="201" spans="1:11" x14ac:dyDescent="0.2">
      <c r="A201" s="2" t="s">
        <v>218</v>
      </c>
      <c r="B201" s="2" t="s">
        <v>225</v>
      </c>
      <c r="C201" s="2">
        <v>25.555641600000001</v>
      </c>
      <c r="D201" s="2">
        <v>0</v>
      </c>
      <c r="E201" s="2">
        <f t="shared" si="6"/>
        <v>25.555641600000001</v>
      </c>
      <c r="F201" s="2"/>
      <c r="G201" s="2">
        <v>81</v>
      </c>
      <c r="H201" s="2">
        <v>107</v>
      </c>
      <c r="I201" t="str">
        <f>LOOKUP('ReEDs Transmission Output'!A201,'Region to State ReEDs'!$A$2:$B$205,'Region to State ReEDs'!$B$2:$B$205)</f>
        <v>IL</v>
      </c>
      <c r="J201" t="str">
        <f>LOOKUP('ReEDs Transmission Output'!B201,'Region to State ReEDs'!$A$2:$B$205,'Region to State ReEDs'!$B$2:$B$205)</f>
        <v>IN</v>
      </c>
      <c r="K201" t="str">
        <f t="shared" si="7"/>
        <v>Different</v>
      </c>
    </row>
    <row r="202" spans="1:11" x14ac:dyDescent="0.2">
      <c r="A202" s="2" t="s">
        <v>218</v>
      </c>
      <c r="B202" s="2" t="s">
        <v>230</v>
      </c>
      <c r="C202" s="2">
        <v>100.87164180000001</v>
      </c>
      <c r="D202" s="2">
        <v>0</v>
      </c>
      <c r="E202" s="2">
        <f t="shared" si="6"/>
        <v>100.87164180000001</v>
      </c>
      <c r="F202" s="2"/>
      <c r="G202" s="2">
        <v>81</v>
      </c>
      <c r="H202" s="2">
        <v>108</v>
      </c>
      <c r="I202" t="str">
        <f>LOOKUP('ReEDs Transmission Output'!A202,'Region to State ReEDs'!$A$2:$B$205,'Region to State ReEDs'!$B$2:$B$205)</f>
        <v>IL</v>
      </c>
      <c r="J202" t="str">
        <f>LOOKUP('ReEDs Transmission Output'!B202,'Region to State ReEDs'!$A$2:$B$205,'Region to State ReEDs'!$B$2:$B$205)</f>
        <v>KY</v>
      </c>
      <c r="K202" t="str">
        <f t="shared" si="7"/>
        <v>Different</v>
      </c>
    </row>
    <row r="203" spans="1:11" x14ac:dyDescent="0.2">
      <c r="A203" s="2" t="s">
        <v>219</v>
      </c>
      <c r="B203" s="2" t="s">
        <v>220</v>
      </c>
      <c r="C203" s="2">
        <v>1283.5930000000001</v>
      </c>
      <c r="D203" s="2">
        <v>0</v>
      </c>
      <c r="E203" s="2">
        <f t="shared" si="6"/>
        <v>1283.5930000000001</v>
      </c>
      <c r="F203" s="2"/>
      <c r="G203" s="2">
        <v>82</v>
      </c>
      <c r="H203" s="2">
        <v>83</v>
      </c>
      <c r="I203" t="str">
        <f>LOOKUP('ReEDs Transmission Output'!A203,'Region to State ReEDs'!$A$2:$B$205,'Region to State ReEDs'!$B$2:$B$205)</f>
        <v>IL</v>
      </c>
      <c r="J203" t="str">
        <f>LOOKUP('ReEDs Transmission Output'!B203,'Region to State ReEDs'!$A$2:$B$205,'Region to State ReEDs'!$B$2:$B$205)</f>
        <v>IL</v>
      </c>
      <c r="K203" t="str">
        <f t="shared" si="7"/>
        <v>Same</v>
      </c>
    </row>
    <row r="204" spans="1:11" x14ac:dyDescent="0.2">
      <c r="A204" s="2" t="s">
        <v>220</v>
      </c>
      <c r="B204" s="2" t="s">
        <v>223</v>
      </c>
      <c r="C204" s="2">
        <v>320.9788585</v>
      </c>
      <c r="D204" s="2">
        <v>0</v>
      </c>
      <c r="E204" s="2">
        <f t="shared" si="6"/>
        <v>320.9788585</v>
      </c>
      <c r="F204" s="2"/>
      <c r="G204" s="2">
        <v>83</v>
      </c>
      <c r="H204" s="2">
        <v>105</v>
      </c>
      <c r="I204" t="str">
        <f>LOOKUP('ReEDs Transmission Output'!A204,'Region to State ReEDs'!$A$2:$B$205,'Region to State ReEDs'!$B$2:$B$205)</f>
        <v>IL</v>
      </c>
      <c r="J204" t="str">
        <f>LOOKUP('ReEDs Transmission Output'!B204,'Region to State ReEDs'!$A$2:$B$205,'Region to State ReEDs'!$B$2:$B$205)</f>
        <v>IN</v>
      </c>
      <c r="K204" t="str">
        <f t="shared" si="7"/>
        <v>Different</v>
      </c>
    </row>
    <row r="205" spans="1:11" x14ac:dyDescent="0.2">
      <c r="A205" s="2" t="s">
        <v>220</v>
      </c>
      <c r="B205" s="2" t="s">
        <v>225</v>
      </c>
      <c r="C205" s="2">
        <v>801.76566249999996</v>
      </c>
      <c r="D205" s="2">
        <v>0</v>
      </c>
      <c r="E205" s="2">
        <f t="shared" si="6"/>
        <v>801.76566249999996</v>
      </c>
      <c r="F205" s="2"/>
      <c r="G205" s="2">
        <v>83</v>
      </c>
      <c r="H205" s="2">
        <v>107</v>
      </c>
      <c r="I205" t="str">
        <f>LOOKUP('ReEDs Transmission Output'!A205,'Region to State ReEDs'!$A$2:$B$205,'Region to State ReEDs'!$B$2:$B$205)</f>
        <v>IL</v>
      </c>
      <c r="J205" t="str">
        <f>LOOKUP('ReEDs Transmission Output'!B205,'Region to State ReEDs'!$A$2:$B$205,'Region to State ReEDs'!$B$2:$B$205)</f>
        <v>IN</v>
      </c>
      <c r="K205" t="str">
        <f t="shared" si="7"/>
        <v>Different</v>
      </c>
    </row>
    <row r="206" spans="1:11" x14ac:dyDescent="0.2">
      <c r="A206" s="2" t="s">
        <v>209</v>
      </c>
      <c r="B206" s="2" t="s">
        <v>245</v>
      </c>
      <c r="C206" s="2">
        <v>3000</v>
      </c>
      <c r="D206" s="2">
        <v>0</v>
      </c>
      <c r="E206" s="2">
        <f t="shared" si="6"/>
        <v>3000</v>
      </c>
      <c r="F206" s="2"/>
      <c r="G206" s="2">
        <v>84</v>
      </c>
      <c r="H206" s="2">
        <v>85</v>
      </c>
      <c r="I206" t="str">
        <f>LOOKUP('ReEDs Transmission Output'!A206,'Region to State ReEDs'!$A$2:$B$205,'Region to State ReEDs'!$B$2:$B$205)</f>
        <v>MO</v>
      </c>
      <c r="J206" t="str">
        <f>LOOKUP('ReEDs Transmission Output'!B206,'Region to State ReEDs'!$A$2:$B$205,'Region to State ReEDs'!$B$2:$B$205)</f>
        <v>AR</v>
      </c>
      <c r="K206" t="str">
        <f t="shared" si="7"/>
        <v>Different</v>
      </c>
    </row>
    <row r="207" spans="1:11" x14ac:dyDescent="0.2">
      <c r="A207" s="2" t="s">
        <v>209</v>
      </c>
      <c r="B207" s="2" t="s">
        <v>255</v>
      </c>
      <c r="C207" s="2">
        <v>449.33731340000003</v>
      </c>
      <c r="D207" s="2">
        <v>0</v>
      </c>
      <c r="E207" s="2">
        <f t="shared" si="6"/>
        <v>449.33731340000003</v>
      </c>
      <c r="F207" s="2"/>
      <c r="G207" s="2">
        <v>84</v>
      </c>
      <c r="H207" s="2">
        <v>92</v>
      </c>
      <c r="I207" t="str">
        <f>LOOKUP('ReEDs Transmission Output'!A207,'Region to State ReEDs'!$A$2:$B$205,'Region to State ReEDs'!$B$2:$B$205)</f>
        <v>MO</v>
      </c>
      <c r="J207" t="str">
        <f>LOOKUP('ReEDs Transmission Output'!B207,'Region to State ReEDs'!$A$2:$B$205,'Region to State ReEDs'!$B$2:$B$205)</f>
        <v>TN</v>
      </c>
      <c r="K207" t="str">
        <f t="shared" si="7"/>
        <v>Different</v>
      </c>
    </row>
    <row r="208" spans="1:11" x14ac:dyDescent="0.2">
      <c r="A208" s="2" t="s">
        <v>245</v>
      </c>
      <c r="B208" s="2" t="s">
        <v>246</v>
      </c>
      <c r="C208" s="2">
        <v>3957.5169999999998</v>
      </c>
      <c r="D208" s="2">
        <v>0</v>
      </c>
      <c r="E208" s="2">
        <f t="shared" si="6"/>
        <v>3957.5169999999998</v>
      </c>
      <c r="F208" s="2"/>
      <c r="G208" s="2">
        <v>85</v>
      </c>
      <c r="H208" s="2">
        <v>86</v>
      </c>
      <c r="I208" t="str">
        <f>LOOKUP('ReEDs Transmission Output'!A208,'Region to State ReEDs'!$A$2:$B$205,'Region to State ReEDs'!$B$2:$B$205)</f>
        <v>AR</v>
      </c>
      <c r="J208" t="str">
        <f>LOOKUP('ReEDs Transmission Output'!B208,'Region to State ReEDs'!$A$2:$B$205,'Region to State ReEDs'!$B$2:$B$205)</f>
        <v>LA</v>
      </c>
      <c r="K208" t="str">
        <f t="shared" si="7"/>
        <v>Different</v>
      </c>
    </row>
    <row r="209" spans="1:11" x14ac:dyDescent="0.2">
      <c r="A209" s="2" t="s">
        <v>245</v>
      </c>
      <c r="B209" s="2" t="s">
        <v>247</v>
      </c>
      <c r="C209" s="2">
        <v>1662.681</v>
      </c>
      <c r="D209" s="2">
        <v>0</v>
      </c>
      <c r="E209" s="2">
        <f t="shared" si="6"/>
        <v>1662.681</v>
      </c>
      <c r="F209" s="2"/>
      <c r="G209" s="2">
        <v>85</v>
      </c>
      <c r="H209" s="2">
        <v>87</v>
      </c>
      <c r="I209" t="str">
        <f>LOOKUP('ReEDs Transmission Output'!A209,'Region to State ReEDs'!$A$2:$B$205,'Region to State ReEDs'!$B$2:$B$205)</f>
        <v>AR</v>
      </c>
      <c r="J209" t="str">
        <f>LOOKUP('ReEDs Transmission Output'!B209,'Region to State ReEDs'!$A$2:$B$205,'Region to State ReEDs'!$B$2:$B$205)</f>
        <v>MS</v>
      </c>
      <c r="K209" t="str">
        <f t="shared" si="7"/>
        <v>Different</v>
      </c>
    </row>
    <row r="210" spans="1:11" x14ac:dyDescent="0.2">
      <c r="A210" s="2" t="s">
        <v>245</v>
      </c>
      <c r="B210" s="2" t="s">
        <v>255</v>
      </c>
      <c r="C210" s="2">
        <v>1023.337407</v>
      </c>
      <c r="D210" s="2">
        <v>0</v>
      </c>
      <c r="E210" s="2">
        <f t="shared" si="6"/>
        <v>1023.337407</v>
      </c>
      <c r="F210" s="2"/>
      <c r="G210" s="2">
        <v>85</v>
      </c>
      <c r="H210" s="2">
        <v>92</v>
      </c>
      <c r="I210" t="str">
        <f>LOOKUP('ReEDs Transmission Output'!A210,'Region to State ReEDs'!$A$2:$B$205,'Region to State ReEDs'!$B$2:$B$205)</f>
        <v>AR</v>
      </c>
      <c r="J210" t="str">
        <f>LOOKUP('ReEDs Transmission Output'!B210,'Region to State ReEDs'!$A$2:$B$205,'Region to State ReEDs'!$B$2:$B$205)</f>
        <v>TN</v>
      </c>
      <c r="K210" t="str">
        <f t="shared" si="7"/>
        <v>Different</v>
      </c>
    </row>
    <row r="211" spans="1:11" x14ac:dyDescent="0.2">
      <c r="A211" s="2" t="s">
        <v>246</v>
      </c>
      <c r="B211" s="2" t="s">
        <v>247</v>
      </c>
      <c r="C211" s="2">
        <v>1254.23</v>
      </c>
      <c r="D211" s="2">
        <v>0</v>
      </c>
      <c r="E211" s="2">
        <f t="shared" si="6"/>
        <v>1254.23</v>
      </c>
      <c r="F211" s="2"/>
      <c r="G211" s="2">
        <v>86</v>
      </c>
      <c r="H211" s="2">
        <v>87</v>
      </c>
      <c r="I211" t="str">
        <f>LOOKUP('ReEDs Transmission Output'!A211,'Region to State ReEDs'!$A$2:$B$205,'Region to State ReEDs'!$B$2:$B$205)</f>
        <v>LA</v>
      </c>
      <c r="J211" t="str">
        <f>LOOKUP('ReEDs Transmission Output'!B211,'Region to State ReEDs'!$A$2:$B$205,'Region to State ReEDs'!$B$2:$B$205)</f>
        <v>MS</v>
      </c>
      <c r="K211" t="str">
        <f t="shared" si="7"/>
        <v>Different</v>
      </c>
    </row>
    <row r="212" spans="1:11" x14ac:dyDescent="0.2">
      <c r="A212" s="2" t="s">
        <v>247</v>
      </c>
      <c r="B212" s="2" t="s">
        <v>248</v>
      </c>
      <c r="C212" s="2">
        <v>1412.295331</v>
      </c>
      <c r="D212" s="2">
        <v>0</v>
      </c>
      <c r="E212" s="2">
        <f t="shared" si="6"/>
        <v>1412.295331</v>
      </c>
      <c r="F212" s="2"/>
      <c r="G212" s="2">
        <v>87</v>
      </c>
      <c r="H212" s="2">
        <v>88</v>
      </c>
      <c r="I212" t="str">
        <f>LOOKUP('ReEDs Transmission Output'!A212,'Region to State ReEDs'!$A$2:$B$205,'Region to State ReEDs'!$B$2:$B$205)</f>
        <v>MS</v>
      </c>
      <c r="J212" t="str">
        <f>LOOKUP('ReEDs Transmission Output'!B212,'Region to State ReEDs'!$A$2:$B$205,'Region to State ReEDs'!$B$2:$B$205)</f>
        <v>MS</v>
      </c>
      <c r="K212" t="str">
        <f t="shared" si="7"/>
        <v>Same</v>
      </c>
    </row>
    <row r="213" spans="1:11" x14ac:dyDescent="0.2">
      <c r="A213" s="2" t="s">
        <v>247</v>
      </c>
      <c r="B213" s="2" t="s">
        <v>250</v>
      </c>
      <c r="C213" s="2">
        <v>1162.2706949999999</v>
      </c>
      <c r="D213" s="2">
        <v>0</v>
      </c>
      <c r="E213" s="2">
        <f t="shared" si="6"/>
        <v>1162.2706949999999</v>
      </c>
      <c r="F213" s="2"/>
      <c r="G213" s="2">
        <v>87</v>
      </c>
      <c r="H213" s="2">
        <v>89</v>
      </c>
      <c r="I213" t="str">
        <f>LOOKUP('ReEDs Transmission Output'!A213,'Region to State ReEDs'!$A$2:$B$205,'Region to State ReEDs'!$B$2:$B$205)</f>
        <v>MS</v>
      </c>
      <c r="J213" t="str">
        <f>LOOKUP('ReEDs Transmission Output'!B213,'Region to State ReEDs'!$A$2:$B$205,'Region to State ReEDs'!$B$2:$B$205)</f>
        <v>AL</v>
      </c>
      <c r="K213" t="str">
        <f t="shared" si="7"/>
        <v>Different</v>
      </c>
    </row>
    <row r="214" spans="1:11" x14ac:dyDescent="0.2">
      <c r="A214" s="2" t="s">
        <v>247</v>
      </c>
      <c r="B214" s="2" t="s">
        <v>251</v>
      </c>
      <c r="C214" s="2">
        <v>1837.7293050000001</v>
      </c>
      <c r="D214" s="2">
        <v>0</v>
      </c>
      <c r="E214" s="2">
        <f t="shared" si="6"/>
        <v>1837.7293050000001</v>
      </c>
      <c r="F214" s="2"/>
      <c r="G214" s="2">
        <v>87</v>
      </c>
      <c r="H214" s="2">
        <v>90</v>
      </c>
      <c r="I214" t="str">
        <f>LOOKUP('ReEDs Transmission Output'!A214,'Region to State ReEDs'!$A$2:$B$205,'Region to State ReEDs'!$B$2:$B$205)</f>
        <v>MS</v>
      </c>
      <c r="J214" t="str">
        <f>LOOKUP('ReEDs Transmission Output'!B214,'Region to State ReEDs'!$A$2:$B$205,'Region to State ReEDs'!$B$2:$B$205)</f>
        <v>AL</v>
      </c>
      <c r="K214" t="str">
        <f t="shared" si="7"/>
        <v>Different</v>
      </c>
    </row>
    <row r="215" spans="1:11" x14ac:dyDescent="0.2">
      <c r="A215" s="2" t="s">
        <v>247</v>
      </c>
      <c r="B215" s="2" t="s">
        <v>255</v>
      </c>
      <c r="C215" s="2">
        <v>483.36726179999999</v>
      </c>
      <c r="D215" s="2">
        <v>0</v>
      </c>
      <c r="E215" s="2">
        <f t="shared" si="6"/>
        <v>483.36726179999999</v>
      </c>
      <c r="F215" s="2"/>
      <c r="G215" s="2">
        <v>87</v>
      </c>
      <c r="H215" s="2">
        <v>92</v>
      </c>
      <c r="I215" t="str">
        <f>LOOKUP('ReEDs Transmission Output'!A215,'Region to State ReEDs'!$A$2:$B$205,'Region to State ReEDs'!$B$2:$B$205)</f>
        <v>MS</v>
      </c>
      <c r="J215" t="str">
        <f>LOOKUP('ReEDs Transmission Output'!B215,'Region to State ReEDs'!$A$2:$B$205,'Region to State ReEDs'!$B$2:$B$205)</f>
        <v>TN</v>
      </c>
      <c r="K215" t="str">
        <f t="shared" si="7"/>
        <v>Different</v>
      </c>
    </row>
    <row r="216" spans="1:11" x14ac:dyDescent="0.2">
      <c r="A216" s="2" t="s">
        <v>248</v>
      </c>
      <c r="B216" s="2" t="s">
        <v>250</v>
      </c>
      <c r="C216" s="2">
        <v>1929.878835</v>
      </c>
      <c r="D216" s="2">
        <v>0</v>
      </c>
      <c r="E216" s="2">
        <f t="shared" si="6"/>
        <v>1929.878835</v>
      </c>
      <c r="F216" s="2"/>
      <c r="G216" s="2">
        <v>88</v>
      </c>
      <c r="H216" s="2">
        <v>89</v>
      </c>
      <c r="I216" t="str">
        <f>LOOKUP('ReEDs Transmission Output'!A216,'Region to State ReEDs'!$A$2:$B$205,'Region to State ReEDs'!$B$2:$B$205)</f>
        <v>MS</v>
      </c>
      <c r="J216" t="str">
        <f>LOOKUP('ReEDs Transmission Output'!B216,'Region to State ReEDs'!$A$2:$B$205,'Region to State ReEDs'!$B$2:$B$205)</f>
        <v>AL</v>
      </c>
      <c r="K216" t="str">
        <f t="shared" si="7"/>
        <v>Different</v>
      </c>
    </row>
    <row r="217" spans="1:11" x14ac:dyDescent="0.2">
      <c r="A217" s="2" t="s">
        <v>248</v>
      </c>
      <c r="B217" s="2" t="s">
        <v>255</v>
      </c>
      <c r="C217" s="2">
        <v>1970.902</v>
      </c>
      <c r="D217" s="2">
        <v>0</v>
      </c>
      <c r="E217" s="2">
        <f t="shared" si="6"/>
        <v>1970.902</v>
      </c>
      <c r="F217" s="2"/>
      <c r="G217" s="2">
        <v>88</v>
      </c>
      <c r="H217" s="2">
        <v>92</v>
      </c>
      <c r="I217" t="str">
        <f>LOOKUP('ReEDs Transmission Output'!A217,'Region to State ReEDs'!$A$2:$B$205,'Region to State ReEDs'!$B$2:$B$205)</f>
        <v>MS</v>
      </c>
      <c r="J217" t="str">
        <f>LOOKUP('ReEDs Transmission Output'!B217,'Region to State ReEDs'!$A$2:$B$205,'Region to State ReEDs'!$B$2:$B$205)</f>
        <v>TN</v>
      </c>
      <c r="K217" t="str">
        <f t="shared" si="7"/>
        <v>Different</v>
      </c>
    </row>
    <row r="218" spans="1:11" x14ac:dyDescent="0.2">
      <c r="A218" s="2" t="s">
        <v>250</v>
      </c>
      <c r="B218" s="2" t="s">
        <v>251</v>
      </c>
      <c r="C218" s="2">
        <v>4608.0730000000003</v>
      </c>
      <c r="D218" s="2">
        <v>0</v>
      </c>
      <c r="E218" s="2">
        <f t="shared" si="6"/>
        <v>4608.0730000000003</v>
      </c>
      <c r="F218" s="2"/>
      <c r="G218" s="2">
        <v>89</v>
      </c>
      <c r="H218" s="2">
        <v>90</v>
      </c>
      <c r="I218" t="str">
        <f>LOOKUP('ReEDs Transmission Output'!A218,'Region to State ReEDs'!$A$2:$B$205,'Region to State ReEDs'!$B$2:$B$205)</f>
        <v>AL</v>
      </c>
      <c r="J218" t="str">
        <f>LOOKUP('ReEDs Transmission Output'!B218,'Region to State ReEDs'!$A$2:$B$205,'Region to State ReEDs'!$B$2:$B$205)</f>
        <v>AL</v>
      </c>
      <c r="K218" t="str">
        <f t="shared" si="7"/>
        <v>Same</v>
      </c>
    </row>
    <row r="219" spans="1:11" x14ac:dyDescent="0.2">
      <c r="A219" s="2" t="s">
        <v>250</v>
      </c>
      <c r="B219" s="2" t="s">
        <v>255</v>
      </c>
      <c r="C219" s="2">
        <v>1349.1449689999999</v>
      </c>
      <c r="D219" s="2">
        <v>0</v>
      </c>
      <c r="E219" s="2">
        <f t="shared" si="6"/>
        <v>1349.1449689999999</v>
      </c>
      <c r="F219" s="2"/>
      <c r="G219" s="2">
        <v>89</v>
      </c>
      <c r="H219" s="2">
        <v>92</v>
      </c>
      <c r="I219" t="str">
        <f>LOOKUP('ReEDs Transmission Output'!A219,'Region to State ReEDs'!$A$2:$B$205,'Region to State ReEDs'!$B$2:$B$205)</f>
        <v>AL</v>
      </c>
      <c r="J219" t="str">
        <f>LOOKUP('ReEDs Transmission Output'!B219,'Region to State ReEDs'!$A$2:$B$205,'Region to State ReEDs'!$B$2:$B$205)</f>
        <v>TN</v>
      </c>
      <c r="K219" t="str">
        <f t="shared" si="7"/>
        <v>Different</v>
      </c>
    </row>
    <row r="220" spans="1:11" x14ac:dyDescent="0.2">
      <c r="A220" s="2" t="s">
        <v>250</v>
      </c>
      <c r="B220" s="2" t="s">
        <v>254</v>
      </c>
      <c r="C220" s="2">
        <v>992.15309999999999</v>
      </c>
      <c r="D220" s="2">
        <v>0</v>
      </c>
      <c r="E220" s="2">
        <f t="shared" si="6"/>
        <v>992.15309999999999</v>
      </c>
      <c r="F220" s="2"/>
      <c r="G220" s="2">
        <v>89</v>
      </c>
      <c r="H220" s="2">
        <v>94</v>
      </c>
      <c r="I220" t="str">
        <f>LOOKUP('ReEDs Transmission Output'!A220,'Region to State ReEDs'!$A$2:$B$205,'Region to State ReEDs'!$B$2:$B$205)</f>
        <v>AL</v>
      </c>
      <c r="J220" t="str">
        <f>LOOKUP('ReEDs Transmission Output'!B220,'Region to State ReEDs'!$A$2:$B$205,'Region to State ReEDs'!$B$2:$B$205)</f>
        <v>GA</v>
      </c>
      <c r="K220" t="str">
        <f t="shared" si="7"/>
        <v>Different</v>
      </c>
    </row>
    <row r="221" spans="1:11" x14ac:dyDescent="0.2">
      <c r="A221" s="2" t="s">
        <v>251</v>
      </c>
      <c r="B221" s="2" t="s">
        <v>253</v>
      </c>
      <c r="C221" s="2">
        <v>2856.8809999999999</v>
      </c>
      <c r="D221" s="2">
        <v>0</v>
      </c>
      <c r="E221" s="2">
        <f t="shared" si="6"/>
        <v>2856.8809999999999</v>
      </c>
      <c r="F221" s="2"/>
      <c r="G221" s="2">
        <v>90</v>
      </c>
      <c r="H221" s="2">
        <v>91</v>
      </c>
      <c r="I221" t="str">
        <f>LOOKUP('ReEDs Transmission Output'!A221,'Region to State ReEDs'!$A$2:$B$205,'Region to State ReEDs'!$B$2:$B$205)</f>
        <v>AL</v>
      </c>
      <c r="J221" t="str">
        <f>LOOKUP('ReEDs Transmission Output'!B221,'Region to State ReEDs'!$A$2:$B$205,'Region to State ReEDs'!$B$2:$B$205)</f>
        <v>FL</v>
      </c>
      <c r="K221" t="str">
        <f t="shared" si="7"/>
        <v>Different</v>
      </c>
    </row>
    <row r="222" spans="1:11" x14ac:dyDescent="0.2">
      <c r="A222" s="2" t="s">
        <v>251</v>
      </c>
      <c r="B222" s="2" t="s">
        <v>254</v>
      </c>
      <c r="C222" s="2">
        <v>5066.1180000000004</v>
      </c>
      <c r="D222" s="2">
        <v>0</v>
      </c>
      <c r="E222" s="2">
        <f t="shared" si="6"/>
        <v>5066.1180000000004</v>
      </c>
      <c r="F222" s="2"/>
      <c r="G222" s="2">
        <v>90</v>
      </c>
      <c r="H222" s="2">
        <v>94</v>
      </c>
      <c r="I222" t="str">
        <f>LOOKUP('ReEDs Transmission Output'!A222,'Region to State ReEDs'!$A$2:$B$205,'Region to State ReEDs'!$B$2:$B$205)</f>
        <v>AL</v>
      </c>
      <c r="J222" t="str">
        <f>LOOKUP('ReEDs Transmission Output'!B222,'Region to State ReEDs'!$A$2:$B$205,'Region to State ReEDs'!$B$2:$B$205)</f>
        <v>GA</v>
      </c>
      <c r="K222" t="str">
        <f t="shared" si="7"/>
        <v>Different</v>
      </c>
    </row>
    <row r="223" spans="1:11" x14ac:dyDescent="0.2">
      <c r="A223" s="2" t="s">
        <v>253</v>
      </c>
      <c r="B223" s="2" t="s">
        <v>254</v>
      </c>
      <c r="C223" s="2">
        <v>640.53470000000004</v>
      </c>
      <c r="D223" s="2">
        <v>0</v>
      </c>
      <c r="E223" s="2">
        <f t="shared" si="6"/>
        <v>640.53470000000004</v>
      </c>
      <c r="F223" s="2"/>
      <c r="G223" s="2">
        <v>91</v>
      </c>
      <c r="H223" s="2">
        <v>94</v>
      </c>
      <c r="I223" t="str">
        <f>LOOKUP('ReEDs Transmission Output'!A223,'Region to State ReEDs'!$A$2:$B$205,'Region to State ReEDs'!$B$2:$B$205)</f>
        <v>FL</v>
      </c>
      <c r="J223" t="str">
        <f>LOOKUP('ReEDs Transmission Output'!B223,'Region to State ReEDs'!$A$2:$B$205,'Region to State ReEDs'!$B$2:$B$205)</f>
        <v>GA</v>
      </c>
      <c r="K223" t="str">
        <f t="shared" si="7"/>
        <v>Different</v>
      </c>
    </row>
    <row r="224" spans="1:11" x14ac:dyDescent="0.2">
      <c r="A224" s="2" t="s">
        <v>253</v>
      </c>
      <c r="B224" s="2" t="s">
        <v>264</v>
      </c>
      <c r="C224" s="2">
        <v>1152.2535210000001</v>
      </c>
      <c r="D224" s="2">
        <v>0</v>
      </c>
      <c r="E224" s="2">
        <f t="shared" si="6"/>
        <v>1152.2535210000001</v>
      </c>
      <c r="F224" s="2"/>
      <c r="G224" s="2">
        <v>91</v>
      </c>
      <c r="H224" s="2">
        <v>101</v>
      </c>
      <c r="I224" t="str">
        <f>LOOKUP('ReEDs Transmission Output'!A224,'Region to State ReEDs'!$A$2:$B$205,'Region to State ReEDs'!$B$2:$B$205)</f>
        <v>FL</v>
      </c>
      <c r="J224" t="str">
        <f>LOOKUP('ReEDs Transmission Output'!B224,'Region to State ReEDs'!$A$2:$B$205,'Region to State ReEDs'!$B$2:$B$205)</f>
        <v>FL</v>
      </c>
      <c r="K224" t="str">
        <f t="shared" si="7"/>
        <v>Same</v>
      </c>
    </row>
    <row r="225" spans="1:11" x14ac:dyDescent="0.2">
      <c r="A225" s="2" t="s">
        <v>255</v>
      </c>
      <c r="B225" s="2" t="s">
        <v>256</v>
      </c>
      <c r="C225" s="2">
        <v>4832.3216709999997</v>
      </c>
      <c r="D225" s="2">
        <v>0</v>
      </c>
      <c r="E225" s="2">
        <f t="shared" si="6"/>
        <v>4832.3216709999997</v>
      </c>
      <c r="F225" s="2"/>
      <c r="G225" s="2">
        <v>92</v>
      </c>
      <c r="H225" s="2">
        <v>93</v>
      </c>
      <c r="I225" t="str">
        <f>LOOKUP('ReEDs Transmission Output'!A225,'Region to State ReEDs'!$A$2:$B$205,'Region to State ReEDs'!$B$2:$B$205)</f>
        <v>TN</v>
      </c>
      <c r="J225" t="str">
        <f>LOOKUP('ReEDs Transmission Output'!B225,'Region to State ReEDs'!$A$2:$B$205,'Region to State ReEDs'!$B$2:$B$205)</f>
        <v>KY</v>
      </c>
      <c r="K225" t="str">
        <f t="shared" si="7"/>
        <v>Different</v>
      </c>
    </row>
    <row r="226" spans="1:11" x14ac:dyDescent="0.2">
      <c r="A226" s="2" t="s">
        <v>255</v>
      </c>
      <c r="B226" s="2" t="s">
        <v>254</v>
      </c>
      <c r="C226" s="2">
        <v>720.97619659999998</v>
      </c>
      <c r="D226" s="2">
        <v>0</v>
      </c>
      <c r="E226" s="2">
        <f t="shared" si="6"/>
        <v>720.97619659999998</v>
      </c>
      <c r="F226" s="2"/>
      <c r="G226" s="2">
        <v>92</v>
      </c>
      <c r="H226" s="2">
        <v>94</v>
      </c>
      <c r="I226" t="str">
        <f>LOOKUP('ReEDs Transmission Output'!A226,'Region to State ReEDs'!$A$2:$B$205,'Region to State ReEDs'!$B$2:$B$205)</f>
        <v>TN</v>
      </c>
      <c r="J226" t="str">
        <f>LOOKUP('ReEDs Transmission Output'!B226,'Region to State ReEDs'!$A$2:$B$205,'Region to State ReEDs'!$B$2:$B$205)</f>
        <v>GA</v>
      </c>
      <c r="K226" t="str">
        <f t="shared" si="7"/>
        <v>Different</v>
      </c>
    </row>
    <row r="227" spans="1:11" x14ac:dyDescent="0.2">
      <c r="A227" s="2" t="s">
        <v>255</v>
      </c>
      <c r="B227" s="2" t="s">
        <v>257</v>
      </c>
      <c r="C227" s="2">
        <v>3600</v>
      </c>
      <c r="D227" s="2">
        <v>0</v>
      </c>
      <c r="E227" s="2">
        <f t="shared" si="6"/>
        <v>3600</v>
      </c>
      <c r="F227" s="2"/>
      <c r="G227" s="2">
        <v>92</v>
      </c>
      <c r="H227" s="2">
        <v>97</v>
      </c>
      <c r="I227" t="str">
        <f>LOOKUP('ReEDs Transmission Output'!A227,'Region to State ReEDs'!$A$2:$B$205,'Region to State ReEDs'!$B$2:$B$205)</f>
        <v>TN</v>
      </c>
      <c r="J227" t="str">
        <f>LOOKUP('ReEDs Transmission Output'!B227,'Region to State ReEDs'!$A$2:$B$205,'Region to State ReEDs'!$B$2:$B$205)</f>
        <v>NC</v>
      </c>
      <c r="K227" t="str">
        <f t="shared" si="7"/>
        <v>Different</v>
      </c>
    </row>
    <row r="228" spans="1:11" x14ac:dyDescent="0.2">
      <c r="A228" s="2" t="s">
        <v>255</v>
      </c>
      <c r="B228" s="2" t="s">
        <v>230</v>
      </c>
      <c r="C228" s="2">
        <v>3286.599209</v>
      </c>
      <c r="D228" s="2">
        <v>0</v>
      </c>
      <c r="E228" s="2">
        <f t="shared" si="6"/>
        <v>3286.599209</v>
      </c>
      <c r="F228" s="2"/>
      <c r="G228" s="2">
        <v>92</v>
      </c>
      <c r="H228" s="2">
        <v>108</v>
      </c>
      <c r="I228" t="str">
        <f>LOOKUP('ReEDs Transmission Output'!A228,'Region to State ReEDs'!$A$2:$B$205,'Region to State ReEDs'!$B$2:$B$205)</f>
        <v>TN</v>
      </c>
      <c r="J228" t="str">
        <f>LOOKUP('ReEDs Transmission Output'!B228,'Region to State ReEDs'!$A$2:$B$205,'Region to State ReEDs'!$B$2:$B$205)</f>
        <v>KY</v>
      </c>
      <c r="K228" t="str">
        <f t="shared" si="7"/>
        <v>Different</v>
      </c>
    </row>
    <row r="229" spans="1:11" x14ac:dyDescent="0.2">
      <c r="A229" s="2" t="s">
        <v>255</v>
      </c>
      <c r="B229" s="2" t="s">
        <v>232</v>
      </c>
      <c r="C229" s="2">
        <v>229.32</v>
      </c>
      <c r="D229" s="2">
        <v>0</v>
      </c>
      <c r="E229" s="2">
        <f t="shared" si="6"/>
        <v>229.32</v>
      </c>
      <c r="F229" s="2"/>
      <c r="G229" s="2">
        <v>92</v>
      </c>
      <c r="H229" s="2">
        <v>109</v>
      </c>
      <c r="I229" t="str">
        <f>LOOKUP('ReEDs Transmission Output'!A229,'Region to State ReEDs'!$A$2:$B$205,'Region to State ReEDs'!$B$2:$B$205)</f>
        <v>TN</v>
      </c>
      <c r="J229" t="str">
        <f>LOOKUP('ReEDs Transmission Output'!B229,'Region to State ReEDs'!$A$2:$B$205,'Region to State ReEDs'!$B$2:$B$205)</f>
        <v>KY</v>
      </c>
      <c r="K229" t="str">
        <f t="shared" si="7"/>
        <v>Different</v>
      </c>
    </row>
    <row r="230" spans="1:11" x14ac:dyDescent="0.2">
      <c r="A230" s="2" t="s">
        <v>255</v>
      </c>
      <c r="B230" s="2" t="s">
        <v>234</v>
      </c>
      <c r="C230" s="2">
        <v>127.2095559</v>
      </c>
      <c r="D230" s="2">
        <v>0</v>
      </c>
      <c r="E230" s="2">
        <f t="shared" si="6"/>
        <v>127.2095559</v>
      </c>
      <c r="F230" s="2"/>
      <c r="G230" s="2">
        <v>92</v>
      </c>
      <c r="H230" s="2">
        <v>118</v>
      </c>
      <c r="I230" t="str">
        <f>LOOKUP('ReEDs Transmission Output'!A230,'Region to State ReEDs'!$A$2:$B$205,'Region to State ReEDs'!$B$2:$B$205)</f>
        <v>TN</v>
      </c>
      <c r="J230" t="str">
        <f>LOOKUP('ReEDs Transmission Output'!B230,'Region to State ReEDs'!$A$2:$B$205,'Region to State ReEDs'!$B$2:$B$205)</f>
        <v>VA</v>
      </c>
      <c r="K230" t="str">
        <f t="shared" si="7"/>
        <v>Different</v>
      </c>
    </row>
    <row r="231" spans="1:11" x14ac:dyDescent="0.2">
      <c r="A231" s="2" t="s">
        <v>256</v>
      </c>
      <c r="B231" s="2" t="s">
        <v>230</v>
      </c>
      <c r="C231" s="2">
        <v>2012.326</v>
      </c>
      <c r="D231" s="2">
        <v>0</v>
      </c>
      <c r="E231" s="2">
        <f t="shared" si="6"/>
        <v>2012.326</v>
      </c>
      <c r="F231" s="2"/>
      <c r="G231" s="2">
        <v>93</v>
      </c>
      <c r="H231" s="2">
        <v>108</v>
      </c>
      <c r="I231" t="str">
        <f>LOOKUP('ReEDs Transmission Output'!A231,'Region to State ReEDs'!$A$2:$B$205,'Region to State ReEDs'!$B$2:$B$205)</f>
        <v>KY</v>
      </c>
      <c r="J231" t="str">
        <f>LOOKUP('ReEDs Transmission Output'!B231,'Region to State ReEDs'!$A$2:$B$205,'Region to State ReEDs'!$B$2:$B$205)</f>
        <v>KY</v>
      </c>
      <c r="K231" t="str">
        <f t="shared" si="7"/>
        <v>Same</v>
      </c>
    </row>
    <row r="232" spans="1:11" x14ac:dyDescent="0.2">
      <c r="A232" s="2" t="s">
        <v>256</v>
      </c>
      <c r="B232" s="2" t="s">
        <v>232</v>
      </c>
      <c r="C232" s="2">
        <v>1459.04</v>
      </c>
      <c r="D232" s="2">
        <v>0</v>
      </c>
      <c r="E232" s="2">
        <f t="shared" si="6"/>
        <v>1459.04</v>
      </c>
      <c r="F232" s="2"/>
      <c r="G232" s="2">
        <v>93</v>
      </c>
      <c r="H232" s="2">
        <v>109</v>
      </c>
      <c r="I232" t="str">
        <f>LOOKUP('ReEDs Transmission Output'!A232,'Region to State ReEDs'!$A$2:$B$205,'Region to State ReEDs'!$B$2:$B$205)</f>
        <v>KY</v>
      </c>
      <c r="J232" t="str">
        <f>LOOKUP('ReEDs Transmission Output'!B232,'Region to State ReEDs'!$A$2:$B$205,'Region to State ReEDs'!$B$2:$B$205)</f>
        <v>KY</v>
      </c>
      <c r="K232" t="str">
        <f t="shared" si="7"/>
        <v>Same</v>
      </c>
    </row>
    <row r="233" spans="1:11" x14ac:dyDescent="0.2">
      <c r="A233" s="2" t="s">
        <v>254</v>
      </c>
      <c r="B233" s="2" t="s">
        <v>260</v>
      </c>
      <c r="C233" s="2">
        <v>2392.0120569999999</v>
      </c>
      <c r="D233" s="2">
        <v>0</v>
      </c>
      <c r="E233" s="2">
        <f t="shared" si="6"/>
        <v>2392.0120569999999</v>
      </c>
      <c r="F233" s="2"/>
      <c r="G233" s="2">
        <v>94</v>
      </c>
      <c r="H233" s="2">
        <v>95</v>
      </c>
      <c r="I233" t="str">
        <f>LOOKUP('ReEDs Transmission Output'!A233,'Region to State ReEDs'!$A$2:$B$205,'Region to State ReEDs'!$B$2:$B$205)</f>
        <v>GA</v>
      </c>
      <c r="J233" t="str">
        <f>LOOKUP('ReEDs Transmission Output'!B233,'Region to State ReEDs'!$A$2:$B$205,'Region to State ReEDs'!$B$2:$B$205)</f>
        <v>SC</v>
      </c>
      <c r="K233" t="str">
        <f t="shared" si="7"/>
        <v>Different</v>
      </c>
    </row>
    <row r="234" spans="1:11" x14ac:dyDescent="0.2">
      <c r="A234" s="2" t="s">
        <v>254</v>
      </c>
      <c r="B234" s="2" t="s">
        <v>261</v>
      </c>
      <c r="C234" s="2">
        <v>802.92150590000006</v>
      </c>
      <c r="D234" s="2">
        <v>0</v>
      </c>
      <c r="E234" s="2">
        <f t="shared" si="6"/>
        <v>802.92150590000006</v>
      </c>
      <c r="F234" s="2"/>
      <c r="G234" s="2">
        <v>94</v>
      </c>
      <c r="H234" s="2">
        <v>96</v>
      </c>
      <c r="I234" t="str">
        <f>LOOKUP('ReEDs Transmission Output'!A234,'Region to State ReEDs'!$A$2:$B$205,'Region to State ReEDs'!$B$2:$B$205)</f>
        <v>GA</v>
      </c>
      <c r="J234" t="str">
        <f>LOOKUP('ReEDs Transmission Output'!B234,'Region to State ReEDs'!$A$2:$B$205,'Region to State ReEDs'!$B$2:$B$205)</f>
        <v>SC</v>
      </c>
      <c r="K234" t="str">
        <f t="shared" si="7"/>
        <v>Different</v>
      </c>
    </row>
    <row r="235" spans="1:11" x14ac:dyDescent="0.2">
      <c r="A235" s="2" t="s">
        <v>254</v>
      </c>
      <c r="B235" s="2" t="s">
        <v>257</v>
      </c>
      <c r="C235" s="2">
        <v>47.066437010000001</v>
      </c>
      <c r="D235" s="2">
        <v>0</v>
      </c>
      <c r="E235" s="2">
        <f t="shared" si="6"/>
        <v>47.066437010000001</v>
      </c>
      <c r="F235" s="2"/>
      <c r="G235" s="2">
        <v>94</v>
      </c>
      <c r="H235" s="2">
        <v>97</v>
      </c>
      <c r="I235" t="str">
        <f>LOOKUP('ReEDs Transmission Output'!A235,'Region to State ReEDs'!$A$2:$B$205,'Region to State ReEDs'!$B$2:$B$205)</f>
        <v>GA</v>
      </c>
      <c r="J235" t="str">
        <f>LOOKUP('ReEDs Transmission Output'!B235,'Region to State ReEDs'!$A$2:$B$205,'Region to State ReEDs'!$B$2:$B$205)</f>
        <v>NC</v>
      </c>
      <c r="K235" t="str">
        <f t="shared" si="7"/>
        <v>Different</v>
      </c>
    </row>
    <row r="236" spans="1:11" x14ac:dyDescent="0.2">
      <c r="A236" s="2" t="s">
        <v>254</v>
      </c>
      <c r="B236" s="2" t="s">
        <v>264</v>
      </c>
      <c r="C236" s="2">
        <v>2447.7464789999999</v>
      </c>
      <c r="D236" s="2">
        <v>0</v>
      </c>
      <c r="E236" s="2">
        <f t="shared" si="6"/>
        <v>2447.7464789999999</v>
      </c>
      <c r="F236" s="2"/>
      <c r="G236" s="2">
        <v>94</v>
      </c>
      <c r="H236" s="2">
        <v>101</v>
      </c>
      <c r="I236" t="str">
        <f>LOOKUP('ReEDs Transmission Output'!A236,'Region to State ReEDs'!$A$2:$B$205,'Region to State ReEDs'!$B$2:$B$205)</f>
        <v>GA</v>
      </c>
      <c r="J236" t="str">
        <f>LOOKUP('ReEDs Transmission Output'!B236,'Region to State ReEDs'!$A$2:$B$205,'Region to State ReEDs'!$B$2:$B$205)</f>
        <v>FL</v>
      </c>
      <c r="K236" t="str">
        <f t="shared" si="7"/>
        <v>Different</v>
      </c>
    </row>
    <row r="237" spans="1:11" x14ac:dyDescent="0.2">
      <c r="A237" s="2" t="s">
        <v>260</v>
      </c>
      <c r="B237" s="2" t="s">
        <v>261</v>
      </c>
      <c r="C237" s="2">
        <v>1705.13</v>
      </c>
      <c r="D237" s="2">
        <v>0</v>
      </c>
      <c r="E237" s="2">
        <f t="shared" si="6"/>
        <v>1705.13</v>
      </c>
      <c r="F237" s="2"/>
      <c r="G237" s="2">
        <v>95</v>
      </c>
      <c r="H237" s="2">
        <v>96</v>
      </c>
      <c r="I237" t="str">
        <f>LOOKUP('ReEDs Transmission Output'!A237,'Region to State ReEDs'!$A$2:$B$205,'Region to State ReEDs'!$B$2:$B$205)</f>
        <v>SC</v>
      </c>
      <c r="J237" t="str">
        <f>LOOKUP('ReEDs Transmission Output'!B237,'Region to State ReEDs'!$A$2:$B$205,'Region to State ReEDs'!$B$2:$B$205)</f>
        <v>SC</v>
      </c>
      <c r="K237" t="str">
        <f t="shared" si="7"/>
        <v>Same</v>
      </c>
    </row>
    <row r="238" spans="1:11" x14ac:dyDescent="0.2">
      <c r="A238" s="2" t="s">
        <v>260</v>
      </c>
      <c r="B238" s="2" t="s">
        <v>257</v>
      </c>
      <c r="C238" s="2">
        <v>5283.2219999999998</v>
      </c>
      <c r="D238" s="2">
        <v>0</v>
      </c>
      <c r="E238" s="2">
        <f t="shared" si="6"/>
        <v>5283.2219999999998</v>
      </c>
      <c r="F238" s="2"/>
      <c r="G238" s="2">
        <v>95</v>
      </c>
      <c r="H238" s="2">
        <v>97</v>
      </c>
      <c r="I238" t="str">
        <f>LOOKUP('ReEDs Transmission Output'!A238,'Region to State ReEDs'!$A$2:$B$205,'Region to State ReEDs'!$B$2:$B$205)</f>
        <v>SC</v>
      </c>
      <c r="J238" t="str">
        <f>LOOKUP('ReEDs Transmission Output'!B238,'Region to State ReEDs'!$A$2:$B$205,'Region to State ReEDs'!$B$2:$B$205)</f>
        <v>NC</v>
      </c>
      <c r="K238" t="str">
        <f t="shared" si="7"/>
        <v>Different</v>
      </c>
    </row>
    <row r="239" spans="1:11" x14ac:dyDescent="0.2">
      <c r="A239" s="2" t="s">
        <v>260</v>
      </c>
      <c r="B239" s="2" t="s">
        <v>259</v>
      </c>
      <c r="C239" s="2">
        <v>1401.4939999999999</v>
      </c>
      <c r="D239" s="2">
        <v>0</v>
      </c>
      <c r="E239" s="2">
        <f t="shared" si="6"/>
        <v>1401.4939999999999</v>
      </c>
      <c r="F239" s="2"/>
      <c r="G239" s="2">
        <v>95</v>
      </c>
      <c r="H239" s="2">
        <v>98</v>
      </c>
      <c r="I239" t="str">
        <f>LOOKUP('ReEDs Transmission Output'!A239,'Region to State ReEDs'!$A$2:$B$205,'Region to State ReEDs'!$B$2:$B$205)</f>
        <v>SC</v>
      </c>
      <c r="J239" t="str">
        <f>LOOKUP('ReEDs Transmission Output'!B239,'Region to State ReEDs'!$A$2:$B$205,'Region to State ReEDs'!$B$2:$B$205)</f>
        <v>NC</v>
      </c>
      <c r="K239" t="str">
        <f t="shared" si="7"/>
        <v>Different</v>
      </c>
    </row>
    <row r="240" spans="1:11" x14ac:dyDescent="0.2">
      <c r="A240" s="2" t="s">
        <v>261</v>
      </c>
      <c r="B240" s="2" t="s">
        <v>259</v>
      </c>
      <c r="C240" s="2">
        <v>1990.702</v>
      </c>
      <c r="D240" s="2">
        <v>0</v>
      </c>
      <c r="E240" s="2">
        <f t="shared" si="6"/>
        <v>1990.702</v>
      </c>
      <c r="F240" s="2"/>
      <c r="G240" s="2">
        <v>96</v>
      </c>
      <c r="H240" s="2">
        <v>98</v>
      </c>
      <c r="I240" t="str">
        <f>LOOKUP('ReEDs Transmission Output'!A240,'Region to State ReEDs'!$A$2:$B$205,'Region to State ReEDs'!$B$2:$B$205)</f>
        <v>SC</v>
      </c>
      <c r="J240" t="str">
        <f>LOOKUP('ReEDs Transmission Output'!B240,'Region to State ReEDs'!$A$2:$B$205,'Region to State ReEDs'!$B$2:$B$205)</f>
        <v>NC</v>
      </c>
      <c r="K240" t="str">
        <f t="shared" si="7"/>
        <v>Different</v>
      </c>
    </row>
    <row r="241" spans="1:11" x14ac:dyDescent="0.2">
      <c r="A241" s="2" t="s">
        <v>257</v>
      </c>
      <c r="B241" s="2" t="s">
        <v>259</v>
      </c>
      <c r="C241" s="2">
        <v>3088.5439999999999</v>
      </c>
      <c r="D241" s="2">
        <v>0</v>
      </c>
      <c r="E241" s="2">
        <f t="shared" si="6"/>
        <v>3088.5439999999999</v>
      </c>
      <c r="F241" s="2"/>
      <c r="G241" s="2">
        <v>97</v>
      </c>
      <c r="H241" s="2">
        <v>98</v>
      </c>
      <c r="I241" t="str">
        <f>LOOKUP('ReEDs Transmission Output'!A241,'Region to State ReEDs'!$A$2:$B$205,'Region to State ReEDs'!$B$2:$B$205)</f>
        <v>NC</v>
      </c>
      <c r="J241" t="str">
        <f>LOOKUP('ReEDs Transmission Output'!B241,'Region to State ReEDs'!$A$2:$B$205,'Region to State ReEDs'!$B$2:$B$205)</f>
        <v>NC</v>
      </c>
      <c r="K241" t="str">
        <f t="shared" si="7"/>
        <v>Same</v>
      </c>
    </row>
    <row r="242" spans="1:11" x14ac:dyDescent="0.2">
      <c r="A242" s="2" t="s">
        <v>257</v>
      </c>
      <c r="B242" s="2" t="s">
        <v>234</v>
      </c>
      <c r="C242" s="2">
        <v>902.08314210000003</v>
      </c>
      <c r="D242" s="2">
        <v>0</v>
      </c>
      <c r="E242" s="2">
        <f t="shared" si="6"/>
        <v>902.08314210000003</v>
      </c>
      <c r="F242" s="2"/>
      <c r="G242" s="2">
        <v>97</v>
      </c>
      <c r="H242" s="2">
        <v>118</v>
      </c>
      <c r="I242" t="str">
        <f>LOOKUP('ReEDs Transmission Output'!A242,'Region to State ReEDs'!$A$2:$B$205,'Region to State ReEDs'!$B$2:$B$205)</f>
        <v>NC</v>
      </c>
      <c r="J242" t="str">
        <f>LOOKUP('ReEDs Transmission Output'!B242,'Region to State ReEDs'!$A$2:$B$205,'Region to State ReEDs'!$B$2:$B$205)</f>
        <v>VA</v>
      </c>
      <c r="K242" t="str">
        <f t="shared" si="7"/>
        <v>Different</v>
      </c>
    </row>
    <row r="243" spans="1:11" x14ac:dyDescent="0.2">
      <c r="A243" s="2" t="s">
        <v>259</v>
      </c>
      <c r="B243" s="2" t="s">
        <v>262</v>
      </c>
      <c r="C243" s="2">
        <v>4349.8040000000001</v>
      </c>
      <c r="D243" s="2">
        <v>0</v>
      </c>
      <c r="E243" s="2">
        <f t="shared" si="6"/>
        <v>4349.8040000000001</v>
      </c>
      <c r="F243" s="2"/>
      <c r="G243" s="2">
        <v>98</v>
      </c>
      <c r="H243" s="2">
        <v>99</v>
      </c>
      <c r="I243" t="str">
        <f>LOOKUP('ReEDs Transmission Output'!A243,'Region to State ReEDs'!$A$2:$B$205,'Region to State ReEDs'!$B$2:$B$205)</f>
        <v>NC</v>
      </c>
      <c r="J243" t="str">
        <f>LOOKUP('ReEDs Transmission Output'!B243,'Region to State ReEDs'!$A$2:$B$205,'Region to State ReEDs'!$B$2:$B$205)</f>
        <v>NC</v>
      </c>
      <c r="K243" t="str">
        <f t="shared" si="7"/>
        <v>Same</v>
      </c>
    </row>
    <row r="244" spans="1:11" x14ac:dyDescent="0.2">
      <c r="A244" s="2" t="s">
        <v>262</v>
      </c>
      <c r="B244" s="2" t="s">
        <v>263</v>
      </c>
      <c r="C244" s="2">
        <v>1057.171699</v>
      </c>
      <c r="D244" s="2">
        <v>0</v>
      </c>
      <c r="E244" s="2">
        <f t="shared" si="6"/>
        <v>1057.171699</v>
      </c>
      <c r="F244" s="2"/>
      <c r="G244" s="2">
        <v>99</v>
      </c>
      <c r="H244" s="2">
        <v>100</v>
      </c>
      <c r="I244" t="str">
        <f>LOOKUP('ReEDs Transmission Output'!A244,'Region to State ReEDs'!$A$2:$B$205,'Region to State ReEDs'!$B$2:$B$205)</f>
        <v>NC</v>
      </c>
      <c r="J244" t="str">
        <f>LOOKUP('ReEDs Transmission Output'!B244,'Region to State ReEDs'!$A$2:$B$205,'Region to State ReEDs'!$B$2:$B$205)</f>
        <v>VA</v>
      </c>
      <c r="K244" t="str">
        <f t="shared" si="7"/>
        <v>Different</v>
      </c>
    </row>
    <row r="245" spans="1:11" x14ac:dyDescent="0.2">
      <c r="A245" s="2" t="s">
        <v>262</v>
      </c>
      <c r="B245" s="2" t="s">
        <v>237</v>
      </c>
      <c r="C245" s="2">
        <v>590.52950350000003</v>
      </c>
      <c r="D245" s="2">
        <v>0</v>
      </c>
      <c r="E245" s="2">
        <f t="shared" si="6"/>
        <v>590.52950350000003</v>
      </c>
      <c r="F245" s="2"/>
      <c r="G245" s="2">
        <v>99</v>
      </c>
      <c r="H245" s="2">
        <v>116</v>
      </c>
      <c r="I245" t="str">
        <f>LOOKUP('ReEDs Transmission Output'!A245,'Region to State ReEDs'!$A$2:$B$205,'Region to State ReEDs'!$B$2:$B$205)</f>
        <v>NC</v>
      </c>
      <c r="J245" t="str">
        <f>LOOKUP('ReEDs Transmission Output'!B245,'Region to State ReEDs'!$A$2:$B$205,'Region to State ReEDs'!$B$2:$B$205)</f>
        <v>WV</v>
      </c>
      <c r="K245" t="str">
        <f t="shared" si="7"/>
        <v>Different</v>
      </c>
    </row>
    <row r="246" spans="1:11" x14ac:dyDescent="0.2">
      <c r="A246" s="2" t="s">
        <v>262</v>
      </c>
      <c r="B246" s="2" t="s">
        <v>234</v>
      </c>
      <c r="C246" s="2">
        <v>1651.8307789999999</v>
      </c>
      <c r="D246" s="2">
        <v>0</v>
      </c>
      <c r="E246" s="2">
        <f t="shared" si="6"/>
        <v>1651.8307789999999</v>
      </c>
      <c r="F246" s="2"/>
      <c r="G246" s="2">
        <v>99</v>
      </c>
      <c r="H246" s="2">
        <v>118</v>
      </c>
      <c r="I246" t="str">
        <f>LOOKUP('ReEDs Transmission Output'!A246,'Region to State ReEDs'!$A$2:$B$205,'Region to State ReEDs'!$B$2:$B$205)</f>
        <v>NC</v>
      </c>
      <c r="J246" t="str">
        <f>LOOKUP('ReEDs Transmission Output'!B246,'Region to State ReEDs'!$A$2:$B$205,'Region to State ReEDs'!$B$2:$B$205)</f>
        <v>VA</v>
      </c>
      <c r="K246" t="str">
        <f t="shared" si="7"/>
        <v>Different</v>
      </c>
    </row>
    <row r="247" spans="1:11" x14ac:dyDescent="0.2">
      <c r="A247" s="2" t="s">
        <v>262</v>
      </c>
      <c r="B247" s="2" t="s">
        <v>239</v>
      </c>
      <c r="C247" s="2">
        <v>798.38487659999998</v>
      </c>
      <c r="D247" s="2">
        <v>0</v>
      </c>
      <c r="E247" s="2">
        <f t="shared" si="6"/>
        <v>798.38487659999998</v>
      </c>
      <c r="F247" s="2"/>
      <c r="G247" s="2">
        <v>99</v>
      </c>
      <c r="H247" s="2">
        <v>121</v>
      </c>
      <c r="I247" t="str">
        <f>LOOKUP('ReEDs Transmission Output'!A247,'Region to State ReEDs'!$A$2:$B$205,'Region to State ReEDs'!$B$2:$B$205)</f>
        <v>NC</v>
      </c>
      <c r="J247" t="str">
        <f>LOOKUP('ReEDs Transmission Output'!B247,'Region to State ReEDs'!$A$2:$B$205,'Region to State ReEDs'!$B$2:$B$205)</f>
        <v>MD</v>
      </c>
      <c r="K247" t="str">
        <f t="shared" si="7"/>
        <v>Different</v>
      </c>
    </row>
    <row r="248" spans="1:11" x14ac:dyDescent="0.2">
      <c r="A248" s="2" t="s">
        <v>262</v>
      </c>
      <c r="B248" s="2" t="s">
        <v>268</v>
      </c>
      <c r="C248" s="2">
        <v>3900</v>
      </c>
      <c r="D248" s="2">
        <v>0</v>
      </c>
      <c r="E248" s="2">
        <f t="shared" si="6"/>
        <v>3900</v>
      </c>
      <c r="F248" s="2"/>
      <c r="G248" s="2">
        <v>99</v>
      </c>
      <c r="H248" s="2">
        <v>123</v>
      </c>
      <c r="I248" t="str">
        <f>LOOKUP('ReEDs Transmission Output'!A248,'Region to State ReEDs'!$A$2:$B$205,'Region to State ReEDs'!$B$2:$B$205)</f>
        <v>NC</v>
      </c>
      <c r="J248" t="str">
        <f>LOOKUP('ReEDs Transmission Output'!B248,'Region to State ReEDs'!$A$2:$B$205,'Region to State ReEDs'!$B$2:$B$205)</f>
        <v>MD</v>
      </c>
      <c r="K248" t="str">
        <f t="shared" si="7"/>
        <v>Different</v>
      </c>
    </row>
    <row r="249" spans="1:11" x14ac:dyDescent="0.2">
      <c r="A249" s="2" t="s">
        <v>263</v>
      </c>
      <c r="B249" s="2" t="s">
        <v>237</v>
      </c>
      <c r="C249" s="2">
        <v>1319.0288889999999</v>
      </c>
      <c r="D249" s="2">
        <v>0</v>
      </c>
      <c r="E249" s="2">
        <f t="shared" si="6"/>
        <v>1319.0288889999999</v>
      </c>
      <c r="F249" s="2"/>
      <c r="G249" s="2">
        <v>100</v>
      </c>
      <c r="H249" s="2">
        <v>116</v>
      </c>
      <c r="I249" t="str">
        <f>LOOKUP('ReEDs Transmission Output'!A249,'Region to State ReEDs'!$A$2:$B$205,'Region to State ReEDs'!$B$2:$B$205)</f>
        <v>VA</v>
      </c>
      <c r="J249" t="str">
        <f>LOOKUP('ReEDs Transmission Output'!B249,'Region to State ReEDs'!$A$2:$B$205,'Region to State ReEDs'!$B$2:$B$205)</f>
        <v>WV</v>
      </c>
      <c r="K249" t="str">
        <f t="shared" si="7"/>
        <v>Different</v>
      </c>
    </row>
    <row r="250" spans="1:11" x14ac:dyDescent="0.2">
      <c r="A250" s="2" t="s">
        <v>264</v>
      </c>
      <c r="B250" s="2" t="s">
        <v>266</v>
      </c>
      <c r="C250" s="2">
        <v>12071.62</v>
      </c>
      <c r="D250" s="2">
        <v>0</v>
      </c>
      <c r="E250" s="2">
        <f t="shared" si="6"/>
        <v>12071.62</v>
      </c>
      <c r="F250" s="2"/>
      <c r="G250" s="2">
        <v>101</v>
      </c>
      <c r="H250" s="2">
        <v>102</v>
      </c>
      <c r="I250" t="str">
        <f>LOOKUP('ReEDs Transmission Output'!A250,'Region to State ReEDs'!$A$2:$B$205,'Region to State ReEDs'!$B$2:$B$205)</f>
        <v>FL</v>
      </c>
      <c r="J250" t="str">
        <f>LOOKUP('ReEDs Transmission Output'!B250,'Region to State ReEDs'!$A$2:$B$205,'Region to State ReEDs'!$B$2:$B$205)</f>
        <v>FL</v>
      </c>
      <c r="K250" t="str">
        <f t="shared" si="7"/>
        <v>Same</v>
      </c>
    </row>
    <row r="251" spans="1:11" x14ac:dyDescent="0.2">
      <c r="A251" s="2" t="s">
        <v>221</v>
      </c>
      <c r="B251" s="2" t="s">
        <v>222</v>
      </c>
      <c r="C251" s="2">
        <v>1134.599285</v>
      </c>
      <c r="D251" s="2">
        <v>0</v>
      </c>
      <c r="E251" s="2">
        <f t="shared" si="6"/>
        <v>1134.599285</v>
      </c>
      <c r="F251" s="2"/>
      <c r="G251" s="2">
        <v>103</v>
      </c>
      <c r="H251" s="2">
        <v>104</v>
      </c>
      <c r="I251" t="str">
        <f>LOOKUP('ReEDs Transmission Output'!A251,'Region to State ReEDs'!$A$2:$B$205,'Region to State ReEDs'!$B$2:$B$205)</f>
        <v>MI</v>
      </c>
      <c r="J251" t="str">
        <f>LOOKUP('ReEDs Transmission Output'!B251,'Region to State ReEDs'!$A$2:$B$205,'Region to State ReEDs'!$B$2:$B$205)</f>
        <v>MI</v>
      </c>
      <c r="K251" t="str">
        <f t="shared" si="7"/>
        <v>Same</v>
      </c>
    </row>
    <row r="252" spans="1:11" x14ac:dyDescent="0.2">
      <c r="A252" s="2" t="s">
        <v>221</v>
      </c>
      <c r="B252" s="2" t="s">
        <v>223</v>
      </c>
      <c r="C252" s="2">
        <v>378.44506719999998</v>
      </c>
      <c r="D252" s="2">
        <v>0</v>
      </c>
      <c r="E252" s="2">
        <f t="shared" si="6"/>
        <v>378.44506719999998</v>
      </c>
      <c r="F252" s="2"/>
      <c r="G252" s="2">
        <v>103</v>
      </c>
      <c r="H252" s="2">
        <v>105</v>
      </c>
      <c r="I252" t="str">
        <f>LOOKUP('ReEDs Transmission Output'!A252,'Region to State ReEDs'!$A$2:$B$205,'Region to State ReEDs'!$B$2:$B$205)</f>
        <v>MI</v>
      </c>
      <c r="J252" t="str">
        <f>LOOKUP('ReEDs Transmission Output'!B252,'Region to State ReEDs'!$A$2:$B$205,'Region to State ReEDs'!$B$2:$B$205)</f>
        <v>IN</v>
      </c>
      <c r="K252" t="str">
        <f t="shared" si="7"/>
        <v>Different</v>
      </c>
    </row>
    <row r="253" spans="1:11" x14ac:dyDescent="0.2">
      <c r="A253" s="2" t="s">
        <v>221</v>
      </c>
      <c r="B253" s="2" t="s">
        <v>226</v>
      </c>
      <c r="C253" s="2">
        <v>390.95564789999997</v>
      </c>
      <c r="D253" s="2">
        <v>0</v>
      </c>
      <c r="E253" s="2">
        <f t="shared" si="6"/>
        <v>390.95564789999997</v>
      </c>
      <c r="F253" s="2"/>
      <c r="G253" s="2">
        <v>103</v>
      </c>
      <c r="H253" s="2">
        <v>111</v>
      </c>
      <c r="I253" t="str">
        <f>LOOKUP('ReEDs Transmission Output'!A253,'Region to State ReEDs'!$A$2:$B$205,'Region to State ReEDs'!$B$2:$B$205)</f>
        <v>MI</v>
      </c>
      <c r="J253" t="str">
        <f>LOOKUP('ReEDs Transmission Output'!B253,'Region to State ReEDs'!$A$2:$B$205,'Region to State ReEDs'!$B$2:$B$205)</f>
        <v>OH</v>
      </c>
      <c r="K253" t="str">
        <f t="shared" si="7"/>
        <v>Different</v>
      </c>
    </row>
    <row r="254" spans="1:11" x14ac:dyDescent="0.2">
      <c r="A254" s="2" t="s">
        <v>222</v>
      </c>
      <c r="B254" s="2" t="s">
        <v>223</v>
      </c>
      <c r="C254" s="2">
        <v>2076.9290000000001</v>
      </c>
      <c r="D254" s="2">
        <v>0</v>
      </c>
      <c r="E254" s="2">
        <f t="shared" si="6"/>
        <v>2076.9290000000001</v>
      </c>
      <c r="F254" s="2"/>
      <c r="G254" s="2">
        <v>104</v>
      </c>
      <c r="H254" s="2">
        <v>105</v>
      </c>
      <c r="I254" t="str">
        <f>LOOKUP('ReEDs Transmission Output'!A254,'Region to State ReEDs'!$A$2:$B$205,'Region to State ReEDs'!$B$2:$B$205)</f>
        <v>MI</v>
      </c>
      <c r="J254" t="str">
        <f>LOOKUP('ReEDs Transmission Output'!B254,'Region to State ReEDs'!$A$2:$B$205,'Region to State ReEDs'!$B$2:$B$205)</f>
        <v>IN</v>
      </c>
      <c r="K254" t="str">
        <f t="shared" si="7"/>
        <v>Different</v>
      </c>
    </row>
    <row r="255" spans="1:11" x14ac:dyDescent="0.2">
      <c r="A255" s="2" t="s">
        <v>223</v>
      </c>
      <c r="B255" s="2" t="s">
        <v>224</v>
      </c>
      <c r="C255" s="2">
        <v>2323.1529999999998</v>
      </c>
      <c r="D255" s="2">
        <v>0</v>
      </c>
      <c r="E255" s="2">
        <f t="shared" si="6"/>
        <v>2323.1529999999998</v>
      </c>
      <c r="F255" s="2"/>
      <c r="G255" s="2">
        <v>105</v>
      </c>
      <c r="H255" s="2">
        <v>106</v>
      </c>
      <c r="I255" t="str">
        <f>LOOKUP('ReEDs Transmission Output'!A255,'Region to State ReEDs'!$A$2:$B$205,'Region to State ReEDs'!$B$2:$B$205)</f>
        <v>IN</v>
      </c>
      <c r="J255" t="str">
        <f>LOOKUP('ReEDs Transmission Output'!B255,'Region to State ReEDs'!$A$2:$B$205,'Region to State ReEDs'!$B$2:$B$205)</f>
        <v>IN</v>
      </c>
      <c r="K255" t="str">
        <f t="shared" si="7"/>
        <v>Same</v>
      </c>
    </row>
    <row r="256" spans="1:11" x14ac:dyDescent="0.2">
      <c r="A256" s="2" t="s">
        <v>223</v>
      </c>
      <c r="B256" s="2" t="s">
        <v>225</v>
      </c>
      <c r="C256" s="2">
        <v>8378.4709999999995</v>
      </c>
      <c r="D256" s="2">
        <v>0</v>
      </c>
      <c r="E256" s="2">
        <f t="shared" si="6"/>
        <v>8378.4709999999995</v>
      </c>
      <c r="F256" s="2"/>
      <c r="G256" s="2">
        <v>105</v>
      </c>
      <c r="H256" s="2">
        <v>107</v>
      </c>
      <c r="I256" t="str">
        <f>LOOKUP('ReEDs Transmission Output'!A256,'Region to State ReEDs'!$A$2:$B$205,'Region to State ReEDs'!$B$2:$B$205)</f>
        <v>IN</v>
      </c>
      <c r="J256" t="str">
        <f>LOOKUP('ReEDs Transmission Output'!B256,'Region to State ReEDs'!$A$2:$B$205,'Region to State ReEDs'!$B$2:$B$205)</f>
        <v>IN</v>
      </c>
      <c r="K256" t="str">
        <f t="shared" si="7"/>
        <v>Same</v>
      </c>
    </row>
    <row r="257" spans="1:11" x14ac:dyDescent="0.2">
      <c r="A257" s="2" t="s">
        <v>223</v>
      </c>
      <c r="B257" s="2" t="s">
        <v>227</v>
      </c>
      <c r="C257" s="2">
        <v>3978.799</v>
      </c>
      <c r="D257" s="2">
        <v>0</v>
      </c>
      <c r="E257" s="2">
        <f t="shared" si="6"/>
        <v>3978.799</v>
      </c>
      <c r="F257" s="2"/>
      <c r="G257" s="2">
        <v>105</v>
      </c>
      <c r="H257" s="2">
        <v>112</v>
      </c>
      <c r="I257" t="str">
        <f>LOOKUP('ReEDs Transmission Output'!A257,'Region to State ReEDs'!$A$2:$B$205,'Region to State ReEDs'!$B$2:$B$205)</f>
        <v>IN</v>
      </c>
      <c r="J257" t="str">
        <f>LOOKUP('ReEDs Transmission Output'!B257,'Region to State ReEDs'!$A$2:$B$205,'Region to State ReEDs'!$B$2:$B$205)</f>
        <v>OH</v>
      </c>
      <c r="K257" t="str">
        <f t="shared" si="7"/>
        <v>Different</v>
      </c>
    </row>
    <row r="258" spans="1:11" x14ac:dyDescent="0.2">
      <c r="A258" s="2" t="s">
        <v>224</v>
      </c>
      <c r="B258" s="2" t="s">
        <v>225</v>
      </c>
      <c r="C258" s="2">
        <v>4428.4579999999996</v>
      </c>
      <c r="D258" s="2">
        <v>0</v>
      </c>
      <c r="E258" s="2">
        <f t="shared" ref="E258:E321" si="8">IF(D258&lt;&gt;0,D258*1.5723,C258)</f>
        <v>4428.4579999999996</v>
      </c>
      <c r="F258" s="2"/>
      <c r="G258" s="2">
        <v>106</v>
      </c>
      <c r="H258" s="2">
        <v>107</v>
      </c>
      <c r="I258" t="str">
        <f>LOOKUP('ReEDs Transmission Output'!A258,'Region to State ReEDs'!$A$2:$B$205,'Region to State ReEDs'!$B$2:$B$205)</f>
        <v>IN</v>
      </c>
      <c r="J258" t="str">
        <f>LOOKUP('ReEDs Transmission Output'!B258,'Region to State ReEDs'!$A$2:$B$205,'Region to State ReEDs'!$B$2:$B$205)</f>
        <v>IN</v>
      </c>
      <c r="K258" t="str">
        <f t="shared" ref="K258:K321" si="9">IF(I258 &lt;&gt; J258,"Different", "Same")</f>
        <v>Same</v>
      </c>
    </row>
    <row r="259" spans="1:11" x14ac:dyDescent="0.2">
      <c r="A259" s="2" t="s">
        <v>225</v>
      </c>
      <c r="B259" s="2" t="s">
        <v>230</v>
      </c>
      <c r="C259" s="2">
        <v>24.347801130000001</v>
      </c>
      <c r="D259" s="2">
        <v>0</v>
      </c>
      <c r="E259" s="2">
        <f t="shared" si="8"/>
        <v>24.347801130000001</v>
      </c>
      <c r="F259" s="2"/>
      <c r="G259" s="2">
        <v>107</v>
      </c>
      <c r="H259" s="2">
        <v>108</v>
      </c>
      <c r="I259" t="str">
        <f>LOOKUP('ReEDs Transmission Output'!A259,'Region to State ReEDs'!$A$2:$B$205,'Region to State ReEDs'!$B$2:$B$205)</f>
        <v>IN</v>
      </c>
      <c r="J259" t="str">
        <f>LOOKUP('ReEDs Transmission Output'!B259,'Region to State ReEDs'!$A$2:$B$205,'Region to State ReEDs'!$B$2:$B$205)</f>
        <v>KY</v>
      </c>
      <c r="K259" t="str">
        <f t="shared" si="9"/>
        <v>Different</v>
      </c>
    </row>
    <row r="260" spans="1:11" x14ac:dyDescent="0.2">
      <c r="A260" s="2" t="s">
        <v>225</v>
      </c>
      <c r="B260" s="2" t="s">
        <v>232</v>
      </c>
      <c r="C260" s="2">
        <v>96.928904509999995</v>
      </c>
      <c r="D260" s="2">
        <v>0</v>
      </c>
      <c r="E260" s="2">
        <f t="shared" si="8"/>
        <v>96.928904509999995</v>
      </c>
      <c r="F260" s="2"/>
      <c r="G260" s="2">
        <v>107</v>
      </c>
      <c r="H260" s="2">
        <v>109</v>
      </c>
      <c r="I260" t="str">
        <f>LOOKUP('ReEDs Transmission Output'!A260,'Region to State ReEDs'!$A$2:$B$205,'Region to State ReEDs'!$B$2:$B$205)</f>
        <v>IN</v>
      </c>
      <c r="J260" t="str">
        <f>LOOKUP('ReEDs Transmission Output'!B260,'Region to State ReEDs'!$A$2:$B$205,'Region to State ReEDs'!$B$2:$B$205)</f>
        <v>KY</v>
      </c>
      <c r="K260" t="str">
        <f t="shared" si="9"/>
        <v>Different</v>
      </c>
    </row>
    <row r="261" spans="1:11" x14ac:dyDescent="0.2">
      <c r="A261" s="2" t="s">
        <v>225</v>
      </c>
      <c r="B261" s="2" t="s">
        <v>227</v>
      </c>
      <c r="C261" s="2">
        <v>1719.684</v>
      </c>
      <c r="D261" s="2">
        <v>0</v>
      </c>
      <c r="E261" s="2">
        <f t="shared" si="8"/>
        <v>1719.684</v>
      </c>
      <c r="F261" s="2"/>
      <c r="G261" s="2">
        <v>107</v>
      </c>
      <c r="H261" s="2">
        <v>112</v>
      </c>
      <c r="I261" t="str">
        <f>LOOKUP('ReEDs Transmission Output'!A261,'Region to State ReEDs'!$A$2:$B$205,'Region to State ReEDs'!$B$2:$B$205)</f>
        <v>IN</v>
      </c>
      <c r="J261" t="str">
        <f>LOOKUP('ReEDs Transmission Output'!B261,'Region to State ReEDs'!$A$2:$B$205,'Region to State ReEDs'!$B$2:$B$205)</f>
        <v>OH</v>
      </c>
      <c r="K261" t="str">
        <f t="shared" si="9"/>
        <v>Different</v>
      </c>
    </row>
    <row r="262" spans="1:11" x14ac:dyDescent="0.2">
      <c r="A262" s="2" t="s">
        <v>225</v>
      </c>
      <c r="B262" s="2" t="s">
        <v>229</v>
      </c>
      <c r="C262" s="2">
        <v>1364.905</v>
      </c>
      <c r="D262" s="2">
        <v>0</v>
      </c>
      <c r="E262" s="2">
        <f t="shared" si="8"/>
        <v>1364.905</v>
      </c>
      <c r="F262" s="2"/>
      <c r="G262" s="2">
        <v>107</v>
      </c>
      <c r="H262" s="2">
        <v>114</v>
      </c>
      <c r="I262" t="str">
        <f>LOOKUP('ReEDs Transmission Output'!A262,'Region to State ReEDs'!$A$2:$B$205,'Region to State ReEDs'!$B$2:$B$205)</f>
        <v>IN</v>
      </c>
      <c r="J262" t="str">
        <f>LOOKUP('ReEDs Transmission Output'!B262,'Region to State ReEDs'!$A$2:$B$205,'Region to State ReEDs'!$B$2:$B$205)</f>
        <v>OH</v>
      </c>
      <c r="K262" t="str">
        <f t="shared" si="9"/>
        <v>Different</v>
      </c>
    </row>
    <row r="263" spans="1:11" x14ac:dyDescent="0.2">
      <c r="A263" s="2" t="s">
        <v>230</v>
      </c>
      <c r="B263" s="2" t="s">
        <v>232</v>
      </c>
      <c r="C263" s="2">
        <v>672.34410000000003</v>
      </c>
      <c r="D263" s="2">
        <v>0</v>
      </c>
      <c r="E263" s="2">
        <f t="shared" si="8"/>
        <v>672.34410000000003</v>
      </c>
      <c r="F263" s="2"/>
      <c r="G263" s="2">
        <v>108</v>
      </c>
      <c r="H263" s="2">
        <v>109</v>
      </c>
      <c r="I263" t="str">
        <f>LOOKUP('ReEDs Transmission Output'!A263,'Region to State ReEDs'!$A$2:$B$205,'Region to State ReEDs'!$B$2:$B$205)</f>
        <v>KY</v>
      </c>
      <c r="J263" t="str">
        <f>LOOKUP('ReEDs Transmission Output'!B263,'Region to State ReEDs'!$A$2:$B$205,'Region to State ReEDs'!$B$2:$B$205)</f>
        <v>KY</v>
      </c>
      <c r="K263" t="str">
        <f t="shared" si="9"/>
        <v>Same</v>
      </c>
    </row>
    <row r="264" spans="1:11" x14ac:dyDescent="0.2">
      <c r="A264" s="2" t="s">
        <v>232</v>
      </c>
      <c r="B264" s="2" t="s">
        <v>233</v>
      </c>
      <c r="C264" s="2">
        <v>82.404978839999998</v>
      </c>
      <c r="D264" s="2">
        <v>0</v>
      </c>
      <c r="E264" s="2">
        <f t="shared" si="8"/>
        <v>82.404978839999998</v>
      </c>
      <c r="F264" s="2"/>
      <c r="G264" s="2">
        <v>109</v>
      </c>
      <c r="H264" s="2">
        <v>110</v>
      </c>
      <c r="I264" t="str">
        <f>LOOKUP('ReEDs Transmission Output'!A264,'Region to State ReEDs'!$A$2:$B$205,'Region to State ReEDs'!$B$2:$B$205)</f>
        <v>KY</v>
      </c>
      <c r="J264" t="str">
        <f>LOOKUP('ReEDs Transmission Output'!B264,'Region to State ReEDs'!$A$2:$B$205,'Region to State ReEDs'!$B$2:$B$205)</f>
        <v>KY</v>
      </c>
      <c r="K264" t="str">
        <f t="shared" si="9"/>
        <v>Same</v>
      </c>
    </row>
    <row r="265" spans="1:11" x14ac:dyDescent="0.2">
      <c r="A265" s="2" t="s">
        <v>232</v>
      </c>
      <c r="B265" s="2" t="s">
        <v>227</v>
      </c>
      <c r="C265" s="2">
        <v>45.767702130000004</v>
      </c>
      <c r="D265" s="2">
        <v>0</v>
      </c>
      <c r="E265" s="2">
        <f t="shared" si="8"/>
        <v>45.767702130000004</v>
      </c>
      <c r="F265" s="2"/>
      <c r="G265" s="2">
        <v>109</v>
      </c>
      <c r="H265" s="2">
        <v>112</v>
      </c>
      <c r="I265" t="str">
        <f>LOOKUP('ReEDs Transmission Output'!A265,'Region to State ReEDs'!$A$2:$B$205,'Region to State ReEDs'!$B$2:$B$205)</f>
        <v>KY</v>
      </c>
      <c r="J265" t="str">
        <f>LOOKUP('ReEDs Transmission Output'!B265,'Region to State ReEDs'!$A$2:$B$205,'Region to State ReEDs'!$B$2:$B$205)</f>
        <v>OH</v>
      </c>
      <c r="K265" t="str">
        <f t="shared" si="9"/>
        <v>Different</v>
      </c>
    </row>
    <row r="266" spans="1:11" x14ac:dyDescent="0.2">
      <c r="A266" s="2" t="s">
        <v>232</v>
      </c>
      <c r="B266" s="2" t="s">
        <v>229</v>
      </c>
      <c r="C266" s="2">
        <v>137.5727814</v>
      </c>
      <c r="D266" s="2">
        <v>0</v>
      </c>
      <c r="E266" s="2">
        <f t="shared" si="8"/>
        <v>137.5727814</v>
      </c>
      <c r="F266" s="2"/>
      <c r="G266" s="2">
        <v>109</v>
      </c>
      <c r="H266" s="2">
        <v>114</v>
      </c>
      <c r="I266" t="str">
        <f>LOOKUP('ReEDs Transmission Output'!A266,'Region to State ReEDs'!$A$2:$B$205,'Region to State ReEDs'!$B$2:$B$205)</f>
        <v>KY</v>
      </c>
      <c r="J266" t="str">
        <f>LOOKUP('ReEDs Transmission Output'!B266,'Region to State ReEDs'!$A$2:$B$205,'Region to State ReEDs'!$B$2:$B$205)</f>
        <v>OH</v>
      </c>
      <c r="K266" t="str">
        <f t="shared" si="9"/>
        <v>Different</v>
      </c>
    </row>
    <row r="267" spans="1:11" x14ac:dyDescent="0.2">
      <c r="A267" s="2" t="s">
        <v>232</v>
      </c>
      <c r="B267" s="2" t="s">
        <v>234</v>
      </c>
      <c r="C267" s="2">
        <v>22.768276060000002</v>
      </c>
      <c r="D267" s="2">
        <v>0</v>
      </c>
      <c r="E267" s="2">
        <f t="shared" si="8"/>
        <v>22.768276060000002</v>
      </c>
      <c r="F267" s="2"/>
      <c r="G267" s="2">
        <v>109</v>
      </c>
      <c r="H267" s="2">
        <v>118</v>
      </c>
      <c r="I267" t="str">
        <f>LOOKUP('ReEDs Transmission Output'!A267,'Region to State ReEDs'!$A$2:$B$205,'Region to State ReEDs'!$B$2:$B$205)</f>
        <v>KY</v>
      </c>
      <c r="J267" t="str">
        <f>LOOKUP('ReEDs Transmission Output'!B267,'Region to State ReEDs'!$A$2:$B$205,'Region to State ReEDs'!$B$2:$B$205)</f>
        <v>VA</v>
      </c>
      <c r="K267" t="str">
        <f t="shared" si="9"/>
        <v>Different</v>
      </c>
    </row>
    <row r="268" spans="1:11" x14ac:dyDescent="0.2">
      <c r="A268" s="2" t="s">
        <v>233</v>
      </c>
      <c r="B268" s="2" t="s">
        <v>227</v>
      </c>
      <c r="C268" s="2">
        <v>83.15455</v>
      </c>
      <c r="D268" s="2">
        <v>0</v>
      </c>
      <c r="E268" s="2">
        <f t="shared" si="8"/>
        <v>83.15455</v>
      </c>
      <c r="F268" s="2"/>
      <c r="G268" s="2">
        <v>110</v>
      </c>
      <c r="H268" s="2">
        <v>112</v>
      </c>
      <c r="I268" t="str">
        <f>LOOKUP('ReEDs Transmission Output'!A268,'Region to State ReEDs'!$A$2:$B$205,'Region to State ReEDs'!$B$2:$B$205)</f>
        <v>KY</v>
      </c>
      <c r="J268" t="str">
        <f>LOOKUP('ReEDs Transmission Output'!B268,'Region to State ReEDs'!$A$2:$B$205,'Region to State ReEDs'!$B$2:$B$205)</f>
        <v>OH</v>
      </c>
      <c r="K268" t="str">
        <f t="shared" si="9"/>
        <v>Different</v>
      </c>
    </row>
    <row r="269" spans="1:11" x14ac:dyDescent="0.2">
      <c r="A269" s="2" t="s">
        <v>233</v>
      </c>
      <c r="B269" s="2" t="s">
        <v>236</v>
      </c>
      <c r="C269" s="2">
        <v>2996.277</v>
      </c>
      <c r="D269" s="2">
        <v>0</v>
      </c>
      <c r="E269" s="2">
        <f t="shared" si="8"/>
        <v>2996.277</v>
      </c>
      <c r="F269" s="2"/>
      <c r="G269" s="2">
        <v>110</v>
      </c>
      <c r="H269" s="2">
        <v>117</v>
      </c>
      <c r="I269" t="str">
        <f>LOOKUP('ReEDs Transmission Output'!A269,'Region to State ReEDs'!$A$2:$B$205,'Region to State ReEDs'!$B$2:$B$205)</f>
        <v>KY</v>
      </c>
      <c r="J269" t="str">
        <f>LOOKUP('ReEDs Transmission Output'!B269,'Region to State ReEDs'!$A$2:$B$205,'Region to State ReEDs'!$B$2:$B$205)</f>
        <v>WV</v>
      </c>
      <c r="K269" t="str">
        <f t="shared" si="9"/>
        <v>Different</v>
      </c>
    </row>
    <row r="270" spans="1:11" x14ac:dyDescent="0.2">
      <c r="A270" s="2" t="s">
        <v>233</v>
      </c>
      <c r="B270" s="2" t="s">
        <v>234</v>
      </c>
      <c r="C270" s="2">
        <v>379.71280000000002</v>
      </c>
      <c r="D270" s="2">
        <v>0</v>
      </c>
      <c r="E270" s="2">
        <f t="shared" si="8"/>
        <v>379.71280000000002</v>
      </c>
      <c r="F270" s="2"/>
      <c r="G270" s="2">
        <v>110</v>
      </c>
      <c r="H270" s="2">
        <v>118</v>
      </c>
      <c r="I270" t="str">
        <f>LOOKUP('ReEDs Transmission Output'!A270,'Region to State ReEDs'!$A$2:$B$205,'Region to State ReEDs'!$B$2:$B$205)</f>
        <v>KY</v>
      </c>
      <c r="J270" t="str">
        <f>LOOKUP('ReEDs Transmission Output'!B270,'Region to State ReEDs'!$A$2:$B$205,'Region to State ReEDs'!$B$2:$B$205)</f>
        <v>VA</v>
      </c>
      <c r="K270" t="str">
        <f t="shared" si="9"/>
        <v>Different</v>
      </c>
    </row>
    <row r="271" spans="1:11" x14ac:dyDescent="0.2">
      <c r="A271" s="2" t="s">
        <v>226</v>
      </c>
      <c r="B271" s="2" t="s">
        <v>227</v>
      </c>
      <c r="C271" s="2">
        <v>5400.883073</v>
      </c>
      <c r="D271" s="2">
        <v>0</v>
      </c>
      <c r="E271" s="2">
        <f t="shared" si="8"/>
        <v>5400.883073</v>
      </c>
      <c r="F271" s="2"/>
      <c r="G271" s="2">
        <v>111</v>
      </c>
      <c r="H271" s="2">
        <v>112</v>
      </c>
      <c r="I271" t="str">
        <f>LOOKUP('ReEDs Transmission Output'!A271,'Region to State ReEDs'!$A$2:$B$205,'Region to State ReEDs'!$B$2:$B$205)</f>
        <v>OH</v>
      </c>
      <c r="J271" t="str">
        <f>LOOKUP('ReEDs Transmission Output'!B271,'Region to State ReEDs'!$A$2:$B$205,'Region to State ReEDs'!$B$2:$B$205)</f>
        <v>OH</v>
      </c>
      <c r="K271" t="str">
        <f t="shared" si="9"/>
        <v>Same</v>
      </c>
    </row>
    <row r="272" spans="1:11" x14ac:dyDescent="0.2">
      <c r="A272" s="2" t="s">
        <v>226</v>
      </c>
      <c r="B272" s="2" t="s">
        <v>238</v>
      </c>
      <c r="C272" s="2">
        <v>2707.8327319999999</v>
      </c>
      <c r="D272" s="2">
        <v>0</v>
      </c>
      <c r="E272" s="2">
        <f t="shared" si="8"/>
        <v>2707.8327319999999</v>
      </c>
      <c r="F272" s="2"/>
      <c r="G272" s="2">
        <v>111</v>
      </c>
      <c r="H272" s="2">
        <v>115</v>
      </c>
      <c r="I272" t="str">
        <f>LOOKUP('ReEDs Transmission Output'!A272,'Region to State ReEDs'!$A$2:$B$205,'Region to State ReEDs'!$B$2:$B$205)</f>
        <v>OH</v>
      </c>
      <c r="J272" t="str">
        <f>LOOKUP('ReEDs Transmission Output'!B272,'Region to State ReEDs'!$A$2:$B$205,'Region to State ReEDs'!$B$2:$B$205)</f>
        <v>PA</v>
      </c>
      <c r="K272" t="str">
        <f t="shared" si="9"/>
        <v>Different</v>
      </c>
    </row>
    <row r="273" spans="1:11" x14ac:dyDescent="0.2">
      <c r="A273" s="2" t="s">
        <v>226</v>
      </c>
      <c r="B273" s="2" t="s">
        <v>237</v>
      </c>
      <c r="C273" s="2">
        <v>1130.114</v>
      </c>
      <c r="D273" s="2">
        <v>0</v>
      </c>
      <c r="E273" s="2">
        <f t="shared" si="8"/>
        <v>1130.114</v>
      </c>
      <c r="F273" s="2"/>
      <c r="G273" s="2">
        <v>111</v>
      </c>
      <c r="H273" s="2">
        <v>116</v>
      </c>
      <c r="I273" t="str">
        <f>LOOKUP('ReEDs Transmission Output'!A273,'Region to State ReEDs'!$A$2:$B$205,'Region to State ReEDs'!$B$2:$B$205)</f>
        <v>OH</v>
      </c>
      <c r="J273" t="str">
        <f>LOOKUP('ReEDs Transmission Output'!B273,'Region to State ReEDs'!$A$2:$B$205,'Region to State ReEDs'!$B$2:$B$205)</f>
        <v>WV</v>
      </c>
      <c r="K273" t="str">
        <f t="shared" si="9"/>
        <v>Different</v>
      </c>
    </row>
    <row r="274" spans="1:11" x14ac:dyDescent="0.2">
      <c r="A274" s="2" t="s">
        <v>226</v>
      </c>
      <c r="B274" s="2" t="s">
        <v>270</v>
      </c>
      <c r="C274" s="2">
        <v>1397.2615760000001</v>
      </c>
      <c r="D274" s="2">
        <v>0</v>
      </c>
      <c r="E274" s="2">
        <f t="shared" si="8"/>
        <v>1397.2615760000001</v>
      </c>
      <c r="F274" s="2"/>
      <c r="G274" s="2">
        <v>111</v>
      </c>
      <c r="H274" s="2">
        <v>122</v>
      </c>
      <c r="I274" t="str">
        <f>LOOKUP('ReEDs Transmission Output'!A274,'Region to State ReEDs'!$A$2:$B$205,'Region to State ReEDs'!$B$2:$B$205)</f>
        <v>OH</v>
      </c>
      <c r="J274" t="str">
        <f>LOOKUP('ReEDs Transmission Output'!B274,'Region to State ReEDs'!$A$2:$B$205,'Region to State ReEDs'!$B$2:$B$205)</f>
        <v>PA</v>
      </c>
      <c r="K274" t="str">
        <f t="shared" si="9"/>
        <v>Different</v>
      </c>
    </row>
    <row r="275" spans="1:11" x14ac:dyDescent="0.2">
      <c r="A275" s="2" t="s">
        <v>227</v>
      </c>
      <c r="B275" s="2" t="s">
        <v>228</v>
      </c>
      <c r="C275" s="2">
        <v>3198.643</v>
      </c>
      <c r="D275" s="2">
        <v>0</v>
      </c>
      <c r="E275" s="2">
        <f t="shared" si="8"/>
        <v>3198.643</v>
      </c>
      <c r="F275" s="2"/>
      <c r="G275" s="2">
        <v>112</v>
      </c>
      <c r="H275" s="2">
        <v>113</v>
      </c>
      <c r="I275" t="str">
        <f>LOOKUP('ReEDs Transmission Output'!A275,'Region to State ReEDs'!$A$2:$B$205,'Region to State ReEDs'!$B$2:$B$205)</f>
        <v>OH</v>
      </c>
      <c r="J275" t="str">
        <f>LOOKUP('ReEDs Transmission Output'!B275,'Region to State ReEDs'!$A$2:$B$205,'Region to State ReEDs'!$B$2:$B$205)</f>
        <v>OH</v>
      </c>
      <c r="K275" t="str">
        <f t="shared" si="9"/>
        <v>Same</v>
      </c>
    </row>
    <row r="276" spans="1:11" x14ac:dyDescent="0.2">
      <c r="A276" s="2" t="s">
        <v>227</v>
      </c>
      <c r="B276" s="2" t="s">
        <v>229</v>
      </c>
      <c r="C276" s="2">
        <v>2557.5239999999999</v>
      </c>
      <c r="D276" s="2">
        <v>0</v>
      </c>
      <c r="E276" s="2">
        <f t="shared" si="8"/>
        <v>2557.5239999999999</v>
      </c>
      <c r="F276" s="2"/>
      <c r="G276" s="2">
        <v>112</v>
      </c>
      <c r="H276" s="2">
        <v>114</v>
      </c>
      <c r="I276" t="str">
        <f>LOOKUP('ReEDs Transmission Output'!A276,'Region to State ReEDs'!$A$2:$B$205,'Region to State ReEDs'!$B$2:$B$205)</f>
        <v>OH</v>
      </c>
      <c r="J276" t="str">
        <f>LOOKUP('ReEDs Transmission Output'!B276,'Region to State ReEDs'!$A$2:$B$205,'Region to State ReEDs'!$B$2:$B$205)</f>
        <v>OH</v>
      </c>
      <c r="K276" t="str">
        <f t="shared" si="9"/>
        <v>Same</v>
      </c>
    </row>
    <row r="277" spans="1:11" x14ac:dyDescent="0.2">
      <c r="A277" s="2" t="s">
        <v>227</v>
      </c>
      <c r="B277" s="2" t="s">
        <v>238</v>
      </c>
      <c r="C277" s="2">
        <v>1640.8689999999999</v>
      </c>
      <c r="D277" s="2">
        <v>0</v>
      </c>
      <c r="E277" s="2">
        <f t="shared" si="8"/>
        <v>1640.8689999999999</v>
      </c>
      <c r="F277" s="2"/>
      <c r="G277" s="2">
        <v>112</v>
      </c>
      <c r="H277" s="2">
        <v>115</v>
      </c>
      <c r="I277" t="str">
        <f>LOOKUP('ReEDs Transmission Output'!A277,'Region to State ReEDs'!$A$2:$B$205,'Region to State ReEDs'!$B$2:$B$205)</f>
        <v>OH</v>
      </c>
      <c r="J277" t="str">
        <f>LOOKUP('ReEDs Transmission Output'!B277,'Region to State ReEDs'!$A$2:$B$205,'Region to State ReEDs'!$B$2:$B$205)</f>
        <v>PA</v>
      </c>
      <c r="K277" t="str">
        <f t="shared" si="9"/>
        <v>Different</v>
      </c>
    </row>
    <row r="278" spans="1:11" x14ac:dyDescent="0.2">
      <c r="A278" s="2" t="s">
        <v>227</v>
      </c>
      <c r="B278" s="2" t="s">
        <v>237</v>
      </c>
      <c r="C278" s="2">
        <v>2407.7620000000002</v>
      </c>
      <c r="D278" s="2">
        <v>0</v>
      </c>
      <c r="E278" s="2">
        <f t="shared" si="8"/>
        <v>2407.7620000000002</v>
      </c>
      <c r="F278" s="2"/>
      <c r="G278" s="2">
        <v>112</v>
      </c>
      <c r="H278" s="2">
        <v>116</v>
      </c>
      <c r="I278" t="str">
        <f>LOOKUP('ReEDs Transmission Output'!A278,'Region to State ReEDs'!$A$2:$B$205,'Region to State ReEDs'!$B$2:$B$205)</f>
        <v>OH</v>
      </c>
      <c r="J278" t="str">
        <f>LOOKUP('ReEDs Transmission Output'!B278,'Region to State ReEDs'!$A$2:$B$205,'Region to State ReEDs'!$B$2:$B$205)</f>
        <v>WV</v>
      </c>
      <c r="K278" t="str">
        <f t="shared" si="9"/>
        <v>Different</v>
      </c>
    </row>
    <row r="279" spans="1:11" x14ac:dyDescent="0.2">
      <c r="A279" s="2" t="s">
        <v>227</v>
      </c>
      <c r="B279" s="2" t="s">
        <v>236</v>
      </c>
      <c r="C279" s="2">
        <v>1045.597</v>
      </c>
      <c r="D279" s="2">
        <v>0</v>
      </c>
      <c r="E279" s="2">
        <f t="shared" si="8"/>
        <v>1045.597</v>
      </c>
      <c r="F279" s="2"/>
      <c r="G279" s="2">
        <v>112</v>
      </c>
      <c r="H279" s="2">
        <v>117</v>
      </c>
      <c r="I279" t="str">
        <f>LOOKUP('ReEDs Transmission Output'!A279,'Region to State ReEDs'!$A$2:$B$205,'Region to State ReEDs'!$B$2:$B$205)</f>
        <v>OH</v>
      </c>
      <c r="J279" t="str">
        <f>LOOKUP('ReEDs Transmission Output'!B279,'Region to State ReEDs'!$A$2:$B$205,'Region to State ReEDs'!$B$2:$B$205)</f>
        <v>WV</v>
      </c>
      <c r="K279" t="str">
        <f t="shared" si="9"/>
        <v>Different</v>
      </c>
    </row>
    <row r="280" spans="1:11" x14ac:dyDescent="0.2">
      <c r="A280" s="2" t="s">
        <v>228</v>
      </c>
      <c r="B280" s="2" t="s">
        <v>229</v>
      </c>
      <c r="C280" s="2">
        <v>2489.3249999999998</v>
      </c>
      <c r="D280" s="2">
        <v>0</v>
      </c>
      <c r="E280" s="2">
        <f t="shared" si="8"/>
        <v>2489.3249999999998</v>
      </c>
      <c r="F280" s="2"/>
      <c r="G280" s="2">
        <v>113</v>
      </c>
      <c r="H280" s="2">
        <v>114</v>
      </c>
      <c r="I280" t="str">
        <f>LOOKUP('ReEDs Transmission Output'!A280,'Region to State ReEDs'!$A$2:$B$205,'Region to State ReEDs'!$B$2:$B$205)</f>
        <v>OH</v>
      </c>
      <c r="J280" t="str">
        <f>LOOKUP('ReEDs Transmission Output'!B280,'Region to State ReEDs'!$A$2:$B$205,'Region to State ReEDs'!$B$2:$B$205)</f>
        <v>OH</v>
      </c>
      <c r="K280" t="str">
        <f t="shared" si="9"/>
        <v>Same</v>
      </c>
    </row>
    <row r="281" spans="1:11" x14ac:dyDescent="0.2">
      <c r="A281" s="2" t="s">
        <v>238</v>
      </c>
      <c r="B281" s="2" t="s">
        <v>237</v>
      </c>
      <c r="C281" s="2">
        <v>2196.172</v>
      </c>
      <c r="D281" s="2">
        <v>0</v>
      </c>
      <c r="E281" s="2">
        <f t="shared" si="8"/>
        <v>2196.172</v>
      </c>
      <c r="F281" s="2"/>
      <c r="G281" s="2">
        <v>115</v>
      </c>
      <c r="H281" s="2">
        <v>116</v>
      </c>
      <c r="I281" t="str">
        <f>LOOKUP('ReEDs Transmission Output'!A281,'Region to State ReEDs'!$A$2:$B$205,'Region to State ReEDs'!$B$2:$B$205)</f>
        <v>PA</v>
      </c>
      <c r="J281" t="str">
        <f>LOOKUP('ReEDs Transmission Output'!B281,'Region to State ReEDs'!$A$2:$B$205,'Region to State ReEDs'!$B$2:$B$205)</f>
        <v>WV</v>
      </c>
      <c r="K281" t="str">
        <f t="shared" si="9"/>
        <v>Different</v>
      </c>
    </row>
    <row r="282" spans="1:11" x14ac:dyDescent="0.2">
      <c r="A282" s="2" t="s">
        <v>238</v>
      </c>
      <c r="B282" s="2" t="s">
        <v>270</v>
      </c>
      <c r="C282" s="2">
        <v>2231.1495669999999</v>
      </c>
      <c r="D282" s="2">
        <v>0</v>
      </c>
      <c r="E282" s="2">
        <f t="shared" si="8"/>
        <v>2231.1495669999999</v>
      </c>
      <c r="F282" s="2"/>
      <c r="G282" s="2">
        <v>115</v>
      </c>
      <c r="H282" s="2">
        <v>122</v>
      </c>
      <c r="I282" t="str">
        <f>LOOKUP('ReEDs Transmission Output'!A282,'Region to State ReEDs'!$A$2:$B$205,'Region to State ReEDs'!$B$2:$B$205)</f>
        <v>PA</v>
      </c>
      <c r="J282" t="str">
        <f>LOOKUP('ReEDs Transmission Output'!B282,'Region to State ReEDs'!$A$2:$B$205,'Region to State ReEDs'!$B$2:$B$205)</f>
        <v>PA</v>
      </c>
      <c r="K282" t="str">
        <f t="shared" si="9"/>
        <v>Same</v>
      </c>
    </row>
    <row r="283" spans="1:11" x14ac:dyDescent="0.2">
      <c r="A283" s="2" t="s">
        <v>237</v>
      </c>
      <c r="B283" s="2" t="s">
        <v>236</v>
      </c>
      <c r="C283" s="2">
        <v>3363.4749999999999</v>
      </c>
      <c r="D283" s="2">
        <v>0</v>
      </c>
      <c r="E283" s="2">
        <f t="shared" si="8"/>
        <v>3363.4749999999999</v>
      </c>
      <c r="F283" s="2"/>
      <c r="G283" s="2">
        <v>116</v>
      </c>
      <c r="H283" s="2">
        <v>117</v>
      </c>
      <c r="I283" t="str">
        <f>LOOKUP('ReEDs Transmission Output'!A283,'Region to State ReEDs'!$A$2:$B$205,'Region to State ReEDs'!$B$2:$B$205)</f>
        <v>WV</v>
      </c>
      <c r="J283" t="str">
        <f>LOOKUP('ReEDs Transmission Output'!B283,'Region to State ReEDs'!$A$2:$B$205,'Region to State ReEDs'!$B$2:$B$205)</f>
        <v>WV</v>
      </c>
      <c r="K283" t="str">
        <f t="shared" si="9"/>
        <v>Same</v>
      </c>
    </row>
    <row r="284" spans="1:11" x14ac:dyDescent="0.2">
      <c r="A284" s="2" t="s">
        <v>237</v>
      </c>
      <c r="B284" s="2" t="s">
        <v>234</v>
      </c>
      <c r="C284" s="2">
        <v>425.40309999999999</v>
      </c>
      <c r="D284" s="2">
        <v>0</v>
      </c>
      <c r="E284" s="2">
        <f t="shared" si="8"/>
        <v>425.40309999999999</v>
      </c>
      <c r="F284" s="2"/>
      <c r="G284" s="2">
        <v>116</v>
      </c>
      <c r="H284" s="2">
        <v>118</v>
      </c>
      <c r="I284" t="str">
        <f>LOOKUP('ReEDs Transmission Output'!A284,'Region to State ReEDs'!$A$2:$B$205,'Region to State ReEDs'!$B$2:$B$205)</f>
        <v>WV</v>
      </c>
      <c r="J284" t="str">
        <f>LOOKUP('ReEDs Transmission Output'!B284,'Region to State ReEDs'!$A$2:$B$205,'Region to State ReEDs'!$B$2:$B$205)</f>
        <v>VA</v>
      </c>
      <c r="K284" t="str">
        <f t="shared" si="9"/>
        <v>Different</v>
      </c>
    </row>
    <row r="285" spans="1:11" x14ac:dyDescent="0.2">
      <c r="A285" s="2" t="s">
        <v>237</v>
      </c>
      <c r="B285" s="2" t="s">
        <v>241</v>
      </c>
      <c r="C285" s="2">
        <v>296.33797800000002</v>
      </c>
      <c r="D285" s="2">
        <v>0</v>
      </c>
      <c r="E285" s="2">
        <f t="shared" si="8"/>
        <v>296.33797800000002</v>
      </c>
      <c r="F285" s="2"/>
      <c r="G285" s="2">
        <v>116</v>
      </c>
      <c r="H285" s="2">
        <v>120</v>
      </c>
      <c r="I285" t="str">
        <f>LOOKUP('ReEDs Transmission Output'!A285,'Region to State ReEDs'!$A$2:$B$205,'Region to State ReEDs'!$B$2:$B$205)</f>
        <v>WV</v>
      </c>
      <c r="J285" t="str">
        <f>LOOKUP('ReEDs Transmission Output'!B285,'Region to State ReEDs'!$A$2:$B$205,'Region to State ReEDs'!$B$2:$B$205)</f>
        <v>PA</v>
      </c>
      <c r="K285" t="str">
        <f t="shared" si="9"/>
        <v>Different</v>
      </c>
    </row>
    <row r="286" spans="1:11" x14ac:dyDescent="0.2">
      <c r="A286" s="2" t="s">
        <v>237</v>
      </c>
      <c r="B286" s="2" t="s">
        <v>239</v>
      </c>
      <c r="C286" s="2">
        <v>3075.1460000000002</v>
      </c>
      <c r="D286" s="2">
        <v>0</v>
      </c>
      <c r="E286" s="2">
        <f t="shared" si="8"/>
        <v>3075.1460000000002</v>
      </c>
      <c r="F286" s="2"/>
      <c r="G286" s="2">
        <v>116</v>
      </c>
      <c r="H286" s="2">
        <v>121</v>
      </c>
      <c r="I286" t="str">
        <f>LOOKUP('ReEDs Transmission Output'!A286,'Region to State ReEDs'!$A$2:$B$205,'Region to State ReEDs'!$B$2:$B$205)</f>
        <v>WV</v>
      </c>
      <c r="J286" t="str">
        <f>LOOKUP('ReEDs Transmission Output'!B286,'Region to State ReEDs'!$A$2:$B$205,'Region to State ReEDs'!$B$2:$B$205)</f>
        <v>MD</v>
      </c>
      <c r="K286" t="str">
        <f t="shared" si="9"/>
        <v>Different</v>
      </c>
    </row>
    <row r="287" spans="1:11" x14ac:dyDescent="0.2">
      <c r="A287" s="2" t="s">
        <v>236</v>
      </c>
      <c r="B287" s="2" t="s">
        <v>234</v>
      </c>
      <c r="C287" s="2">
        <v>8936.8842349999995</v>
      </c>
      <c r="D287" s="2">
        <v>0</v>
      </c>
      <c r="E287" s="2">
        <f t="shared" si="8"/>
        <v>8936.8842349999995</v>
      </c>
      <c r="F287" s="2"/>
      <c r="G287" s="2">
        <v>117</v>
      </c>
      <c r="H287" s="2">
        <v>118</v>
      </c>
      <c r="I287" t="str">
        <f>LOOKUP('ReEDs Transmission Output'!A287,'Region to State ReEDs'!$A$2:$B$205,'Region to State ReEDs'!$B$2:$B$205)</f>
        <v>WV</v>
      </c>
      <c r="J287" t="str">
        <f>LOOKUP('ReEDs Transmission Output'!B287,'Region to State ReEDs'!$A$2:$B$205,'Region to State ReEDs'!$B$2:$B$205)</f>
        <v>VA</v>
      </c>
      <c r="K287" t="str">
        <f t="shared" si="9"/>
        <v>Different</v>
      </c>
    </row>
    <row r="288" spans="1:11" x14ac:dyDescent="0.2">
      <c r="A288" s="2" t="s">
        <v>242</v>
      </c>
      <c r="B288" s="2" t="s">
        <v>270</v>
      </c>
      <c r="C288" s="2">
        <v>2530.1311350000001</v>
      </c>
      <c r="D288" s="2">
        <v>0</v>
      </c>
      <c r="E288" s="2">
        <f t="shared" si="8"/>
        <v>2530.1311350000001</v>
      </c>
      <c r="F288" s="2"/>
      <c r="G288" s="2">
        <v>119</v>
      </c>
      <c r="H288" s="2">
        <v>122</v>
      </c>
      <c r="I288" t="str">
        <f>LOOKUP('ReEDs Transmission Output'!A288,'Region to State ReEDs'!$A$2:$B$205,'Region to State ReEDs'!$B$2:$B$205)</f>
        <v>PA</v>
      </c>
      <c r="J288" t="str">
        <f>LOOKUP('ReEDs Transmission Output'!B288,'Region to State ReEDs'!$A$2:$B$205,'Region to State ReEDs'!$B$2:$B$205)</f>
        <v>PA</v>
      </c>
      <c r="K288" t="str">
        <f t="shared" si="9"/>
        <v>Same</v>
      </c>
    </row>
    <row r="289" spans="1:11" x14ac:dyDescent="0.2">
      <c r="A289" s="2" t="s">
        <v>241</v>
      </c>
      <c r="B289" s="2" t="s">
        <v>239</v>
      </c>
      <c r="C289" s="2">
        <v>379.93170300000003</v>
      </c>
      <c r="D289" s="2">
        <v>0</v>
      </c>
      <c r="E289" s="2">
        <f t="shared" si="8"/>
        <v>379.93170300000003</v>
      </c>
      <c r="F289" s="2"/>
      <c r="G289" s="2">
        <v>120</v>
      </c>
      <c r="H289" s="2">
        <v>121</v>
      </c>
      <c r="I289" t="str">
        <f>LOOKUP('ReEDs Transmission Output'!A289,'Region to State ReEDs'!$A$2:$B$205,'Region to State ReEDs'!$B$2:$B$205)</f>
        <v>PA</v>
      </c>
      <c r="J289" t="str">
        <f>LOOKUP('ReEDs Transmission Output'!B289,'Region to State ReEDs'!$A$2:$B$205,'Region to State ReEDs'!$B$2:$B$205)</f>
        <v>MD</v>
      </c>
      <c r="K289" t="str">
        <f t="shared" si="9"/>
        <v>Different</v>
      </c>
    </row>
    <row r="290" spans="1:11" x14ac:dyDescent="0.2">
      <c r="A290" s="2" t="s">
        <v>241</v>
      </c>
      <c r="B290" s="2" t="s">
        <v>270</v>
      </c>
      <c r="C290" s="2">
        <v>205.38176290000001</v>
      </c>
      <c r="D290" s="2">
        <v>0</v>
      </c>
      <c r="E290" s="2">
        <f t="shared" si="8"/>
        <v>205.38176290000001</v>
      </c>
      <c r="F290" s="2"/>
      <c r="G290" s="2">
        <v>120</v>
      </c>
      <c r="H290" s="2">
        <v>122</v>
      </c>
      <c r="I290" t="str">
        <f>LOOKUP('ReEDs Transmission Output'!A290,'Region to State ReEDs'!$A$2:$B$205,'Region to State ReEDs'!$B$2:$B$205)</f>
        <v>PA</v>
      </c>
      <c r="J290" t="str">
        <f>LOOKUP('ReEDs Transmission Output'!B290,'Region to State ReEDs'!$A$2:$B$205,'Region to State ReEDs'!$B$2:$B$205)</f>
        <v>PA</v>
      </c>
      <c r="K290" t="str">
        <f t="shared" si="9"/>
        <v>Same</v>
      </c>
    </row>
    <row r="291" spans="1:11" x14ac:dyDescent="0.2">
      <c r="A291" s="2" t="s">
        <v>239</v>
      </c>
      <c r="B291" s="2" t="s">
        <v>270</v>
      </c>
      <c r="C291" s="2">
        <v>59.903014169999999</v>
      </c>
      <c r="D291" s="2">
        <v>0</v>
      </c>
      <c r="E291" s="2">
        <f t="shared" si="8"/>
        <v>59.903014169999999</v>
      </c>
      <c r="F291" s="2"/>
      <c r="G291" s="2">
        <v>121</v>
      </c>
      <c r="H291" s="2">
        <v>122</v>
      </c>
      <c r="I291" t="str">
        <f>LOOKUP('ReEDs Transmission Output'!A291,'Region to State ReEDs'!$A$2:$B$205,'Region to State ReEDs'!$B$2:$B$205)</f>
        <v>MD</v>
      </c>
      <c r="J291" t="str">
        <f>LOOKUP('ReEDs Transmission Output'!B291,'Region to State ReEDs'!$A$2:$B$205,'Region to State ReEDs'!$B$2:$B$205)</f>
        <v>PA</v>
      </c>
      <c r="K291" t="str">
        <f t="shared" si="9"/>
        <v>Different</v>
      </c>
    </row>
    <row r="292" spans="1:11" x14ac:dyDescent="0.2">
      <c r="A292" s="2" t="s">
        <v>239</v>
      </c>
      <c r="B292" s="2" t="s">
        <v>268</v>
      </c>
      <c r="C292" s="2">
        <v>1106.304079</v>
      </c>
      <c r="D292" s="2">
        <v>0</v>
      </c>
      <c r="E292" s="2">
        <f t="shared" si="8"/>
        <v>1106.304079</v>
      </c>
      <c r="F292" s="2"/>
      <c r="G292" s="2">
        <v>121</v>
      </c>
      <c r="H292" s="2">
        <v>123</v>
      </c>
      <c r="I292" t="str">
        <f>LOOKUP('ReEDs Transmission Output'!A292,'Region to State ReEDs'!$A$2:$B$205,'Region to State ReEDs'!$B$2:$B$205)</f>
        <v>MD</v>
      </c>
      <c r="J292" t="str">
        <f>LOOKUP('ReEDs Transmission Output'!B292,'Region to State ReEDs'!$A$2:$B$205,'Region to State ReEDs'!$B$2:$B$205)</f>
        <v>MD</v>
      </c>
      <c r="K292" t="str">
        <f t="shared" si="9"/>
        <v>Same</v>
      </c>
    </row>
    <row r="293" spans="1:11" x14ac:dyDescent="0.2">
      <c r="A293" s="2" t="s">
        <v>270</v>
      </c>
      <c r="B293" s="2" t="s">
        <v>268</v>
      </c>
      <c r="C293" s="2">
        <v>6209.39</v>
      </c>
      <c r="D293" s="2">
        <v>0</v>
      </c>
      <c r="E293" s="2">
        <f t="shared" si="8"/>
        <v>6209.39</v>
      </c>
      <c r="F293" s="2"/>
      <c r="G293" s="2">
        <v>122</v>
      </c>
      <c r="H293" s="2">
        <v>123</v>
      </c>
      <c r="I293" t="str">
        <f>LOOKUP('ReEDs Transmission Output'!A293,'Region to State ReEDs'!$A$2:$B$205,'Region to State ReEDs'!$B$2:$B$205)</f>
        <v>PA</v>
      </c>
      <c r="J293" t="str">
        <f>LOOKUP('ReEDs Transmission Output'!B293,'Region to State ReEDs'!$A$2:$B$205,'Region to State ReEDs'!$B$2:$B$205)</f>
        <v>MD</v>
      </c>
      <c r="K293" t="str">
        <f t="shared" si="9"/>
        <v>Different</v>
      </c>
    </row>
    <row r="294" spans="1:11" x14ac:dyDescent="0.2">
      <c r="A294" s="2" t="s">
        <v>270</v>
      </c>
      <c r="B294" s="2" t="s">
        <v>269</v>
      </c>
      <c r="C294" s="2">
        <v>976.87990000000002</v>
      </c>
      <c r="D294" s="2">
        <v>0</v>
      </c>
      <c r="E294" s="2">
        <f t="shared" si="8"/>
        <v>976.87990000000002</v>
      </c>
      <c r="F294" s="2"/>
      <c r="G294" s="2">
        <v>122</v>
      </c>
      <c r="H294" s="2">
        <v>125</v>
      </c>
      <c r="I294" t="str">
        <f>LOOKUP('ReEDs Transmission Output'!A294,'Region to State ReEDs'!$A$2:$B$205,'Region to State ReEDs'!$B$2:$B$205)</f>
        <v>PA</v>
      </c>
      <c r="J294" t="str">
        <f>LOOKUP('ReEDs Transmission Output'!B294,'Region to State ReEDs'!$A$2:$B$205,'Region to State ReEDs'!$B$2:$B$205)</f>
        <v>DE</v>
      </c>
      <c r="K294" t="str">
        <f t="shared" si="9"/>
        <v>Different</v>
      </c>
    </row>
    <row r="295" spans="1:11" x14ac:dyDescent="0.2">
      <c r="A295" s="2" t="s">
        <v>270</v>
      </c>
      <c r="B295" s="2" t="s">
        <v>271</v>
      </c>
      <c r="C295" s="2">
        <v>8384.0433269999994</v>
      </c>
      <c r="D295" s="2">
        <v>0</v>
      </c>
      <c r="E295" s="2">
        <f t="shared" si="8"/>
        <v>8384.0433269999994</v>
      </c>
      <c r="F295" s="2"/>
      <c r="G295" s="2">
        <v>122</v>
      </c>
      <c r="H295" s="2">
        <v>126</v>
      </c>
      <c r="I295" t="str">
        <f>LOOKUP('ReEDs Transmission Output'!A295,'Region to State ReEDs'!$A$2:$B$205,'Region to State ReEDs'!$B$2:$B$205)</f>
        <v>PA</v>
      </c>
      <c r="J295" t="str">
        <f>LOOKUP('ReEDs Transmission Output'!B295,'Region to State ReEDs'!$A$2:$B$205,'Region to State ReEDs'!$B$2:$B$205)</f>
        <v>NJ</v>
      </c>
      <c r="K295" t="str">
        <f t="shared" si="9"/>
        <v>Different</v>
      </c>
    </row>
    <row r="296" spans="1:11" x14ac:dyDescent="0.2">
      <c r="A296" s="2" t="s">
        <v>270</v>
      </c>
      <c r="B296" s="2" t="s">
        <v>272</v>
      </c>
      <c r="C296" s="2">
        <v>846.50997150000001</v>
      </c>
      <c r="D296" s="2">
        <v>0</v>
      </c>
      <c r="E296" s="2">
        <f t="shared" si="8"/>
        <v>846.50997150000001</v>
      </c>
      <c r="F296" s="2"/>
      <c r="G296" s="2">
        <v>122</v>
      </c>
      <c r="H296" s="2">
        <v>127</v>
      </c>
      <c r="I296" t="str">
        <f>LOOKUP('ReEDs Transmission Output'!A296,'Region to State ReEDs'!$A$2:$B$205,'Region to State ReEDs'!$B$2:$B$205)</f>
        <v>PA</v>
      </c>
      <c r="J296" t="str">
        <f>LOOKUP('ReEDs Transmission Output'!B296,'Region to State ReEDs'!$A$2:$B$205,'Region to State ReEDs'!$B$2:$B$205)</f>
        <v>NY</v>
      </c>
      <c r="K296" t="str">
        <f t="shared" si="9"/>
        <v>Different</v>
      </c>
    </row>
    <row r="297" spans="1:11" x14ac:dyDescent="0.2">
      <c r="A297" s="2" t="s">
        <v>268</v>
      </c>
      <c r="B297" s="2" t="s">
        <v>267</v>
      </c>
      <c r="C297" s="2">
        <v>268.02882799999998</v>
      </c>
      <c r="D297" s="2">
        <v>0</v>
      </c>
      <c r="E297" s="2">
        <f t="shared" si="8"/>
        <v>268.02882799999998</v>
      </c>
      <c r="F297" s="2"/>
      <c r="G297" s="2">
        <v>123</v>
      </c>
      <c r="H297" s="2">
        <v>124</v>
      </c>
      <c r="I297" t="str">
        <f>LOOKUP('ReEDs Transmission Output'!A297,'Region to State ReEDs'!$A$2:$B$205,'Region to State ReEDs'!$B$2:$B$205)</f>
        <v>MD</v>
      </c>
      <c r="J297" t="str">
        <f>LOOKUP('ReEDs Transmission Output'!B297,'Region to State ReEDs'!$A$2:$B$205,'Region to State ReEDs'!$B$2:$B$205)</f>
        <v>VA</v>
      </c>
      <c r="K297" t="str">
        <f t="shared" si="9"/>
        <v>Different</v>
      </c>
    </row>
    <row r="298" spans="1:11" x14ac:dyDescent="0.2">
      <c r="A298" s="2" t="s">
        <v>268</v>
      </c>
      <c r="B298" s="2" t="s">
        <v>269</v>
      </c>
      <c r="C298" s="2">
        <v>2749.8180000000002</v>
      </c>
      <c r="D298" s="2">
        <v>0</v>
      </c>
      <c r="E298" s="2">
        <f t="shared" si="8"/>
        <v>2749.8180000000002</v>
      </c>
      <c r="F298" s="2"/>
      <c r="G298" s="2">
        <v>123</v>
      </c>
      <c r="H298" s="2">
        <v>125</v>
      </c>
      <c r="I298" t="str">
        <f>LOOKUP('ReEDs Transmission Output'!A298,'Region to State ReEDs'!$A$2:$B$205,'Region to State ReEDs'!$B$2:$B$205)</f>
        <v>MD</v>
      </c>
      <c r="J298" t="str">
        <f>LOOKUP('ReEDs Transmission Output'!B298,'Region to State ReEDs'!$A$2:$B$205,'Region to State ReEDs'!$B$2:$B$205)</f>
        <v>DE</v>
      </c>
      <c r="K298" t="str">
        <f t="shared" si="9"/>
        <v>Different</v>
      </c>
    </row>
    <row r="299" spans="1:11" x14ac:dyDescent="0.2">
      <c r="A299" s="2" t="s">
        <v>269</v>
      </c>
      <c r="B299" s="2" t="s">
        <v>271</v>
      </c>
      <c r="C299" s="2">
        <v>4250.1928120000002</v>
      </c>
      <c r="D299" s="2">
        <v>0</v>
      </c>
      <c r="E299" s="2">
        <f t="shared" si="8"/>
        <v>4250.1928120000002</v>
      </c>
      <c r="F299" s="2"/>
      <c r="G299" s="2">
        <v>125</v>
      </c>
      <c r="H299" s="2">
        <v>126</v>
      </c>
      <c r="I299" t="str">
        <f>LOOKUP('ReEDs Transmission Output'!A299,'Region to State ReEDs'!$A$2:$B$205,'Region to State ReEDs'!$B$2:$B$205)</f>
        <v>DE</v>
      </c>
      <c r="J299" t="str">
        <f>LOOKUP('ReEDs Transmission Output'!B299,'Region to State ReEDs'!$A$2:$B$205,'Region to State ReEDs'!$B$2:$B$205)</f>
        <v>NJ</v>
      </c>
      <c r="K299" t="str">
        <f t="shared" si="9"/>
        <v>Different</v>
      </c>
    </row>
    <row r="300" spans="1:11" x14ac:dyDescent="0.2">
      <c r="A300" s="2" t="s">
        <v>271</v>
      </c>
      <c r="B300" s="2" t="s">
        <v>272</v>
      </c>
      <c r="C300" s="2">
        <v>1153.4900279999999</v>
      </c>
      <c r="D300" s="2">
        <v>0</v>
      </c>
      <c r="E300" s="2">
        <f t="shared" si="8"/>
        <v>1153.4900279999999</v>
      </c>
      <c r="F300" s="2"/>
      <c r="G300" s="2">
        <v>126</v>
      </c>
      <c r="H300" s="2">
        <v>127</v>
      </c>
      <c r="I300" t="str">
        <f>LOOKUP('ReEDs Transmission Output'!A300,'Region to State ReEDs'!$A$2:$B$205,'Region to State ReEDs'!$B$2:$B$205)</f>
        <v>NJ</v>
      </c>
      <c r="J300" t="str">
        <f>LOOKUP('ReEDs Transmission Output'!B300,'Region to State ReEDs'!$A$2:$B$205,'Region to State ReEDs'!$B$2:$B$205)</f>
        <v>NY</v>
      </c>
      <c r="K300" t="str">
        <f t="shared" si="9"/>
        <v>Different</v>
      </c>
    </row>
    <row r="301" spans="1:11" x14ac:dyDescent="0.2">
      <c r="A301" s="2" t="s">
        <v>272</v>
      </c>
      <c r="B301" s="2" t="s">
        <v>274</v>
      </c>
      <c r="C301" s="2">
        <v>4000</v>
      </c>
      <c r="D301" s="2">
        <v>0</v>
      </c>
      <c r="E301" s="2">
        <f t="shared" si="8"/>
        <v>4000</v>
      </c>
      <c r="F301" s="2"/>
      <c r="G301" s="2">
        <v>127</v>
      </c>
      <c r="H301" s="2">
        <v>128</v>
      </c>
      <c r="I301" t="str">
        <f>LOOKUP('ReEDs Transmission Output'!A301,'Region to State ReEDs'!$A$2:$B$205,'Region to State ReEDs'!$B$2:$B$205)</f>
        <v>NY</v>
      </c>
      <c r="J301" t="str">
        <f>LOOKUP('ReEDs Transmission Output'!B301,'Region to State ReEDs'!$A$2:$B$205,'Region to State ReEDs'!$B$2:$B$205)</f>
        <v>NY</v>
      </c>
      <c r="K301" t="str">
        <f t="shared" si="9"/>
        <v>Same</v>
      </c>
    </row>
    <row r="302" spans="1:11" x14ac:dyDescent="0.2">
      <c r="A302" s="2" t="s">
        <v>272</v>
      </c>
      <c r="B302" s="2" t="s">
        <v>279</v>
      </c>
      <c r="C302" s="2">
        <v>241.659414</v>
      </c>
      <c r="D302" s="2">
        <v>0</v>
      </c>
      <c r="E302" s="2">
        <f t="shared" si="8"/>
        <v>241.659414</v>
      </c>
      <c r="F302" s="2"/>
      <c r="G302" s="2">
        <v>127</v>
      </c>
      <c r="H302" s="2">
        <v>129</v>
      </c>
      <c r="I302" t="str">
        <f>LOOKUP('ReEDs Transmission Output'!A302,'Region to State ReEDs'!$A$2:$B$205,'Region to State ReEDs'!$B$2:$B$205)</f>
        <v>NY</v>
      </c>
      <c r="J302" t="str">
        <f>LOOKUP('ReEDs Transmission Output'!B302,'Region to State ReEDs'!$A$2:$B$205,'Region to State ReEDs'!$B$2:$B$205)</f>
        <v>VT</v>
      </c>
      <c r="K302" t="str">
        <f t="shared" si="9"/>
        <v>Different</v>
      </c>
    </row>
    <row r="303" spans="1:11" x14ac:dyDescent="0.2">
      <c r="A303" s="2" t="s">
        <v>272</v>
      </c>
      <c r="B303" s="2" t="s">
        <v>278</v>
      </c>
      <c r="C303" s="2">
        <v>653.49579340000003</v>
      </c>
      <c r="D303" s="2">
        <v>0</v>
      </c>
      <c r="E303" s="2">
        <f t="shared" si="8"/>
        <v>653.49579340000003</v>
      </c>
      <c r="F303" s="2"/>
      <c r="G303" s="2">
        <v>127</v>
      </c>
      <c r="H303" s="2">
        <v>131</v>
      </c>
      <c r="I303" t="str">
        <f>LOOKUP('ReEDs Transmission Output'!A303,'Region to State ReEDs'!$A$2:$B$205,'Region to State ReEDs'!$B$2:$B$205)</f>
        <v>NY</v>
      </c>
      <c r="J303" t="str">
        <f>LOOKUP('ReEDs Transmission Output'!B303,'Region to State ReEDs'!$A$2:$B$205,'Region to State ReEDs'!$B$2:$B$205)</f>
        <v>MA</v>
      </c>
      <c r="K303" t="str">
        <f t="shared" si="9"/>
        <v>Different</v>
      </c>
    </row>
    <row r="304" spans="1:11" x14ac:dyDescent="0.2">
      <c r="A304" s="2" t="s">
        <v>272</v>
      </c>
      <c r="B304" s="2" t="s">
        <v>275</v>
      </c>
      <c r="C304" s="2">
        <v>504.84479260000001</v>
      </c>
      <c r="D304" s="2">
        <v>0</v>
      </c>
      <c r="E304" s="2">
        <f t="shared" si="8"/>
        <v>504.84479260000001</v>
      </c>
      <c r="F304" s="2"/>
      <c r="G304" s="2">
        <v>127</v>
      </c>
      <c r="H304" s="2">
        <v>132</v>
      </c>
      <c r="I304" t="str">
        <f>LOOKUP('ReEDs Transmission Output'!A304,'Region to State ReEDs'!$A$2:$B$205,'Region to State ReEDs'!$B$2:$B$205)</f>
        <v>NY</v>
      </c>
      <c r="J304" t="str">
        <f>LOOKUP('ReEDs Transmission Output'!B304,'Region to State ReEDs'!$A$2:$B$205,'Region to State ReEDs'!$B$2:$B$205)</f>
        <v>CT</v>
      </c>
      <c r="K304" t="str">
        <f t="shared" si="9"/>
        <v>Different</v>
      </c>
    </row>
    <row r="305" spans="1:11" x14ac:dyDescent="0.2">
      <c r="A305" s="2" t="s">
        <v>274</v>
      </c>
      <c r="B305" s="2" t="s">
        <v>275</v>
      </c>
      <c r="C305" s="2">
        <v>634</v>
      </c>
      <c r="D305" s="2">
        <v>0</v>
      </c>
      <c r="E305" s="2">
        <f t="shared" si="8"/>
        <v>634</v>
      </c>
      <c r="F305" s="2"/>
      <c r="G305" s="2">
        <v>128</v>
      </c>
      <c r="H305" s="2">
        <v>132</v>
      </c>
      <c r="I305" t="str">
        <f>LOOKUP('ReEDs Transmission Output'!A305,'Region to State ReEDs'!$A$2:$B$205,'Region to State ReEDs'!$B$2:$B$205)</f>
        <v>NY</v>
      </c>
      <c r="J305" t="str">
        <f>LOOKUP('ReEDs Transmission Output'!B305,'Region to State ReEDs'!$A$2:$B$205,'Region to State ReEDs'!$B$2:$B$205)</f>
        <v>CT</v>
      </c>
      <c r="K305" t="str">
        <f t="shared" si="9"/>
        <v>Different</v>
      </c>
    </row>
    <row r="306" spans="1:11" x14ac:dyDescent="0.2">
      <c r="A306" s="2" t="s">
        <v>279</v>
      </c>
      <c r="B306" s="2" t="s">
        <v>280</v>
      </c>
      <c r="C306" s="2">
        <v>1796.173252</v>
      </c>
      <c r="D306" s="2">
        <v>0</v>
      </c>
      <c r="E306" s="2">
        <f t="shared" si="8"/>
        <v>1796.173252</v>
      </c>
      <c r="F306" s="2"/>
      <c r="G306" s="2">
        <v>129</v>
      </c>
      <c r="H306" s="2">
        <v>130</v>
      </c>
      <c r="I306" t="str">
        <f>LOOKUP('ReEDs Transmission Output'!A306,'Region to State ReEDs'!$A$2:$B$205,'Region to State ReEDs'!$B$2:$B$205)</f>
        <v>VT</v>
      </c>
      <c r="J306" t="str">
        <f>LOOKUP('ReEDs Transmission Output'!B306,'Region to State ReEDs'!$A$2:$B$205,'Region to State ReEDs'!$B$2:$B$205)</f>
        <v>NH</v>
      </c>
      <c r="K306" t="str">
        <f t="shared" si="9"/>
        <v>Different</v>
      </c>
    </row>
    <row r="307" spans="1:11" x14ac:dyDescent="0.2">
      <c r="A307" s="2" t="s">
        <v>279</v>
      </c>
      <c r="B307" s="2" t="s">
        <v>278</v>
      </c>
      <c r="C307" s="2">
        <v>2133.2004280000001</v>
      </c>
      <c r="D307" s="2">
        <v>0</v>
      </c>
      <c r="E307" s="2">
        <f t="shared" si="8"/>
        <v>2133.2004280000001</v>
      </c>
      <c r="F307" s="2"/>
      <c r="G307" s="2">
        <v>129</v>
      </c>
      <c r="H307" s="2">
        <v>131</v>
      </c>
      <c r="I307" t="str">
        <f>LOOKUP('ReEDs Transmission Output'!A307,'Region to State ReEDs'!$A$2:$B$205,'Region to State ReEDs'!$B$2:$B$205)</f>
        <v>VT</v>
      </c>
      <c r="J307" t="str">
        <f>LOOKUP('ReEDs Transmission Output'!B307,'Region to State ReEDs'!$A$2:$B$205,'Region to State ReEDs'!$B$2:$B$205)</f>
        <v>MA</v>
      </c>
      <c r="K307" t="str">
        <f t="shared" si="9"/>
        <v>Different</v>
      </c>
    </row>
    <row r="308" spans="1:11" x14ac:dyDescent="0.2">
      <c r="A308" s="2" t="s">
        <v>280</v>
      </c>
      <c r="B308" s="2" t="s">
        <v>278</v>
      </c>
      <c r="C308" s="2">
        <v>2464.4108510000001</v>
      </c>
      <c r="D308" s="2">
        <v>0</v>
      </c>
      <c r="E308" s="2">
        <f t="shared" si="8"/>
        <v>2464.4108510000001</v>
      </c>
      <c r="F308" s="2"/>
      <c r="G308" s="2">
        <v>130</v>
      </c>
      <c r="H308" s="2">
        <v>131</v>
      </c>
      <c r="I308" t="str">
        <f>LOOKUP('ReEDs Transmission Output'!A308,'Region to State ReEDs'!$A$2:$B$205,'Region to State ReEDs'!$B$2:$B$205)</f>
        <v>NH</v>
      </c>
      <c r="J308" t="str">
        <f>LOOKUP('ReEDs Transmission Output'!B308,'Region to State ReEDs'!$A$2:$B$205,'Region to State ReEDs'!$B$2:$B$205)</f>
        <v>MA</v>
      </c>
      <c r="K308" t="str">
        <f t="shared" si="9"/>
        <v>Different</v>
      </c>
    </row>
    <row r="309" spans="1:11" x14ac:dyDescent="0.2">
      <c r="A309" s="2" t="s">
        <v>280</v>
      </c>
      <c r="B309" s="2" t="s">
        <v>281</v>
      </c>
      <c r="C309" s="2">
        <v>1299.691</v>
      </c>
      <c r="D309" s="2">
        <v>0</v>
      </c>
      <c r="E309" s="2">
        <f t="shared" si="8"/>
        <v>1299.691</v>
      </c>
      <c r="F309" s="2"/>
      <c r="G309" s="2">
        <v>130</v>
      </c>
      <c r="H309" s="2">
        <v>134</v>
      </c>
      <c r="I309" t="str">
        <f>LOOKUP('ReEDs Transmission Output'!A309,'Region to State ReEDs'!$A$2:$B$205,'Region to State ReEDs'!$B$2:$B$205)</f>
        <v>NH</v>
      </c>
      <c r="J309" t="str">
        <f>LOOKUP('ReEDs Transmission Output'!B309,'Region to State ReEDs'!$A$2:$B$205,'Region to State ReEDs'!$B$2:$B$205)</f>
        <v>ME</v>
      </c>
      <c r="K309" t="str">
        <f t="shared" si="9"/>
        <v>Different</v>
      </c>
    </row>
    <row r="310" spans="1:11" x14ac:dyDescent="0.2">
      <c r="A310" s="2" t="s">
        <v>278</v>
      </c>
      <c r="B310" s="2" t="s">
        <v>275</v>
      </c>
      <c r="C310" s="2">
        <v>1520.605</v>
      </c>
      <c r="D310" s="2">
        <v>0</v>
      </c>
      <c r="E310" s="2">
        <f t="shared" si="8"/>
        <v>1520.605</v>
      </c>
      <c r="F310" s="2"/>
      <c r="G310" s="2">
        <v>131</v>
      </c>
      <c r="H310" s="2">
        <v>132</v>
      </c>
      <c r="I310" t="str">
        <f>LOOKUP('ReEDs Transmission Output'!A310,'Region to State ReEDs'!$A$2:$B$205,'Region to State ReEDs'!$B$2:$B$205)</f>
        <v>MA</v>
      </c>
      <c r="J310" t="str">
        <f>LOOKUP('ReEDs Transmission Output'!B310,'Region to State ReEDs'!$A$2:$B$205,'Region to State ReEDs'!$B$2:$B$205)</f>
        <v>CT</v>
      </c>
      <c r="K310" t="str">
        <f t="shared" si="9"/>
        <v>Different</v>
      </c>
    </row>
    <row r="311" spans="1:11" x14ac:dyDescent="0.2">
      <c r="A311" s="2" t="s">
        <v>278</v>
      </c>
      <c r="B311" s="2" t="s">
        <v>277</v>
      </c>
      <c r="C311" s="2">
        <v>1725.1010000000001</v>
      </c>
      <c r="D311" s="2">
        <v>0</v>
      </c>
      <c r="E311" s="2">
        <f t="shared" si="8"/>
        <v>1725.1010000000001</v>
      </c>
      <c r="F311" s="2"/>
      <c r="G311" s="2">
        <v>131</v>
      </c>
      <c r="H311" s="2">
        <v>133</v>
      </c>
      <c r="I311" t="str">
        <f>LOOKUP('ReEDs Transmission Output'!A311,'Region to State ReEDs'!$A$2:$B$205,'Region to State ReEDs'!$B$2:$B$205)</f>
        <v>MA</v>
      </c>
      <c r="J311" t="str">
        <f>LOOKUP('ReEDs Transmission Output'!B311,'Region to State ReEDs'!$A$2:$B$205,'Region to State ReEDs'!$B$2:$B$205)</f>
        <v>RI</v>
      </c>
      <c r="K311" t="str">
        <f t="shared" si="9"/>
        <v>Different</v>
      </c>
    </row>
    <row r="312" spans="1:11" x14ac:dyDescent="0.2">
      <c r="A312" s="2" t="s">
        <v>275</v>
      </c>
      <c r="B312" s="2" t="s">
        <v>277</v>
      </c>
      <c r="C312" s="2">
        <v>1038.325</v>
      </c>
      <c r="D312" s="2">
        <v>0</v>
      </c>
      <c r="E312" s="2">
        <f t="shared" si="8"/>
        <v>1038.325</v>
      </c>
      <c r="F312" s="2"/>
      <c r="G312" s="2">
        <v>132</v>
      </c>
      <c r="H312" s="2">
        <v>133</v>
      </c>
      <c r="I312" t="str">
        <f>LOOKUP('ReEDs Transmission Output'!A312,'Region to State ReEDs'!$A$2:$B$205,'Region to State ReEDs'!$B$2:$B$205)</f>
        <v>CT</v>
      </c>
      <c r="J312" t="str">
        <f>LOOKUP('ReEDs Transmission Output'!B312,'Region to State ReEDs'!$A$2:$B$205,'Region to State ReEDs'!$B$2:$B$205)</f>
        <v>RI</v>
      </c>
      <c r="K312" t="str">
        <f t="shared" si="9"/>
        <v>Different</v>
      </c>
    </row>
    <row r="313" spans="1:11" x14ac:dyDescent="0.2">
      <c r="E313" s="1">
        <f>SUM(E2:E312)</f>
        <v>539028.29917348363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13" sqref="H13"/>
    </sheetView>
  </sheetViews>
  <sheetFormatPr baseColWidth="10" defaultRowHeight="16" x14ac:dyDescent="0.2"/>
  <cols>
    <col min="3" max="3" width="36.33203125" style="5" customWidth="1"/>
  </cols>
  <sheetData>
    <row r="1" spans="1:5" x14ac:dyDescent="0.2">
      <c r="A1" s="4" t="s">
        <v>408</v>
      </c>
    </row>
    <row r="3" spans="1:5" x14ac:dyDescent="0.2">
      <c r="B3" t="s">
        <v>392</v>
      </c>
      <c r="C3" t="s">
        <v>409</v>
      </c>
      <c r="D3" t="s">
        <v>410</v>
      </c>
      <c r="E3" s="8" t="s">
        <v>411</v>
      </c>
    </row>
    <row r="4" spans="1:5" x14ac:dyDescent="0.2">
      <c r="A4" s="6" t="s">
        <v>1</v>
      </c>
      <c r="B4" s="6" t="s">
        <v>2</v>
      </c>
      <c r="C4">
        <f>SUMIFS('ReEDs Transmission Output'!$E$2:$E$312,'ReEDs Transmission Output'!$K$2:$K$312, "Different",'ReEDs Transmission Output'!I$2:I$312,$B4)</f>
        <v>10264.297069</v>
      </c>
      <c r="D4">
        <f>SUMIFS('ReEDs Transmission Output'!$E$2:$E$312,'ReEDs Transmission Output'!$K$2:$K$312, "Different",'ReEDs Transmission Output'!J$2:J$312,$B4)</f>
        <v>4929.8788349999995</v>
      </c>
      <c r="E4">
        <f t="shared" ref="E4:E35" si="0">C4+D4</f>
        <v>15194.175904</v>
      </c>
    </row>
    <row r="5" spans="1:5" x14ac:dyDescent="0.2">
      <c r="A5" s="6" t="s">
        <v>3</v>
      </c>
      <c r="B5" s="6" t="s">
        <v>4</v>
      </c>
      <c r="C5">
        <f>SUMIFS('ReEDs Transmission Output'!$E$2:$E$312,'ReEDs Transmission Output'!$K$2:$K$312, "Different",'ReEDs Transmission Output'!I$2:I$312,$B5)</f>
        <v>0</v>
      </c>
      <c r="D5">
        <f>SUMIFS('ReEDs Transmission Output'!$E$2:$E$312,'ReEDs Transmission Output'!$K$2:$K$312, "Different",'ReEDs Transmission Output'!J$2:J$312,$B5)</f>
        <v>0</v>
      </c>
      <c r="E5">
        <f t="shared" si="0"/>
        <v>0</v>
      </c>
    </row>
    <row r="6" spans="1:5" x14ac:dyDescent="0.2">
      <c r="A6" s="6" t="s">
        <v>7</v>
      </c>
      <c r="B6" s="6" t="s">
        <v>8</v>
      </c>
      <c r="C6">
        <f>SUMIFS('ReEDs Transmission Output'!$E$2:$E$312,'ReEDs Transmission Output'!$K$2:$K$312, "Different",'ReEDs Transmission Output'!I$2:I$312,$B6)</f>
        <v>6959</v>
      </c>
      <c r="D6">
        <f>SUMIFS('ReEDs Transmission Output'!$E$2:$E$312,'ReEDs Transmission Output'!$K$2:$K$312, "Different",'ReEDs Transmission Output'!J$2:J$312,$B6)</f>
        <v>7539.6798876000003</v>
      </c>
      <c r="E6">
        <f t="shared" si="0"/>
        <v>14498.679887599999</v>
      </c>
    </row>
    <row r="7" spans="1:5" x14ac:dyDescent="0.2">
      <c r="A7" s="6" t="s">
        <v>10</v>
      </c>
      <c r="B7" s="6" t="s">
        <v>11</v>
      </c>
      <c r="C7">
        <f>SUMIFS('ReEDs Transmission Output'!$E$2:$E$312,'ReEDs Transmission Output'!$K$2:$K$312, "Different",'ReEDs Transmission Output'!I$2:I$312,$B7)</f>
        <v>6643.5354070000003</v>
      </c>
      <c r="D7">
        <f>SUMIFS('ReEDs Transmission Output'!$E$2:$E$312,'ReEDs Transmission Output'!$K$2:$K$312, "Different",'ReEDs Transmission Output'!J$2:J$312,$B7)</f>
        <v>8369.4317608000001</v>
      </c>
      <c r="E7">
        <f t="shared" si="0"/>
        <v>15012.967167800001</v>
      </c>
    </row>
    <row r="8" spans="1:5" x14ac:dyDescent="0.2">
      <c r="A8" s="6" t="s">
        <v>12</v>
      </c>
      <c r="B8" s="6" t="s">
        <v>13</v>
      </c>
      <c r="C8">
        <f>SUMIFS('ReEDs Transmission Output'!$E$2:$E$312,'ReEDs Transmission Output'!$K$2:$K$312, "Different",'ReEDs Transmission Output'!I$2:I$312,$B8)</f>
        <v>10112.963726526001</v>
      </c>
      <c r="D8">
        <f>SUMIFS('ReEDs Transmission Output'!$E$2:$E$312,'ReEDs Transmission Output'!$K$2:$K$312, "Different",'ReEDs Transmission Output'!J$2:J$312,$B8)</f>
        <v>8726.8752429999986</v>
      </c>
      <c r="E8">
        <f t="shared" si="0"/>
        <v>18839.838969525998</v>
      </c>
    </row>
    <row r="9" spans="1:5" x14ac:dyDescent="0.2">
      <c r="A9" s="6" t="s">
        <v>15</v>
      </c>
      <c r="B9" s="6" t="s">
        <v>16</v>
      </c>
      <c r="C9">
        <f>SUMIFS('ReEDs Transmission Output'!$E$2:$E$312,'ReEDs Transmission Output'!$K$2:$K$312, "Different",'ReEDs Transmission Output'!I$2:I$312,$B9)</f>
        <v>330.18299999999999</v>
      </c>
      <c r="D9">
        <f>SUMIFS('ReEDs Transmission Output'!$E$2:$E$312,'ReEDs Transmission Output'!$K$2:$K$312, "Different",'ReEDs Transmission Output'!J$2:J$312,$B9)</f>
        <v>4249.2401215999998</v>
      </c>
      <c r="E9">
        <f t="shared" si="0"/>
        <v>4579.4231215999998</v>
      </c>
    </row>
    <row r="10" spans="1:5" x14ac:dyDescent="0.2">
      <c r="A10" s="6" t="s">
        <v>18</v>
      </c>
      <c r="B10" s="6" t="s">
        <v>19</v>
      </c>
      <c r="C10">
        <f>SUMIFS('ReEDs Transmission Output'!$E$2:$E$312,'ReEDs Transmission Output'!$K$2:$K$312, "Different",'ReEDs Transmission Output'!I$2:I$312,$B10)</f>
        <v>1038.325</v>
      </c>
      <c r="D10">
        <f>SUMIFS('ReEDs Transmission Output'!$E$2:$E$312,'ReEDs Transmission Output'!$K$2:$K$312, "Different",'ReEDs Transmission Output'!J$2:J$312,$B10)</f>
        <v>2659.4497925999999</v>
      </c>
      <c r="E10">
        <f t="shared" si="0"/>
        <v>3697.7747926000002</v>
      </c>
    </row>
    <row r="11" spans="1:5" x14ac:dyDescent="0.2">
      <c r="A11" s="6" t="s">
        <v>21</v>
      </c>
      <c r="B11" s="6" t="s">
        <v>22</v>
      </c>
      <c r="C11">
        <f>SUMIFS('ReEDs Transmission Output'!$E$2:$E$312,'ReEDs Transmission Output'!$K$2:$K$312, "Different",'ReEDs Transmission Output'!I$2:I$312,$B11)</f>
        <v>4250.1928120000002</v>
      </c>
      <c r="D11">
        <f>SUMIFS('ReEDs Transmission Output'!$E$2:$E$312,'ReEDs Transmission Output'!$K$2:$K$312, "Different",'ReEDs Transmission Output'!J$2:J$312,$B11)</f>
        <v>3726.6979000000001</v>
      </c>
      <c r="E11">
        <f t="shared" si="0"/>
        <v>7976.8907120000003</v>
      </c>
    </row>
    <row r="12" spans="1:5" x14ac:dyDescent="0.2">
      <c r="A12" s="6" t="s">
        <v>23</v>
      </c>
      <c r="B12" s="6" t="s">
        <v>24</v>
      </c>
      <c r="C12">
        <f>SUMIFS('ReEDs Transmission Output'!$E$2:$E$312,'ReEDs Transmission Output'!$K$2:$K$312, "Different",'ReEDs Transmission Output'!I$2:I$312,$B12)</f>
        <v>640.53470000000004</v>
      </c>
      <c r="D12">
        <f>SUMIFS('ReEDs Transmission Output'!$E$2:$E$312,'ReEDs Transmission Output'!$K$2:$K$312, "Different",'ReEDs Transmission Output'!J$2:J$312,$B12)</f>
        <v>5304.6274789999998</v>
      </c>
      <c r="E12">
        <f t="shared" si="0"/>
        <v>5945.1621789999999</v>
      </c>
    </row>
    <row r="13" spans="1:5" x14ac:dyDescent="0.2">
      <c r="A13" s="6" t="s">
        <v>26</v>
      </c>
      <c r="B13" s="6" t="s">
        <v>27</v>
      </c>
      <c r="C13">
        <f>SUMIFS('ReEDs Transmission Output'!$E$2:$E$312,'ReEDs Transmission Output'!$K$2:$K$312, "Different",'ReEDs Transmission Output'!I$2:I$312,$B13)</f>
        <v>5689.7464789099995</v>
      </c>
      <c r="D13">
        <f>SUMIFS('ReEDs Transmission Output'!$E$2:$E$312,'ReEDs Transmission Output'!$K$2:$K$312, "Different",'ReEDs Transmission Output'!J$2:J$312,$B13)</f>
        <v>7419.7819965999997</v>
      </c>
      <c r="E13">
        <f t="shared" si="0"/>
        <v>13109.52847551</v>
      </c>
    </row>
    <row r="14" spans="1:5" x14ac:dyDescent="0.2">
      <c r="A14" s="6" t="s">
        <v>28</v>
      </c>
      <c r="B14" s="6" t="s">
        <v>29</v>
      </c>
      <c r="C14">
        <f>SUMIFS('ReEDs Transmission Output'!$E$2:$E$312,'ReEDs Transmission Output'!$K$2:$K$312, "Different",'ReEDs Transmission Output'!I$2:I$312,$B14)</f>
        <v>0</v>
      </c>
      <c r="D14">
        <f>SUMIFS('ReEDs Transmission Output'!$E$2:$E$312,'ReEDs Transmission Output'!$K$2:$K$312, "Different",'ReEDs Transmission Output'!J$2:J$312,$B14)</f>
        <v>0</v>
      </c>
      <c r="E14">
        <f t="shared" si="0"/>
        <v>0</v>
      </c>
    </row>
    <row r="15" spans="1:5" x14ac:dyDescent="0.2">
      <c r="A15" s="6" t="s">
        <v>31</v>
      </c>
      <c r="B15" s="6" t="s">
        <v>32</v>
      </c>
      <c r="C15">
        <f>SUMIFS('ReEDs Transmission Output'!$E$2:$E$312,'ReEDs Transmission Output'!$K$2:$K$312, "Different",'ReEDs Transmission Output'!I$2:I$312,$B15)</f>
        <v>9522</v>
      </c>
      <c r="D15">
        <f>SUMIFS('ReEDs Transmission Output'!$E$2:$E$312,'ReEDs Transmission Output'!$K$2:$K$312, "Different",'ReEDs Transmission Output'!J$2:J$312,$B15)</f>
        <v>16563</v>
      </c>
      <c r="E15">
        <f t="shared" si="0"/>
        <v>26085</v>
      </c>
    </row>
    <row r="16" spans="1:5" x14ac:dyDescent="0.2">
      <c r="A16" s="6" t="s">
        <v>34</v>
      </c>
      <c r="B16" s="6" t="s">
        <v>35</v>
      </c>
      <c r="C16">
        <f>SUMIFS('ReEDs Transmission Output'!$E$2:$E$312,'ReEDs Transmission Output'!$K$2:$K$312, "Different",'ReEDs Transmission Output'!I$2:I$312,$B16)</f>
        <v>7981.8798494000002</v>
      </c>
      <c r="D16">
        <f>SUMIFS('ReEDs Transmission Output'!$E$2:$E$312,'ReEDs Transmission Output'!$K$2:$K$312, "Different",'ReEDs Transmission Output'!J$2:J$312,$B16)</f>
        <v>6339.9530369100003</v>
      </c>
      <c r="E16">
        <f t="shared" si="0"/>
        <v>14321.83288631</v>
      </c>
    </row>
    <row r="17" spans="1:5" x14ac:dyDescent="0.2">
      <c r="A17" s="6" t="s">
        <v>37</v>
      </c>
      <c r="B17" s="6" t="s">
        <v>38</v>
      </c>
      <c r="C17">
        <f>SUMIFS('ReEDs Transmission Output'!$E$2:$E$312,'ReEDs Transmission Output'!$K$2:$K$312, "Different",'ReEDs Transmission Output'!I$2:I$312,$B17)</f>
        <v>7184.6647056399997</v>
      </c>
      <c r="D17">
        <f>SUMIFS('ReEDs Transmission Output'!$E$2:$E$312,'ReEDs Transmission Output'!$K$2:$K$312, "Different",'ReEDs Transmission Output'!J$2:J$312,$B17)</f>
        <v>7814.5912298000003</v>
      </c>
      <c r="E17">
        <f t="shared" si="0"/>
        <v>14999.25593544</v>
      </c>
    </row>
    <row r="18" spans="1:5" x14ac:dyDescent="0.2">
      <c r="A18" s="6" t="s">
        <v>40</v>
      </c>
      <c r="B18" s="6" t="s">
        <v>41</v>
      </c>
      <c r="C18">
        <f>SUMIFS('ReEDs Transmission Output'!$E$2:$E$312,'ReEDs Transmission Output'!$K$2:$K$312, "Different",'ReEDs Transmission Output'!I$2:I$312,$B18)</f>
        <v>1879.07834013</v>
      </c>
      <c r="D18">
        <f>SUMIFS('ReEDs Transmission Output'!$E$2:$E$312,'ReEDs Transmission Output'!$K$2:$K$312, "Different",'ReEDs Transmission Output'!J$2:J$312,$B18)</f>
        <v>7099.5700639999995</v>
      </c>
      <c r="E18">
        <f t="shared" si="0"/>
        <v>8978.6484041299991</v>
      </c>
    </row>
    <row r="19" spans="1:5" x14ac:dyDescent="0.2">
      <c r="A19" s="6" t="s">
        <v>42</v>
      </c>
      <c r="B19" s="6" t="s">
        <v>43</v>
      </c>
      <c r="C19">
        <f>SUMIFS('ReEDs Transmission Output'!$E$2:$E$312,'ReEDs Transmission Output'!$K$2:$K$312, "Different",'ReEDs Transmission Output'!I$2:I$312,$B19)</f>
        <v>2492.2799999999997</v>
      </c>
      <c r="D19">
        <f>SUMIFS('ReEDs Transmission Output'!$E$2:$E$312,'ReEDs Transmission Output'!$K$2:$K$312, "Different",'ReEDs Transmission Output'!J$2:J$312,$B19)</f>
        <v>1615.488013078</v>
      </c>
      <c r="E19">
        <f t="shared" si="0"/>
        <v>4107.768013078</v>
      </c>
    </row>
    <row r="20" spans="1:5" x14ac:dyDescent="0.2">
      <c r="A20" s="6" t="s">
        <v>44</v>
      </c>
      <c r="B20" s="6" t="s">
        <v>45</v>
      </c>
      <c r="C20">
        <f>SUMIFS('ReEDs Transmission Output'!$E$2:$E$312,'ReEDs Transmission Output'!$K$2:$K$312, "Different",'ReEDs Transmission Output'!I$2:I$312,$B20)</f>
        <v>3665.2531095900003</v>
      </c>
      <c r="D20">
        <f>SUMIFS('ReEDs Transmission Output'!$E$2:$E$312,'ReEDs Transmission Output'!$K$2:$K$312, "Different",'ReEDs Transmission Output'!J$2:J$312,$B20)</f>
        <v>11092.180272439999</v>
      </c>
      <c r="E20">
        <f t="shared" si="0"/>
        <v>14757.433382029998</v>
      </c>
    </row>
    <row r="21" spans="1:5" x14ac:dyDescent="0.2">
      <c r="A21" s="6" t="s">
        <v>46</v>
      </c>
      <c r="B21" s="6" t="s">
        <v>47</v>
      </c>
      <c r="C21">
        <f>SUMIFS('ReEDs Transmission Output'!$E$2:$E$312,'ReEDs Transmission Output'!$K$2:$K$312, "Different",'ReEDs Transmission Output'!I$2:I$312,$B21)</f>
        <v>8490.1952000000001</v>
      </c>
      <c r="D21">
        <f>SUMIFS('ReEDs Transmission Output'!$E$2:$E$312,'ReEDs Transmission Output'!$K$2:$K$312, "Different",'ReEDs Transmission Output'!J$2:J$312,$B21)</f>
        <v>6329.6337320000002</v>
      </c>
      <c r="E21">
        <f t="shared" si="0"/>
        <v>14819.828932</v>
      </c>
    </row>
    <row r="22" spans="1:5" x14ac:dyDescent="0.2">
      <c r="A22" s="6" t="s">
        <v>48</v>
      </c>
      <c r="B22" s="6" t="s">
        <v>49</v>
      </c>
      <c r="C22">
        <f>SUMIFS('ReEDs Transmission Output'!$E$2:$E$312,'ReEDs Transmission Output'!$K$2:$K$312, "Different",'ReEDs Transmission Output'!I$2:I$312,$B22)</f>
        <v>0</v>
      </c>
      <c r="D22">
        <f>SUMIFS('ReEDs Transmission Output'!$E$2:$E$312,'ReEDs Transmission Output'!$K$2:$K$312, "Different",'ReEDs Transmission Output'!J$2:J$312,$B22)</f>
        <v>1299.691</v>
      </c>
      <c r="E22">
        <f t="shared" si="0"/>
        <v>1299.691</v>
      </c>
    </row>
    <row r="23" spans="1:5" x14ac:dyDescent="0.2">
      <c r="A23" s="6" t="s">
        <v>50</v>
      </c>
      <c r="B23" s="6" t="s">
        <v>51</v>
      </c>
      <c r="C23">
        <f>SUMIFS('ReEDs Transmission Output'!$E$2:$E$312,'ReEDs Transmission Output'!$K$2:$K$312, "Different",'ReEDs Transmission Output'!I$2:I$312,$B23)</f>
        <v>3077.7498421700002</v>
      </c>
      <c r="D23">
        <f>SUMIFS('ReEDs Transmission Output'!$E$2:$E$312,'ReEDs Transmission Output'!$K$2:$K$312, "Different",'ReEDs Transmission Output'!J$2:J$312,$B23)</f>
        <v>14362.852579599999</v>
      </c>
      <c r="E23">
        <f t="shared" si="0"/>
        <v>17440.60242177</v>
      </c>
    </row>
    <row r="24" spans="1:5" x14ac:dyDescent="0.2">
      <c r="A24" s="6" t="s">
        <v>52</v>
      </c>
      <c r="B24" s="6" t="s">
        <v>53</v>
      </c>
      <c r="C24">
        <f>SUMIFS('ReEDs Transmission Output'!$E$2:$E$312,'ReEDs Transmission Output'!$K$2:$K$312, "Different",'ReEDs Transmission Output'!I$2:I$312,$B24)</f>
        <v>3245.7060000000001</v>
      </c>
      <c r="D24">
        <f>SUMIFS('ReEDs Transmission Output'!$E$2:$E$312,'ReEDs Transmission Output'!$K$2:$K$312, "Different",'ReEDs Transmission Output'!J$2:J$312,$B24)</f>
        <v>5251.1070724000001</v>
      </c>
      <c r="E24">
        <f t="shared" si="0"/>
        <v>8496.8130724000002</v>
      </c>
    </row>
    <row r="25" spans="1:5" x14ac:dyDescent="0.2">
      <c r="A25" s="6" t="s">
        <v>54</v>
      </c>
      <c r="B25" s="6" t="s">
        <v>55</v>
      </c>
      <c r="C25">
        <f>SUMIFS('ReEDs Transmission Output'!$E$2:$E$312,'ReEDs Transmission Output'!$K$2:$K$312, "Different",'ReEDs Transmission Output'!I$2:I$312,$B25)</f>
        <v>3745.8486991</v>
      </c>
      <c r="D25">
        <f>SUMIFS('ReEDs Transmission Output'!$E$2:$E$312,'ReEDs Transmission Output'!$K$2:$K$312, "Different",'ReEDs Transmission Output'!J$2:J$312,$B25)</f>
        <v>10.63885267</v>
      </c>
      <c r="E25">
        <f t="shared" si="0"/>
        <v>3756.4875517699998</v>
      </c>
    </row>
    <row r="26" spans="1:5" x14ac:dyDescent="0.2">
      <c r="A26" s="6" t="s">
        <v>56</v>
      </c>
      <c r="B26" s="6" t="s">
        <v>57</v>
      </c>
      <c r="C26">
        <f>SUMIFS('ReEDs Transmission Output'!$E$2:$E$312,'ReEDs Transmission Output'!$K$2:$K$312, "Different",'ReEDs Transmission Output'!I$2:I$312,$B26)</f>
        <v>2624.6340328199999</v>
      </c>
      <c r="D26">
        <f>SUMIFS('ReEDs Transmission Output'!$E$2:$E$312,'ReEDs Transmission Output'!$K$2:$K$312, "Different",'ReEDs Transmission Output'!J$2:J$312,$B26)</f>
        <v>4666.4069000000009</v>
      </c>
      <c r="E26">
        <f t="shared" si="0"/>
        <v>7291.0409328200003</v>
      </c>
    </row>
    <row r="27" spans="1:5" x14ac:dyDescent="0.2">
      <c r="A27" s="6" t="s">
        <v>58</v>
      </c>
      <c r="B27" s="6" t="s">
        <v>59</v>
      </c>
      <c r="C27">
        <f>SUMIFS('ReEDs Transmission Output'!$E$2:$E$312,'ReEDs Transmission Output'!$K$2:$K$312, "Different",'ReEDs Transmission Output'!I$2:I$312,$B27)</f>
        <v>7384.1480967999996</v>
      </c>
      <c r="D27">
        <f>SUMIFS('ReEDs Transmission Output'!$E$2:$E$312,'ReEDs Transmission Output'!$K$2:$K$312, "Different",'ReEDs Transmission Output'!J$2:J$312,$B27)</f>
        <v>6959.2690000000002</v>
      </c>
      <c r="E27">
        <f t="shared" si="0"/>
        <v>14343.4170968</v>
      </c>
    </row>
    <row r="28" spans="1:5" x14ac:dyDescent="0.2">
      <c r="A28" s="6" t="s">
        <v>60</v>
      </c>
      <c r="B28" s="6" t="s">
        <v>61</v>
      </c>
      <c r="C28">
        <f>SUMIFS('ReEDs Transmission Output'!$E$2:$E$312,'ReEDs Transmission Output'!$K$2:$K$312, "Different",'ReEDs Transmission Output'!I$2:I$312,$B28)</f>
        <v>8219.0493143000003</v>
      </c>
      <c r="D28">
        <f>SUMIFS('ReEDs Transmission Output'!$E$2:$E$312,'ReEDs Transmission Output'!$K$2:$K$312, "Different",'ReEDs Transmission Output'!J$2:J$312,$B28)</f>
        <v>5121.5543675999998</v>
      </c>
      <c r="E28">
        <f t="shared" si="0"/>
        <v>13340.6036819</v>
      </c>
    </row>
    <row r="29" spans="1:5" x14ac:dyDescent="0.2">
      <c r="A29" s="6" t="s">
        <v>62</v>
      </c>
      <c r="B29" s="6" t="s">
        <v>63</v>
      </c>
      <c r="C29">
        <f>SUMIFS('ReEDs Transmission Output'!$E$2:$E$312,'ReEDs Transmission Output'!$K$2:$K$312, "Different",'ReEDs Transmission Output'!I$2:I$312,$B29)</f>
        <v>2065.1091705199997</v>
      </c>
      <c r="D29">
        <f>SUMIFS('ReEDs Transmission Output'!$E$2:$E$312,'ReEDs Transmission Output'!$K$2:$K$312, "Different",'ReEDs Transmission Output'!J$2:J$312,$B29)</f>
        <v>7200</v>
      </c>
      <c r="E29">
        <f t="shared" si="0"/>
        <v>9265.1091705199997</v>
      </c>
    </row>
    <row r="30" spans="1:5" x14ac:dyDescent="0.2">
      <c r="A30" s="6" t="s">
        <v>64</v>
      </c>
      <c r="B30" s="6" t="s">
        <v>65</v>
      </c>
      <c r="C30">
        <f>SUMIFS('ReEDs Transmission Output'!$E$2:$E$312,'ReEDs Transmission Output'!$K$2:$K$312, "Different",'ReEDs Transmission Output'!I$2:I$312,$B30)</f>
        <v>7276.4543066000006</v>
      </c>
      <c r="D30">
        <f>SUMIFS('ReEDs Transmission Output'!$E$2:$E$312,'ReEDs Transmission Output'!$K$2:$K$312, "Different",'ReEDs Transmission Output'!J$2:J$312,$B30)</f>
        <v>1535.8222000000001</v>
      </c>
      <c r="E30">
        <f t="shared" si="0"/>
        <v>8812.2765066000011</v>
      </c>
    </row>
    <row r="31" spans="1:5" x14ac:dyDescent="0.2">
      <c r="A31" s="6" t="s">
        <v>66</v>
      </c>
      <c r="B31" s="6" t="s">
        <v>67</v>
      </c>
      <c r="C31">
        <f>SUMIFS('ReEDs Transmission Output'!$E$2:$E$312,'ReEDs Transmission Output'!$K$2:$K$312, "Different",'ReEDs Transmission Output'!I$2:I$312,$B31)</f>
        <v>5784.772755</v>
      </c>
      <c r="D31">
        <f>SUMIFS('ReEDs Transmission Output'!$E$2:$E$312,'ReEDs Transmission Output'!$K$2:$K$312, "Different",'ReEDs Transmission Output'!J$2:J$312,$B31)</f>
        <v>2697.7402885259999</v>
      </c>
      <c r="E31">
        <f t="shared" si="0"/>
        <v>8482.5130435259998</v>
      </c>
    </row>
    <row r="32" spans="1:5" x14ac:dyDescent="0.2">
      <c r="A32" s="6" t="s">
        <v>68</v>
      </c>
      <c r="B32" s="6" t="s">
        <v>69</v>
      </c>
      <c r="C32">
        <f>SUMIFS('ReEDs Transmission Output'!$E$2:$E$312,'ReEDs Transmission Output'!$K$2:$K$312, "Different",'ReEDs Transmission Output'!I$2:I$312,$B32)</f>
        <v>3764.1018510000004</v>
      </c>
      <c r="D32">
        <f>SUMIFS('ReEDs Transmission Output'!$E$2:$E$312,'ReEDs Transmission Output'!$K$2:$K$312, "Different",'ReEDs Transmission Output'!J$2:J$312,$B32)</f>
        <v>1796.173252</v>
      </c>
      <c r="E32">
        <f t="shared" si="0"/>
        <v>5560.2751029999999</v>
      </c>
    </row>
    <row r="33" spans="1:5" x14ac:dyDescent="0.2">
      <c r="A33" s="6" t="s">
        <v>70</v>
      </c>
      <c r="B33" s="6" t="s">
        <v>71</v>
      </c>
      <c r="C33">
        <f>SUMIFS('ReEDs Transmission Output'!$E$2:$E$312,'ReEDs Transmission Output'!$K$2:$K$312, "Different",'ReEDs Transmission Output'!I$2:I$312,$B33)</f>
        <v>1153.4900279999999</v>
      </c>
      <c r="D33">
        <f>SUMIFS('ReEDs Transmission Output'!$E$2:$E$312,'ReEDs Transmission Output'!$K$2:$K$312, "Different",'ReEDs Transmission Output'!J$2:J$312,$B33)</f>
        <v>12634.236139000001</v>
      </c>
      <c r="E33">
        <f t="shared" si="0"/>
        <v>13787.726167000001</v>
      </c>
    </row>
    <row r="34" spans="1:5" x14ac:dyDescent="0.2">
      <c r="A34" s="6" t="s">
        <v>72</v>
      </c>
      <c r="B34" s="6" t="s">
        <v>73</v>
      </c>
      <c r="C34">
        <f>SUMIFS('ReEDs Transmission Output'!$E$2:$E$312,'ReEDs Transmission Output'!$K$2:$K$312, "Different",'ReEDs Transmission Output'!I$2:I$312,$B34)</f>
        <v>6707.1399999999994</v>
      </c>
      <c r="D34">
        <f>SUMIFS('ReEDs Transmission Output'!$E$2:$E$312,'ReEDs Transmission Output'!$K$2:$K$312, "Different",'ReEDs Transmission Output'!J$2:J$312,$B34)</f>
        <v>7258.0836896999999</v>
      </c>
      <c r="E34">
        <f t="shared" si="0"/>
        <v>13965.2236897</v>
      </c>
    </row>
    <row r="35" spans="1:5" x14ac:dyDescent="0.2">
      <c r="A35" s="6" t="s">
        <v>74</v>
      </c>
      <c r="B35" s="6" t="s">
        <v>75</v>
      </c>
      <c r="C35">
        <f>SUMIFS('ReEDs Transmission Output'!$E$2:$E$312,'ReEDs Transmission Output'!$K$2:$K$312, "Different",'ReEDs Transmission Output'!I$2:I$312,$B35)</f>
        <v>2034</v>
      </c>
      <c r="D35">
        <f>SUMIFS('ReEDs Transmission Output'!$E$2:$E$312,'ReEDs Transmission Output'!$K$2:$K$312, "Different",'ReEDs Transmission Output'!J$2:J$312,$B35)</f>
        <v>1999.9999994999998</v>
      </c>
      <c r="E35">
        <f t="shared" si="0"/>
        <v>4033.9999994999998</v>
      </c>
    </row>
    <row r="36" spans="1:5" x14ac:dyDescent="0.2">
      <c r="A36" s="6" t="s">
        <v>76</v>
      </c>
      <c r="B36" s="6" t="s">
        <v>77</v>
      </c>
      <c r="C36">
        <f>SUMIFS('ReEDs Transmission Output'!$E$2:$E$312,'ReEDs Transmission Output'!$K$2:$K$312, "Different",'ReEDs Transmission Output'!I$2:I$312,$B36)</f>
        <v>8900.0000002000015</v>
      </c>
      <c r="D36">
        <f>SUMIFS('ReEDs Transmission Output'!$E$2:$E$312,'ReEDs Transmission Output'!$K$2:$K$312, "Different",'ReEDs Transmission Output'!J$2:J$312,$B36)</f>
        <v>12322.48443701</v>
      </c>
      <c r="E36">
        <f t="shared" ref="E36:E67" si="1">C36+D36</f>
        <v>21222.484437210001</v>
      </c>
    </row>
    <row r="37" spans="1:5" x14ac:dyDescent="0.2">
      <c r="A37" s="6" t="s">
        <v>78</v>
      </c>
      <c r="B37" s="6" t="s">
        <v>79</v>
      </c>
      <c r="C37">
        <f>SUMIFS('ReEDs Transmission Output'!$E$2:$E$312,'ReEDs Transmission Output'!$K$2:$K$312, "Different",'ReEDs Transmission Output'!I$2:I$312,$B37)</f>
        <v>5266.0536000000011</v>
      </c>
      <c r="D37">
        <f>SUMIFS('ReEDs Transmission Output'!$E$2:$E$312,'ReEDs Transmission Output'!$K$2:$K$312, "Different",'ReEDs Transmission Output'!J$2:J$312,$B37)</f>
        <v>609.54989999999998</v>
      </c>
      <c r="E37">
        <f t="shared" si="1"/>
        <v>5875.6035000000011</v>
      </c>
    </row>
    <row r="38" spans="1:5" x14ac:dyDescent="0.2">
      <c r="A38" s="6" t="s">
        <v>80</v>
      </c>
      <c r="B38" s="6" t="s">
        <v>81</v>
      </c>
      <c r="C38">
        <f>SUMIFS('ReEDs Transmission Output'!$E$2:$E$312,'ReEDs Transmission Output'!$K$2:$K$312, "Different",'ReEDs Transmission Output'!I$2:I$312,$B38)</f>
        <v>10329.436308</v>
      </c>
      <c r="D38">
        <f>SUMIFS('ReEDs Transmission Output'!$E$2:$E$312,'ReEDs Transmission Output'!$K$2:$K$312, "Different",'ReEDs Transmission Output'!J$2:J$312,$B38)</f>
        <v>7720.8386814300002</v>
      </c>
      <c r="E38">
        <f t="shared" si="1"/>
        <v>18050.27498943</v>
      </c>
    </row>
    <row r="39" spans="1:5" x14ac:dyDescent="0.2">
      <c r="A39" s="6" t="s">
        <v>82</v>
      </c>
      <c r="B39" s="6" t="s">
        <v>83</v>
      </c>
      <c r="C39">
        <f>SUMIFS('ReEDs Transmission Output'!$E$2:$E$312,'ReEDs Transmission Output'!$K$2:$K$312, "Different",'ReEDs Transmission Output'!I$2:I$312,$B39)</f>
        <v>5875.2465872779994</v>
      </c>
      <c r="D39">
        <f>SUMIFS('ReEDs Transmission Output'!$E$2:$E$312,'ReEDs Transmission Output'!$K$2:$K$312, "Different",'ReEDs Transmission Output'!J$2:J$312,$B39)</f>
        <v>2806.9547520000001</v>
      </c>
      <c r="E39">
        <f t="shared" si="1"/>
        <v>8682.2013392779991</v>
      </c>
    </row>
    <row r="40" spans="1:5" x14ac:dyDescent="0.2">
      <c r="A40" s="6" t="s">
        <v>84</v>
      </c>
      <c r="B40" s="6" t="s">
        <v>85</v>
      </c>
      <c r="C40">
        <f>SUMIFS('ReEDs Transmission Output'!$E$2:$E$312,'ReEDs Transmission Output'!$K$2:$K$312, "Different",'ReEDs Transmission Output'!I$2:I$312,$B40)</f>
        <v>10860.875242999999</v>
      </c>
      <c r="D40">
        <f>SUMIFS('ReEDs Transmission Output'!$E$2:$E$312,'ReEDs Transmission Output'!$K$2:$K$312, "Different",'ReEDs Transmission Output'!J$2:J$312,$B40)</f>
        <v>16159</v>
      </c>
      <c r="E40">
        <f t="shared" si="1"/>
        <v>27019.875242999999</v>
      </c>
    </row>
    <row r="41" spans="1:5" x14ac:dyDescent="0.2">
      <c r="A41" s="6" t="s">
        <v>86</v>
      </c>
      <c r="B41" s="6" t="s">
        <v>87</v>
      </c>
      <c r="C41">
        <f>SUMIFS('ReEDs Transmission Output'!$E$2:$E$312,'ReEDs Transmission Output'!$K$2:$K$312, "Different",'ReEDs Transmission Output'!I$2:I$312,$B41)</f>
        <v>18992.926901499999</v>
      </c>
      <c r="D41">
        <f>SUMIFS('ReEDs Transmission Output'!$E$2:$E$312,'ReEDs Transmission Output'!$K$2:$K$312, "Different",'ReEDs Transmission Output'!J$2:J$312,$B41)</f>
        <v>6102.2043001699994</v>
      </c>
      <c r="E41">
        <f t="shared" si="1"/>
        <v>25095.131201669999</v>
      </c>
    </row>
    <row r="42" spans="1:5" x14ac:dyDescent="0.2">
      <c r="A42" s="6" t="s">
        <v>88</v>
      </c>
      <c r="B42" s="6" t="s">
        <v>89</v>
      </c>
      <c r="C42">
        <f>SUMIFS('ReEDs Transmission Output'!$E$2:$E$312,'ReEDs Transmission Output'!$K$2:$K$312, "Different",'ReEDs Transmission Output'!I$2:I$312,$B42)</f>
        <v>0</v>
      </c>
      <c r="D42">
        <f>SUMIFS('ReEDs Transmission Output'!$E$2:$E$312,'ReEDs Transmission Output'!$K$2:$K$312, "Different",'ReEDs Transmission Output'!J$2:J$312,$B42)</f>
        <v>2763.4260000000004</v>
      </c>
      <c r="E42">
        <f t="shared" si="1"/>
        <v>2763.4260000000004</v>
      </c>
    </row>
    <row r="43" spans="1:5" x14ac:dyDescent="0.2">
      <c r="A43" s="6" t="s">
        <v>90</v>
      </c>
      <c r="B43" s="6" t="s">
        <v>91</v>
      </c>
      <c r="C43">
        <f>SUMIFS('ReEDs Transmission Output'!$E$2:$E$312,'ReEDs Transmission Output'!$K$2:$K$312, "Different",'ReEDs Transmission Output'!I$2:I$312,$B43)</f>
        <v>8675.4179999999997</v>
      </c>
      <c r="D43">
        <f>SUMIFS('ReEDs Transmission Output'!$E$2:$E$312,'ReEDs Transmission Output'!$K$2:$K$312, "Different",'ReEDs Transmission Output'!J$2:J$312,$B43)</f>
        <v>3194.9335628999997</v>
      </c>
      <c r="E43">
        <f t="shared" si="1"/>
        <v>11870.351562899999</v>
      </c>
    </row>
    <row r="44" spans="1:5" x14ac:dyDescent="0.2">
      <c r="A44" s="6" t="s">
        <v>92</v>
      </c>
      <c r="B44" s="6" t="s">
        <v>93</v>
      </c>
      <c r="C44">
        <f>SUMIFS('ReEDs Transmission Output'!$E$2:$E$312,'ReEDs Transmission Output'!$K$2:$K$312, "Different",'ReEDs Transmission Output'!I$2:I$312,$B44)</f>
        <v>3774.2095899999999</v>
      </c>
      <c r="D44">
        <f>SUMIFS('ReEDs Transmission Output'!$E$2:$E$312,'ReEDs Transmission Output'!$K$2:$K$312, "Different",'ReEDs Transmission Output'!J$2:J$312,$B44)</f>
        <v>4745.3591000000006</v>
      </c>
      <c r="E44">
        <f t="shared" si="1"/>
        <v>8519.5686900000001</v>
      </c>
    </row>
    <row r="45" spans="1:5" x14ac:dyDescent="0.2">
      <c r="A45" s="6" t="s">
        <v>94</v>
      </c>
      <c r="B45" s="6" t="s">
        <v>95</v>
      </c>
      <c r="C45">
        <f>SUMIFS('ReEDs Transmission Output'!$E$2:$E$312,'ReEDs Transmission Output'!$K$2:$K$312, "Different",'ReEDs Transmission Output'!I$2:I$312,$B45)</f>
        <v>12796.426632499999</v>
      </c>
      <c r="D45">
        <f>SUMIFS('ReEDs Transmission Output'!$E$2:$E$312,'ReEDs Transmission Output'!$K$2:$K$312, "Different",'ReEDs Transmission Output'!J$2:J$312,$B45)</f>
        <v>5276.0889512000003</v>
      </c>
      <c r="E45">
        <f t="shared" si="1"/>
        <v>18072.515583699998</v>
      </c>
    </row>
    <row r="46" spans="1:5" x14ac:dyDescent="0.2">
      <c r="A46" s="6" t="s">
        <v>96</v>
      </c>
      <c r="B46" s="6" t="s">
        <v>97</v>
      </c>
      <c r="C46">
        <f>SUMIFS('ReEDs Transmission Output'!$E$2:$E$312,'ReEDs Transmission Output'!$K$2:$K$312, "Different",'ReEDs Transmission Output'!I$2:I$312,$B46)</f>
        <v>5498.0382841999999</v>
      </c>
      <c r="D46">
        <f>SUMIFS('ReEDs Transmission Output'!$E$2:$E$312,'ReEDs Transmission Output'!$K$2:$K$312, "Different",'ReEDs Transmission Output'!J$2:J$312,$B46)</f>
        <v>10366.363299999999</v>
      </c>
      <c r="E46">
        <f t="shared" si="1"/>
        <v>15864.401584199999</v>
      </c>
    </row>
    <row r="47" spans="1:5" x14ac:dyDescent="0.2">
      <c r="A47" s="6" t="s">
        <v>98</v>
      </c>
      <c r="B47" s="6" t="s">
        <v>99</v>
      </c>
      <c r="C47">
        <f>SUMIFS('ReEDs Transmission Output'!$E$2:$E$312,'ReEDs Transmission Output'!$K$2:$K$312, "Different",'ReEDs Transmission Output'!I$2:I$312,$B47)</f>
        <v>680.59626090000006</v>
      </c>
      <c r="D47">
        <f>SUMIFS('ReEDs Transmission Output'!$E$2:$E$312,'ReEDs Transmission Output'!$K$2:$K$312, "Different",'ReEDs Transmission Output'!J$2:J$312,$B47)</f>
        <v>6868.5887550000007</v>
      </c>
      <c r="E47">
        <f t="shared" si="1"/>
        <v>7549.1850159000005</v>
      </c>
    </row>
    <row r="48" spans="1:5" x14ac:dyDescent="0.2">
      <c r="A48" s="6" t="s">
        <v>100</v>
      </c>
      <c r="B48" s="6" t="s">
        <v>101</v>
      </c>
      <c r="C48">
        <f>SUMIFS('ReEDs Transmission Output'!$E$2:$E$312,'ReEDs Transmission Output'!$K$2:$K$312, "Different",'ReEDs Transmission Output'!I$2:I$312,$B48)</f>
        <v>3929.3736800000001</v>
      </c>
      <c r="D48">
        <f>SUMIFS('ReEDs Transmission Output'!$E$2:$E$312,'ReEDs Transmission Output'!$K$2:$K$312, "Different",'ReEDs Transmission Output'!J$2:J$312,$B48)</f>
        <v>241.659414</v>
      </c>
      <c r="E48">
        <f t="shared" si="1"/>
        <v>4171.0330940000003</v>
      </c>
    </row>
    <row r="49" spans="1:5" x14ac:dyDescent="0.2">
      <c r="A49" s="6" t="s">
        <v>102</v>
      </c>
      <c r="B49" s="6" t="s">
        <v>103</v>
      </c>
      <c r="C49">
        <f>SUMIFS('ReEDs Transmission Output'!$E$2:$E$312,'ReEDs Transmission Output'!$K$2:$K$312, "Different",'ReEDs Transmission Output'!I$2:I$312,$B49)</f>
        <v>1319.0288889999999</v>
      </c>
      <c r="D49">
        <f>SUMIFS('ReEDs Transmission Output'!$E$2:$E$312,'ReEDs Transmission Output'!$K$2:$K$312, "Different",'ReEDs Transmission Output'!J$2:J$312,$B49)</f>
        <v>13771.09241506</v>
      </c>
      <c r="E49">
        <f t="shared" si="1"/>
        <v>15090.12130406</v>
      </c>
    </row>
    <row r="50" spans="1:5" x14ac:dyDescent="0.2">
      <c r="A50" s="6" t="s">
        <v>104</v>
      </c>
      <c r="B50" s="6" t="s">
        <v>105</v>
      </c>
      <c r="C50">
        <f>SUMIFS('ReEDs Transmission Output'!$E$2:$E$312,'ReEDs Transmission Output'!$K$2:$K$312, "Different",'ReEDs Transmission Output'!I$2:I$312,$B50)</f>
        <v>32569</v>
      </c>
      <c r="D50">
        <f>SUMIFS('ReEDs Transmission Output'!$E$2:$E$312,'ReEDs Transmission Output'!$K$2:$K$312, "Different",'ReEDs Transmission Output'!J$2:J$312,$B50)</f>
        <v>0</v>
      </c>
      <c r="E50">
        <f t="shared" si="1"/>
        <v>32569</v>
      </c>
    </row>
    <row r="51" spans="1:5" x14ac:dyDescent="0.2">
      <c r="A51" s="6" t="s">
        <v>106</v>
      </c>
      <c r="B51" s="6" t="s">
        <v>107</v>
      </c>
      <c r="C51">
        <f>SUMIFS('ReEDs Transmission Output'!$E$2:$E$312,'ReEDs Transmission Output'!$K$2:$K$312, "Different",'ReEDs Transmission Output'!I$2:I$312,$B51)</f>
        <v>12733.771312999999</v>
      </c>
      <c r="D51">
        <f>SUMIFS('ReEDs Transmission Output'!$E$2:$E$312,'ReEDs Transmission Output'!$K$2:$K$312, "Different",'ReEDs Transmission Output'!J$2:J$312,$B51)</f>
        <v>11685.480392500001</v>
      </c>
      <c r="E51">
        <f t="shared" si="1"/>
        <v>24419.251705499999</v>
      </c>
    </row>
    <row r="52" spans="1:5" x14ac:dyDescent="0.2">
      <c r="A52" s="6" t="s">
        <v>108</v>
      </c>
      <c r="B52" s="6" t="s">
        <v>109</v>
      </c>
      <c r="C52">
        <f>SUMIFS('ReEDs Transmission Output'!$E$2:$E$312,'ReEDs Transmission Output'!$K$2:$K$312, "Different",'ReEDs Transmission Output'!I$2:I$312,$B52)</f>
        <v>1802.67170558</v>
      </c>
      <c r="D52">
        <f>SUMIFS('ReEDs Transmission Output'!$E$2:$E$312,'ReEDs Transmission Output'!$K$2:$K$312, "Different",'ReEDs Transmission Output'!J$2:J$312,$B52)</f>
        <v>2621.5815524500003</v>
      </c>
      <c r="E52">
        <f t="shared" si="1"/>
        <v>4424.2532580300003</v>
      </c>
    </row>
    <row r="53" spans="1:5" x14ac:dyDescent="0.2">
      <c r="A53" s="6" t="s">
        <v>110</v>
      </c>
      <c r="B53" s="6" t="s">
        <v>111</v>
      </c>
      <c r="C53">
        <f>SUMIFS('ReEDs Transmission Output'!$E$2:$E$312,'ReEDs Transmission Output'!$K$2:$K$312, "Different",'ReEDs Transmission Output'!I$2:I$312,$B53)</f>
        <v>8202.4130000000005</v>
      </c>
      <c r="D53">
        <f>SUMIFS('ReEDs Transmission Output'!$E$2:$E$312,'ReEDs Transmission Output'!$K$2:$K$312, "Different",'ReEDs Transmission Output'!J$2:J$312,$B53)</f>
        <v>5155.5592705199997</v>
      </c>
      <c r="E53">
        <f t="shared" si="1"/>
        <v>13357.97227052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8.83203125" style="10" customWidth="1"/>
    <col min="2" max="2" width="19.33203125" style="10" customWidth="1"/>
    <col min="3" max="3" width="8.83203125" style="10" customWidth="1"/>
    <col min="4" max="16384" width="8.83203125" style="10"/>
  </cols>
  <sheetData>
    <row r="1" spans="1:2" x14ac:dyDescent="0.2">
      <c r="B1" s="10" t="s">
        <v>412</v>
      </c>
    </row>
    <row r="2" spans="1:2" x14ac:dyDescent="0.2">
      <c r="A2" s="10" t="s">
        <v>413</v>
      </c>
      <c r="B2" s="15">
        <f>SUMIFS(Calcs!E4:E53,Calcs!A4:A53,About!B1)</f>
        <v>15194.175904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Regions ReEds</vt:lpstr>
      <vt:lpstr>Region to State ReEDs</vt:lpstr>
      <vt:lpstr>ReEDs Transmission Output</vt:lpstr>
      <vt:lpstr>Calcs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Iyer</cp:lastModifiedBy>
  <dcterms:created xsi:type="dcterms:W3CDTF">2020-08-04T16:14:52Z</dcterms:created>
  <dcterms:modified xsi:type="dcterms:W3CDTF">2021-04-22T14:21:11Z</dcterms:modified>
</cp:coreProperties>
</file>