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trans/ictpsffl/"/>
    </mc:Choice>
  </mc:AlternateContent>
  <xr:revisionPtr revIDLastSave="0" documentId="13_ncr:1_{B224A2B0-4954-CF4C-96C0-D08AAE77D8F8}" xr6:coauthVersionLast="46" xr6:coauthVersionMax="46" xr10:uidLastSave="{00000000-0000-0000-0000-000000000000}"/>
  <bookViews>
    <workbookView xWindow="0" yWindow="460" windowWidth="28800" windowHeight="13800" xr2:uid="{00000000-000D-0000-FFFF-FFFF00000000}"/>
  </bookViews>
  <sheets>
    <sheet name="About" sheetId="2" r:id="rId1"/>
    <sheet name="Calcs" sheetId="1" r:id="rId2"/>
    <sheet name="ICtPSFfL" sheetId="3" r:id="rId3"/>
  </sheets>
  <externalReferences>
    <externalReference r:id="rId4"/>
  </externalReferences>
  <definedNames>
    <definedName name="btu_per_EGJ">About!$A$24</definedName>
    <definedName name="btu_per_EJ">About!$A$24</definedName>
    <definedName name="btu_per_GJ">About!$A$24</definedName>
    <definedName name="HHV_Adjust">[1]About!$A$160</definedName>
    <definedName name="lignite_multiplier">#REF!</definedName>
    <definedName name="nonlignite_multiplier">#REF!</definedName>
    <definedName name="use_lifecycle_biofuel_EIs">[1]About!$A$61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1" i="3" l="1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B8" i="3"/>
  <c r="B5" i="3"/>
  <c r="B4" i="3"/>
  <c r="B3" i="3"/>
  <c r="B2" i="3"/>
  <c r="C34" i="1" l="1"/>
  <c r="C6" i="3" s="1"/>
  <c r="D34" i="1"/>
  <c r="D6" i="3" s="1"/>
  <c r="E34" i="1"/>
  <c r="E6" i="3" s="1"/>
  <c r="F34" i="1"/>
  <c r="F6" i="3" s="1"/>
  <c r="G34" i="1"/>
  <c r="G6" i="3" s="1"/>
  <c r="H34" i="1"/>
  <c r="H6" i="3" s="1"/>
  <c r="I34" i="1"/>
  <c r="I6" i="3" s="1"/>
  <c r="J34" i="1"/>
  <c r="J6" i="3" s="1"/>
  <c r="K34" i="1"/>
  <c r="K6" i="3" s="1"/>
  <c r="L34" i="1"/>
  <c r="L6" i="3" s="1"/>
  <c r="M34" i="1"/>
  <c r="M6" i="3" s="1"/>
  <c r="N34" i="1"/>
  <c r="N6" i="3" s="1"/>
  <c r="O34" i="1"/>
  <c r="O6" i="3" s="1"/>
  <c r="P34" i="1"/>
  <c r="P6" i="3" s="1"/>
  <c r="Q34" i="1"/>
  <c r="Q6" i="3" s="1"/>
  <c r="R34" i="1"/>
  <c r="R6" i="3" s="1"/>
  <c r="S34" i="1"/>
  <c r="S6" i="3" s="1"/>
  <c r="T34" i="1"/>
  <c r="T6" i="3" s="1"/>
  <c r="U34" i="1"/>
  <c r="U6" i="3" s="1"/>
  <c r="V34" i="1"/>
  <c r="V6" i="3" s="1"/>
  <c r="W34" i="1"/>
  <c r="W6" i="3" s="1"/>
  <c r="X34" i="1"/>
  <c r="X6" i="3" s="1"/>
  <c r="Y34" i="1"/>
  <c r="Y6" i="3" s="1"/>
  <c r="Z34" i="1"/>
  <c r="Z6" i="3" s="1"/>
  <c r="AA34" i="1"/>
  <c r="AA6" i="3" s="1"/>
  <c r="AB34" i="1"/>
  <c r="AB6" i="3" s="1"/>
  <c r="AC34" i="1"/>
  <c r="AC6" i="3" s="1"/>
  <c r="AD34" i="1"/>
  <c r="AD6" i="3" s="1"/>
  <c r="AE34" i="1"/>
  <c r="AE6" i="3" s="1"/>
  <c r="AF34" i="1"/>
  <c r="AF6" i="3" s="1"/>
  <c r="AG34" i="1"/>
  <c r="AG6" i="3" s="1"/>
  <c r="AH34" i="1"/>
  <c r="AH6" i="3" s="1"/>
  <c r="AI34" i="1"/>
  <c r="AI6" i="3" s="1"/>
  <c r="AJ34" i="1"/>
  <c r="AJ6" i="3" s="1"/>
  <c r="AK34" i="1"/>
  <c r="AK6" i="3" s="1"/>
  <c r="B34" i="1"/>
  <c r="B6" i="3" s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B15" i="1"/>
  <c r="B16" i="1"/>
  <c r="B17" i="1"/>
  <c r="B18" i="1"/>
  <c r="B19" i="1"/>
  <c r="B20" i="1"/>
  <c r="B21" i="1"/>
  <c r="B22" i="1"/>
  <c r="B14" i="1"/>
  <c r="AH35" i="1" l="1"/>
  <c r="AH7" i="3" s="1"/>
  <c r="AD35" i="1"/>
  <c r="AD7" i="3" s="1"/>
  <c r="Z35" i="1"/>
  <c r="Z7" i="3" s="1"/>
  <c r="V35" i="1"/>
  <c r="V7" i="3" s="1"/>
  <c r="R35" i="1"/>
  <c r="R7" i="3" s="1"/>
  <c r="N35" i="1"/>
  <c r="N7" i="3" s="1"/>
  <c r="J35" i="1"/>
  <c r="J7" i="3" s="1"/>
  <c r="F35" i="1"/>
  <c r="F7" i="3" s="1"/>
  <c r="AK35" i="1"/>
  <c r="AK7" i="3" s="1"/>
  <c r="AG35" i="1"/>
  <c r="AG7" i="3" s="1"/>
  <c r="AC35" i="1"/>
  <c r="AC7" i="3" s="1"/>
  <c r="Y35" i="1"/>
  <c r="Y7" i="3" s="1"/>
  <c r="U35" i="1"/>
  <c r="U7" i="3" s="1"/>
  <c r="Q35" i="1"/>
  <c r="Q7" i="3" s="1"/>
  <c r="M35" i="1"/>
  <c r="M7" i="3" s="1"/>
  <c r="I35" i="1"/>
  <c r="I7" i="3" s="1"/>
  <c r="E35" i="1"/>
  <c r="E7" i="3" s="1"/>
  <c r="AI35" i="1"/>
  <c r="AI7" i="3" s="1"/>
  <c r="AE35" i="1"/>
  <c r="AE7" i="3" s="1"/>
  <c r="AA35" i="1"/>
  <c r="AA7" i="3" s="1"/>
  <c r="W35" i="1"/>
  <c r="W7" i="3" s="1"/>
  <c r="S35" i="1"/>
  <c r="S7" i="3" s="1"/>
  <c r="O35" i="1"/>
  <c r="O7" i="3" s="1"/>
  <c r="K35" i="1"/>
  <c r="K7" i="3" s="1"/>
  <c r="G35" i="1"/>
  <c r="G7" i="3" s="1"/>
  <c r="C35" i="1"/>
  <c r="C7" i="3" s="1"/>
  <c r="AJ35" i="1"/>
  <c r="AJ7" i="3" s="1"/>
  <c r="AF35" i="1"/>
  <c r="AF7" i="3" s="1"/>
  <c r="AB35" i="1"/>
  <c r="AB7" i="3" s="1"/>
  <c r="X35" i="1"/>
  <c r="X7" i="3" s="1"/>
  <c r="T35" i="1"/>
  <c r="T7" i="3" s="1"/>
  <c r="P35" i="1"/>
  <c r="P7" i="3" s="1"/>
  <c r="L35" i="1"/>
  <c r="L7" i="3" s="1"/>
  <c r="H35" i="1"/>
  <c r="H7" i="3" s="1"/>
  <c r="D35" i="1"/>
  <c r="D7" i="3" s="1"/>
  <c r="B35" i="1"/>
  <c r="B7" i="3" s="1"/>
</calcChain>
</file>

<file path=xl/sharedStrings.xml><?xml version="1.0" encoding="utf-8"?>
<sst xmlns="http://schemas.openxmlformats.org/spreadsheetml/2006/main" count="92" uniqueCount="43">
  <si>
    <t>Renewable Diesel</t>
  </si>
  <si>
    <t>Biodiesel</t>
  </si>
  <si>
    <t>Renewable Gasoline</t>
  </si>
  <si>
    <t>NAN</t>
  </si>
  <si>
    <t>Renewable Ethanol</t>
  </si>
  <si>
    <t>Gasoline</t>
  </si>
  <si>
    <t>Diesel</t>
  </si>
  <si>
    <t>Conventional Gasoline/Ethanol</t>
  </si>
  <si>
    <t>$/BTU</t>
  </si>
  <si>
    <t>BTU/GJ</t>
  </si>
  <si>
    <t>Reference Fuels</t>
  </si>
  <si>
    <t>electricity</t>
  </si>
  <si>
    <t>natural gas</t>
  </si>
  <si>
    <t>biofuel gasoline</t>
  </si>
  <si>
    <t>biofuel diesel</t>
  </si>
  <si>
    <t>petroleum gasoline</t>
  </si>
  <si>
    <t>petroleum diesel</t>
  </si>
  <si>
    <t>Incremental Costs of Production ($/BTU)</t>
  </si>
  <si>
    <t>$/GJ</t>
  </si>
  <si>
    <t>jet fuel</t>
  </si>
  <si>
    <t>Weighted Average Delivered Energy Costs</t>
  </si>
  <si>
    <t>E3 Pathways</t>
  </si>
  <si>
    <t>Fuel Production Costs</t>
  </si>
  <si>
    <t>Source:</t>
  </si>
  <si>
    <t>Notes:</t>
  </si>
  <si>
    <t xml:space="preserve">conventional fuels to LCFS substitute fuels. In Pathways, conventional ethanol </t>
  </si>
  <si>
    <t>has the same price as gasoline, so it has no incremental cost. Electricity credits</t>
  </si>
  <si>
    <t>are typically delivered to electric charging station owners, and there is no incremental</t>
  </si>
  <si>
    <t>cost of electricity production. Similarly, in Pathways the delivered natural gas prices</t>
  </si>
  <si>
    <t>are all below the gasoline price, so we use a value of zero. Only renewable diesel,</t>
  </si>
  <si>
    <t>which we use as the substitute fuel for petroleum diesel, has an incremental cost</t>
  </si>
  <si>
    <t>increase. Note also that per Pathways, this value drops over time, eventually falling so far</t>
  </si>
  <si>
    <t>costs to a low value of zero.</t>
  </si>
  <si>
    <t>that it costs lets than traditional diesel to produce, though we limit our incremental</t>
  </si>
  <si>
    <t>This varibale calculates the incremental fuel production cost from switching from</t>
  </si>
  <si>
    <t>Conversion Factor</t>
  </si>
  <si>
    <t>jet fuel) should always have a value of zero in this variable.</t>
  </si>
  <si>
    <t>Conventional fuels under the LCFS (petroleum gasoline, petroleum diesel, and</t>
  </si>
  <si>
    <t>ICtPSFfL Incremental Cost to Produce Substitute Fuel for LCFS</t>
  </si>
  <si>
    <t>heavy or residual fuel oil</t>
  </si>
  <si>
    <t>LPG propane or butane</t>
  </si>
  <si>
    <t>hydrogen</t>
  </si>
  <si>
    <t>Cost ($/BTU)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</si>
</sst>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ill="1"/>
    <xf numFmtId="11" fontId="0" fillId="0" borderId="0" xfId="0" applyNumberFormat="1"/>
    <xf numFmtId="0" fontId="1" fillId="2" borderId="0" xfId="0" applyFont="1" applyFill="1"/>
    <xf numFmtId="0" fontId="0" fillId="0" borderId="0" xfId="0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Chris%20Busch/Dropbox%20(Energy%20InNovation)/Desktop/eps-1.3.3-California-wipC/InputData/fuels/PEI/Pollutant%20Emissions%20Intensit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alifornia notes"/>
      <sheetName val="biofuel using LDVs"/>
      <sheetName val="Key to Data Locs"/>
      <sheetName val="Sheet2"/>
      <sheetName val="GREET1 Results"/>
      <sheetName val="GREET1 EF"/>
      <sheetName val="GREET1 Electric"/>
      <sheetName val="GREET1 JetFuel_WTWa"/>
      <sheetName val="GREET1 Fuel_Specs"/>
      <sheetName val="eGrid Plant"/>
      <sheetName val="Hard Coal and Lignite"/>
      <sheetName val="E3 BAU transpo data"/>
      <sheetName val="intermediate calcs and sources"/>
      <sheetName val="transpo fuel CIs for LCFS"/>
      <sheetName val="PEI-TFPEI-LDVs"/>
      <sheetName val="PEI-TFPEI-HDVs"/>
      <sheetName val="PEI-TFPEI-aircraft"/>
      <sheetName val="PEI-TFPEI-rail"/>
      <sheetName val="PEI-TFPEI-ships"/>
      <sheetName val="PEI-TFPEI-motorbikes"/>
      <sheetName val="PEI-EFPEI"/>
      <sheetName val="PEI-BFPEI"/>
      <sheetName val="PEI-IFPEI"/>
    </sheetNames>
    <sheetDataSet>
      <sheetData sheetId="0">
        <row r="61">
          <cell r="A61" t="b">
            <v>1</v>
          </cell>
        </row>
        <row r="160">
          <cell r="A160" t="b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tabSelected="1" workbookViewId="0"/>
  </sheetViews>
  <sheetFormatPr baseColWidth="10" defaultColWidth="8.83203125" defaultRowHeight="15" x14ac:dyDescent="0.2"/>
  <cols>
    <col min="2" max="2" width="54" customWidth="1"/>
  </cols>
  <sheetData>
    <row r="1" spans="1:3" x14ac:dyDescent="0.2">
      <c r="A1" s="1" t="s">
        <v>38</v>
      </c>
      <c r="C1" s="6">
        <v>44307</v>
      </c>
    </row>
    <row r="3" spans="1:3" x14ac:dyDescent="0.2">
      <c r="A3" s="1" t="s">
        <v>23</v>
      </c>
      <c r="B3" s="4" t="s">
        <v>22</v>
      </c>
    </row>
    <row r="4" spans="1:3" x14ac:dyDescent="0.2">
      <c r="B4" t="s">
        <v>21</v>
      </c>
    </row>
    <row r="5" spans="1:3" x14ac:dyDescent="0.2">
      <c r="B5" s="5">
        <v>2018</v>
      </c>
    </row>
    <row r="6" spans="1:3" x14ac:dyDescent="0.2">
      <c r="B6" t="s">
        <v>20</v>
      </c>
    </row>
    <row r="8" spans="1:3" x14ac:dyDescent="0.2">
      <c r="A8" s="1" t="s">
        <v>24</v>
      </c>
    </row>
    <row r="9" spans="1:3" x14ac:dyDescent="0.2">
      <c r="A9" t="s">
        <v>34</v>
      </c>
    </row>
    <row r="10" spans="1:3" x14ac:dyDescent="0.2">
      <c r="A10" t="s">
        <v>25</v>
      </c>
    </row>
    <row r="11" spans="1:3" x14ac:dyDescent="0.2">
      <c r="A11" t="s">
        <v>26</v>
      </c>
    </row>
    <row r="12" spans="1:3" x14ac:dyDescent="0.2">
      <c r="A12" t="s">
        <v>27</v>
      </c>
    </row>
    <row r="13" spans="1:3" x14ac:dyDescent="0.2">
      <c r="A13" t="s">
        <v>28</v>
      </c>
    </row>
    <row r="14" spans="1:3" x14ac:dyDescent="0.2">
      <c r="A14" t="s">
        <v>29</v>
      </c>
    </row>
    <row r="15" spans="1:3" x14ac:dyDescent="0.2">
      <c r="A15" t="s">
        <v>30</v>
      </c>
    </row>
    <row r="16" spans="1:3" x14ac:dyDescent="0.2">
      <c r="A16" t="s">
        <v>31</v>
      </c>
    </row>
    <row r="17" spans="1:2" x14ac:dyDescent="0.2">
      <c r="A17" t="s">
        <v>33</v>
      </c>
    </row>
    <row r="18" spans="1:2" x14ac:dyDescent="0.2">
      <c r="A18" t="s">
        <v>32</v>
      </c>
    </row>
    <row r="20" spans="1:2" x14ac:dyDescent="0.2">
      <c r="A20" t="s">
        <v>37</v>
      </c>
    </row>
    <row r="21" spans="1:2" x14ac:dyDescent="0.2">
      <c r="A21" t="s">
        <v>36</v>
      </c>
    </row>
    <row r="23" spans="1:2" x14ac:dyDescent="0.2">
      <c r="A23" s="1" t="s">
        <v>35</v>
      </c>
    </row>
    <row r="24" spans="1:2" x14ac:dyDescent="0.2">
      <c r="A24" s="3">
        <v>947817.12</v>
      </c>
      <c r="B24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35"/>
  <sheetViews>
    <sheetView zoomScaleNormal="100" workbookViewId="0"/>
  </sheetViews>
  <sheetFormatPr baseColWidth="10" defaultColWidth="8.83203125" defaultRowHeight="15" x14ac:dyDescent="0.2"/>
  <cols>
    <col min="1" max="1" width="30.5" customWidth="1"/>
    <col min="2" max="2" width="13.1640625" bestFit="1" customWidth="1"/>
  </cols>
  <sheetData>
    <row r="1" spans="1:37" s="4" customFormat="1" x14ac:dyDescent="0.2">
      <c r="A1" s="4" t="s">
        <v>18</v>
      </c>
    </row>
    <row r="2" spans="1:37" x14ac:dyDescent="0.2"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  <c r="S2">
        <v>2032</v>
      </c>
      <c r="T2">
        <v>2033</v>
      </c>
      <c r="U2">
        <v>2034</v>
      </c>
      <c r="V2">
        <v>2035</v>
      </c>
      <c r="W2">
        <v>2036</v>
      </c>
      <c r="X2">
        <v>2037</v>
      </c>
      <c r="Y2">
        <v>2038</v>
      </c>
      <c r="Z2">
        <v>2039</v>
      </c>
      <c r="AA2">
        <v>2040</v>
      </c>
      <c r="AB2">
        <v>2041</v>
      </c>
      <c r="AC2">
        <v>2042</v>
      </c>
      <c r="AD2">
        <v>2043</v>
      </c>
      <c r="AE2">
        <v>2044</v>
      </c>
      <c r="AF2">
        <v>2045</v>
      </c>
      <c r="AG2">
        <v>2046</v>
      </c>
      <c r="AH2">
        <v>2047</v>
      </c>
      <c r="AI2">
        <v>2048</v>
      </c>
      <c r="AJ2">
        <v>2049</v>
      </c>
      <c r="AK2">
        <v>2050</v>
      </c>
    </row>
    <row r="3" spans="1:37" x14ac:dyDescent="0.2">
      <c r="A3" t="s">
        <v>0</v>
      </c>
      <c r="B3">
        <v>30.8367260296898</v>
      </c>
      <c r="C3">
        <v>33.8729293834336</v>
      </c>
      <c r="D3">
        <v>36.682683709276098</v>
      </c>
      <c r="E3">
        <v>36.901313724718499</v>
      </c>
      <c r="F3">
        <v>36.791571906564201</v>
      </c>
      <c r="G3">
        <v>36.959500809161298</v>
      </c>
      <c r="H3">
        <v>37.140568977148</v>
      </c>
      <c r="I3">
        <v>37.201341596238301</v>
      </c>
      <c r="J3">
        <v>36.728316129251802</v>
      </c>
      <c r="K3">
        <v>36.677828784820498</v>
      </c>
      <c r="L3">
        <v>36.626599818380598</v>
      </c>
      <c r="M3">
        <v>36.572461411753103</v>
      </c>
      <c r="N3">
        <v>36.514272608001797</v>
      </c>
      <c r="O3">
        <v>36.448877970331999</v>
      </c>
      <c r="P3">
        <v>36.3769621627359</v>
      </c>
      <c r="Q3">
        <v>36.290113496790497</v>
      </c>
      <c r="R3">
        <v>39.485801824193203</v>
      </c>
      <c r="S3">
        <v>39.360335765631802</v>
      </c>
      <c r="T3">
        <v>39.227440118650399</v>
      </c>
      <c r="U3">
        <v>39.065413308941302</v>
      </c>
      <c r="V3">
        <v>42.199321756490697</v>
      </c>
      <c r="W3">
        <v>41.794950809280301</v>
      </c>
      <c r="X3">
        <v>41.583448345097203</v>
      </c>
      <c r="Y3">
        <v>40.963428663038599</v>
      </c>
      <c r="Z3">
        <v>40.145703626660698</v>
      </c>
      <c r="AA3">
        <v>38.195291008552203</v>
      </c>
      <c r="AB3">
        <v>35.931080556081596</v>
      </c>
      <c r="AC3">
        <v>32.806003427901203</v>
      </c>
      <c r="AD3">
        <v>33.516125921839198</v>
      </c>
      <c r="AE3">
        <v>34.240401085662803</v>
      </c>
      <c r="AF3">
        <v>34.9791109833658</v>
      </c>
      <c r="AG3">
        <v>35.732543302089297</v>
      </c>
      <c r="AH3">
        <v>36.500991448572698</v>
      </c>
      <c r="AI3">
        <v>37.284754693832603</v>
      </c>
      <c r="AJ3">
        <v>38.084138269613902</v>
      </c>
      <c r="AK3">
        <v>38.8994534841326</v>
      </c>
    </row>
    <row r="4" spans="1:37" x14ac:dyDescent="0.2">
      <c r="A4" t="s">
        <v>1</v>
      </c>
      <c r="B4">
        <v>30.978814519130498</v>
      </c>
      <c r="C4">
        <v>34.031218109850101</v>
      </c>
      <c r="D4">
        <v>36.8796163198502</v>
      </c>
      <c r="E4">
        <v>37.075760968291704</v>
      </c>
      <c r="F4">
        <v>37.256735950208999</v>
      </c>
      <c r="G4">
        <v>37.420275852264801</v>
      </c>
      <c r="H4">
        <v>37.546766209614901</v>
      </c>
      <c r="I4">
        <v>37.654387681194002</v>
      </c>
      <c r="J4">
        <v>36.901840311449902</v>
      </c>
      <c r="K4">
        <v>36.851083582248002</v>
      </c>
      <c r="L4">
        <v>36.799581273972997</v>
      </c>
      <c r="M4">
        <v>36.745154001642298</v>
      </c>
      <c r="N4">
        <v>36.686654720528203</v>
      </c>
      <c r="O4">
        <v>36.624656952994499</v>
      </c>
      <c r="P4">
        <v>36.555260746967001</v>
      </c>
      <c r="Q4">
        <v>36.479154329282203</v>
      </c>
      <c r="R4">
        <v>39.732315947579302</v>
      </c>
      <c r="S4">
        <v>39.647692722791199</v>
      </c>
      <c r="T4">
        <v>39.553434322290101</v>
      </c>
      <c r="U4">
        <v>39.446443725311298</v>
      </c>
      <c r="V4">
        <v>42.643600884777101</v>
      </c>
      <c r="W4">
        <v>42.525742039002999</v>
      </c>
      <c r="X4">
        <v>42.392770878941199</v>
      </c>
      <c r="Y4">
        <v>42.241590383826598</v>
      </c>
      <c r="Z4">
        <v>42.068931476185398</v>
      </c>
      <c r="AA4">
        <v>41.870521414406703</v>
      </c>
      <c r="AB4">
        <v>41.653902017575298</v>
      </c>
      <c r="AC4">
        <v>47.526138928681398</v>
      </c>
      <c r="AD4">
        <v>47.526138928681398</v>
      </c>
      <c r="AE4">
        <v>47.526138928681398</v>
      </c>
      <c r="AF4">
        <v>47.526138928681398</v>
      </c>
      <c r="AG4">
        <v>47.526138928681398</v>
      </c>
      <c r="AH4">
        <v>47.526138928681398</v>
      </c>
      <c r="AI4">
        <v>47.526138928681398</v>
      </c>
      <c r="AJ4">
        <v>47.526138928681398</v>
      </c>
      <c r="AK4">
        <v>47.526138928681398</v>
      </c>
    </row>
    <row r="5" spans="1:37" x14ac:dyDescent="0.2">
      <c r="A5" t="s">
        <v>2</v>
      </c>
      <c r="B5" t="s">
        <v>3</v>
      </c>
      <c r="C5" t="s">
        <v>3</v>
      </c>
      <c r="D5">
        <v>20.2922337992403</v>
      </c>
      <c r="E5">
        <v>23.1165145241578</v>
      </c>
      <c r="F5">
        <v>22.6367452336548</v>
      </c>
      <c r="G5">
        <v>20.614531247606099</v>
      </c>
      <c r="H5">
        <v>24.4123828477519</v>
      </c>
      <c r="I5">
        <v>22.145680536501199</v>
      </c>
      <c r="J5" t="s">
        <v>3</v>
      </c>
      <c r="K5" t="s">
        <v>3</v>
      </c>
      <c r="L5" t="s">
        <v>3</v>
      </c>
      <c r="M5">
        <v>21.3964771206401</v>
      </c>
      <c r="N5">
        <v>21.7729145628895</v>
      </c>
      <c r="O5">
        <v>22.2436609271344</v>
      </c>
      <c r="P5">
        <v>22.683597538932801</v>
      </c>
      <c r="Q5">
        <v>23.1218659183283</v>
      </c>
      <c r="R5">
        <v>23.566176653619902</v>
      </c>
      <c r="S5">
        <v>24.1310698620544</v>
      </c>
      <c r="T5">
        <v>24.704385300341599</v>
      </c>
      <c r="U5">
        <v>25.255915857274299</v>
      </c>
      <c r="V5">
        <v>25.8263996697486</v>
      </c>
      <c r="W5">
        <v>26.402122914468301</v>
      </c>
      <c r="X5">
        <v>26.909595633042802</v>
      </c>
      <c r="Y5">
        <v>27.5349971141585</v>
      </c>
      <c r="Z5">
        <v>28.245733891082601</v>
      </c>
      <c r="AA5">
        <v>28.879223203245399</v>
      </c>
      <c r="AB5">
        <v>29.531293688379201</v>
      </c>
      <c r="AC5">
        <v>30.1966448119476</v>
      </c>
      <c r="AD5">
        <v>30.875547063714201</v>
      </c>
      <c r="AE5">
        <v>31.568276440847001</v>
      </c>
      <c r="AF5">
        <v>32.275114544370702</v>
      </c>
      <c r="AG5">
        <v>32.996348733489803</v>
      </c>
      <c r="AH5">
        <v>33.732272202749598</v>
      </c>
      <c r="AI5">
        <v>34.483184146005001</v>
      </c>
      <c r="AJ5">
        <v>35.249389814291398</v>
      </c>
      <c r="AK5">
        <v>36.031200708728697</v>
      </c>
    </row>
    <row r="6" spans="1:37" x14ac:dyDescent="0.2">
      <c r="A6" t="s">
        <v>4</v>
      </c>
      <c r="B6" t="s">
        <v>3</v>
      </c>
      <c r="C6" t="s">
        <v>3</v>
      </c>
      <c r="D6">
        <v>32.527466640073698</v>
      </c>
      <c r="E6">
        <v>33.1069196756671</v>
      </c>
      <c r="F6">
        <v>33.1003833630879</v>
      </c>
      <c r="G6">
        <v>33.485690785432297</v>
      </c>
      <c r="H6">
        <v>33.612289874019702</v>
      </c>
      <c r="I6">
        <v>35.599415538046003</v>
      </c>
      <c r="J6">
        <v>32.242666969309099</v>
      </c>
      <c r="K6">
        <v>33.6065564910934</v>
      </c>
      <c r="L6">
        <v>33.686471702587497</v>
      </c>
      <c r="M6">
        <v>32.5361535347255</v>
      </c>
      <c r="N6">
        <v>32.601073994382801</v>
      </c>
      <c r="O6">
        <v>32.578972963509798</v>
      </c>
      <c r="P6">
        <v>33.997588461072702</v>
      </c>
      <c r="Q6" t="s">
        <v>3</v>
      </c>
      <c r="R6" t="s">
        <v>3</v>
      </c>
      <c r="S6" t="s">
        <v>3</v>
      </c>
      <c r="T6" t="s">
        <v>3</v>
      </c>
      <c r="U6" t="s">
        <v>3</v>
      </c>
      <c r="V6" t="s">
        <v>3</v>
      </c>
      <c r="W6" t="s">
        <v>3</v>
      </c>
      <c r="X6" t="s">
        <v>3</v>
      </c>
      <c r="Y6" t="s">
        <v>3</v>
      </c>
      <c r="Z6" t="s">
        <v>3</v>
      </c>
      <c r="AA6" t="s">
        <v>3</v>
      </c>
      <c r="AB6" t="s">
        <v>3</v>
      </c>
      <c r="AC6" t="s">
        <v>3</v>
      </c>
      <c r="AD6" t="s">
        <v>3</v>
      </c>
      <c r="AE6" t="s">
        <v>3</v>
      </c>
      <c r="AF6" t="s">
        <v>3</v>
      </c>
      <c r="AG6" t="s">
        <v>3</v>
      </c>
      <c r="AH6" t="s">
        <v>3</v>
      </c>
      <c r="AI6" t="s">
        <v>3</v>
      </c>
      <c r="AJ6" t="s">
        <v>3</v>
      </c>
      <c r="AK6">
        <v>41.934834775512002</v>
      </c>
    </row>
    <row r="7" spans="1:37" x14ac:dyDescent="0.2">
      <c r="A7" t="s">
        <v>5</v>
      </c>
      <c r="B7">
        <v>15.357264235821001</v>
      </c>
      <c r="C7">
        <v>17.928214248649098</v>
      </c>
      <c r="D7">
        <v>18.885450227945402</v>
      </c>
      <c r="E7" s="2">
        <v>19.0133949371196</v>
      </c>
      <c r="F7">
        <v>19.153690140728902</v>
      </c>
      <c r="G7">
        <v>19.479372731055701</v>
      </c>
      <c r="H7">
        <v>19.8374928814148</v>
      </c>
      <c r="I7">
        <v>20.124146387541099</v>
      </c>
      <c r="J7">
        <v>20.405841388180399</v>
      </c>
      <c r="K7">
        <v>20.681106544405299</v>
      </c>
      <c r="L7">
        <v>21.044223205382401</v>
      </c>
      <c r="M7">
        <v>21.396822042904098</v>
      </c>
      <c r="N7">
        <v>21.773061470146899</v>
      </c>
      <c r="O7">
        <v>22.243804889006501</v>
      </c>
      <c r="P7">
        <v>22.6837492358313</v>
      </c>
      <c r="Q7">
        <v>23.1218659183283</v>
      </c>
      <c r="R7">
        <v>23.566176653619902</v>
      </c>
      <c r="S7">
        <v>24.1310698620544</v>
      </c>
      <c r="T7">
        <v>24.704385300341599</v>
      </c>
      <c r="U7">
        <v>25.255915857274299</v>
      </c>
      <c r="V7">
        <v>25.8263996697486</v>
      </c>
      <c r="W7">
        <v>26.402122914468301</v>
      </c>
      <c r="X7">
        <v>26.909595633042802</v>
      </c>
      <c r="Y7">
        <v>27.5349971141585</v>
      </c>
      <c r="Z7">
        <v>28.245733891082601</v>
      </c>
      <c r="AA7">
        <v>28.879223203245399</v>
      </c>
      <c r="AB7">
        <v>29.531293688379201</v>
      </c>
      <c r="AC7">
        <v>30.1966448119476</v>
      </c>
      <c r="AD7">
        <v>30.875547063714201</v>
      </c>
      <c r="AE7">
        <v>31.568276440847001</v>
      </c>
      <c r="AF7">
        <v>32.275114544370702</v>
      </c>
      <c r="AG7">
        <v>32.996348733489803</v>
      </c>
      <c r="AH7">
        <v>33.732272202749598</v>
      </c>
      <c r="AI7">
        <v>34.483184146005001</v>
      </c>
      <c r="AJ7">
        <v>35.249389814291398</v>
      </c>
      <c r="AK7">
        <v>36.031508112322399</v>
      </c>
    </row>
    <row r="8" spans="1:37" x14ac:dyDescent="0.2">
      <c r="A8" t="s">
        <v>6</v>
      </c>
      <c r="B8">
        <v>16.6352636486229</v>
      </c>
      <c r="C8">
        <v>19.123924713899399</v>
      </c>
      <c r="D8">
        <v>22.019310596993201</v>
      </c>
      <c r="E8">
        <v>22.5212704146061</v>
      </c>
      <c r="F8">
        <v>23.279974181563102</v>
      </c>
      <c r="G8">
        <v>24.183564973146702</v>
      </c>
      <c r="H8">
        <v>25.114456126404701</v>
      </c>
      <c r="I8">
        <v>26.273551364326099</v>
      </c>
      <c r="J8">
        <v>27.113185887634899</v>
      </c>
      <c r="K8">
        <v>27.1750336796445</v>
      </c>
      <c r="L8">
        <v>27.264087175071801</v>
      </c>
      <c r="M8">
        <v>27.360004604056599</v>
      </c>
      <c r="N8">
        <v>27.458947547582699</v>
      </c>
      <c r="O8">
        <v>27.725497725461398</v>
      </c>
      <c r="P8">
        <v>27.866533312591901</v>
      </c>
      <c r="Q8">
        <v>27.9921144701059</v>
      </c>
      <c r="R8">
        <v>29.580078335087901</v>
      </c>
      <c r="S8">
        <v>29.7479354066264</v>
      </c>
      <c r="T8">
        <v>29.946867596442001</v>
      </c>
      <c r="U8">
        <v>30.2166473589233</v>
      </c>
      <c r="V8">
        <v>31.657737206255799</v>
      </c>
      <c r="W8">
        <v>31.893495022011599</v>
      </c>
      <c r="X8">
        <v>32.102231111746804</v>
      </c>
      <c r="Y8">
        <v>32.422004429496603</v>
      </c>
      <c r="Z8">
        <v>32.7713692879232</v>
      </c>
      <c r="AA8">
        <v>33.088395089337197</v>
      </c>
      <c r="AB8">
        <v>33.4920306239582</v>
      </c>
      <c r="AC8">
        <v>34.821931191245199</v>
      </c>
      <c r="AD8">
        <v>35.430388308616202</v>
      </c>
      <c r="AE8">
        <v>35.903180099485297</v>
      </c>
      <c r="AF8">
        <v>36.375363654415999</v>
      </c>
      <c r="AG8">
        <v>36.886317632200402</v>
      </c>
      <c r="AH8">
        <v>37.4355079640805</v>
      </c>
      <c r="AI8">
        <v>38.022609552183503</v>
      </c>
      <c r="AJ8">
        <v>38.6473470673916</v>
      </c>
      <c r="AK8">
        <v>39.309585492238803</v>
      </c>
    </row>
    <row r="9" spans="1:37" x14ac:dyDescent="0.2">
      <c r="A9" t="s">
        <v>7</v>
      </c>
    </row>
    <row r="10" spans="1:37" x14ac:dyDescent="0.2">
      <c r="A10" t="s">
        <v>0</v>
      </c>
      <c r="B10">
        <v>30.8367260296898</v>
      </c>
      <c r="C10">
        <v>33.8729293834336</v>
      </c>
      <c r="D10">
        <v>36.683281828653399</v>
      </c>
      <c r="E10">
        <v>36.902112394573898</v>
      </c>
      <c r="F10">
        <v>36.792839589394298</v>
      </c>
      <c r="G10">
        <v>36.9611317288009</v>
      </c>
      <c r="H10">
        <v>37.136317172433102</v>
      </c>
      <c r="I10">
        <v>37.204454286359599</v>
      </c>
      <c r="J10">
        <v>36.744945576598397</v>
      </c>
      <c r="K10">
        <v>36.922278808423002</v>
      </c>
      <c r="L10">
        <v>36.894382411330398</v>
      </c>
      <c r="M10">
        <v>36.864546387446197</v>
      </c>
      <c r="N10">
        <v>36.830346203280499</v>
      </c>
      <c r="O10">
        <v>36.775998831937002</v>
      </c>
      <c r="P10">
        <v>36.899417148687</v>
      </c>
      <c r="Q10">
        <v>36.764803890889603</v>
      </c>
      <c r="R10">
        <v>39.536667406341998</v>
      </c>
      <c r="S10">
        <v>39.450583171392601</v>
      </c>
      <c r="T10">
        <v>39.238065796928304</v>
      </c>
      <c r="U10">
        <v>38.961110419247603</v>
      </c>
      <c r="V10">
        <v>41.072339298003698</v>
      </c>
      <c r="W10">
        <v>40.593925954554301</v>
      </c>
      <c r="X10">
        <v>39.715411441798899</v>
      </c>
      <c r="Y10">
        <v>38.5482287955315</v>
      </c>
      <c r="Z10">
        <v>38.856084022377402</v>
      </c>
      <c r="AA10">
        <v>37.613622737666397</v>
      </c>
      <c r="AB10">
        <v>37.000345196475998</v>
      </c>
      <c r="AC10">
        <v>40.016689961730002</v>
      </c>
      <c r="AD10">
        <v>38.701382368153702</v>
      </c>
      <c r="AE10">
        <v>35.727965527013701</v>
      </c>
      <c r="AF10">
        <v>34.9791109833658</v>
      </c>
      <c r="AG10">
        <v>35.732543302089297</v>
      </c>
      <c r="AH10">
        <v>36.500991448572798</v>
      </c>
      <c r="AI10">
        <v>37.284754693832603</v>
      </c>
      <c r="AJ10">
        <v>38.084138269613902</v>
      </c>
      <c r="AK10">
        <v>38.8994534841326</v>
      </c>
    </row>
    <row r="11" spans="1:37" x14ac:dyDescent="0.2">
      <c r="A11" t="s">
        <v>1</v>
      </c>
      <c r="B11">
        <v>30.978814519130498</v>
      </c>
      <c r="C11">
        <v>34.031218109850101</v>
      </c>
      <c r="D11">
        <v>36.880218518332299</v>
      </c>
      <c r="E11">
        <v>37.076563899601098</v>
      </c>
      <c r="F11">
        <v>37.258112403882201</v>
      </c>
      <c r="G11">
        <v>37.421967743238199</v>
      </c>
      <c r="H11">
        <v>37.547683845397103</v>
      </c>
      <c r="I11">
        <v>37.657656758667997</v>
      </c>
      <c r="J11">
        <v>36.918558488356602</v>
      </c>
      <c r="K11">
        <v>37.096837915163697</v>
      </c>
      <c r="L11">
        <v>37.068792671570698</v>
      </c>
      <c r="M11">
        <v>37.038797451940702</v>
      </c>
      <c r="N11">
        <v>37.004414786227002</v>
      </c>
      <c r="O11">
        <v>36.965788055020802</v>
      </c>
      <c r="P11">
        <v>37.0976121703549</v>
      </c>
      <c r="Q11">
        <v>37.054397260237799</v>
      </c>
      <c r="R11">
        <v>40.056671520462501</v>
      </c>
      <c r="S11">
        <v>40.0013266123497</v>
      </c>
      <c r="T11">
        <v>39.939845014943501</v>
      </c>
      <c r="U11">
        <v>39.8710796835162</v>
      </c>
      <c r="V11">
        <v>42.844448416602198</v>
      </c>
      <c r="W11">
        <v>42.756298029276302</v>
      </c>
      <c r="X11">
        <v>42.656275729018397</v>
      </c>
      <c r="Y11">
        <v>42.542546244264202</v>
      </c>
      <c r="Z11">
        <v>42.637980365611199</v>
      </c>
      <c r="AA11">
        <v>42.506070221922499</v>
      </c>
      <c r="AB11">
        <v>42.361628614583402</v>
      </c>
      <c r="AC11">
        <v>48.293855964949699</v>
      </c>
      <c r="AD11">
        <v>48.095015761398102</v>
      </c>
      <c r="AE11">
        <v>47.858122349004098</v>
      </c>
      <c r="AF11">
        <v>47.570328826817097</v>
      </c>
      <c r="AG11">
        <v>47.526138928681398</v>
      </c>
      <c r="AH11">
        <v>47.526138928681398</v>
      </c>
      <c r="AI11">
        <v>47.526138928681398</v>
      </c>
      <c r="AJ11">
        <v>47.526138928681398</v>
      </c>
      <c r="AK11">
        <v>47.526138928681398</v>
      </c>
    </row>
    <row r="13" spans="1:37" s="4" customFormat="1" x14ac:dyDescent="0.2">
      <c r="A13" s="4" t="s">
        <v>8</v>
      </c>
    </row>
    <row r="14" spans="1:37" x14ac:dyDescent="0.2">
      <c r="A14" t="s">
        <v>0</v>
      </c>
      <c r="B14">
        <f t="shared" ref="B14:AK14" si="0">B3/btu_per_EJ</f>
        <v>3.2534468284018547E-5</v>
      </c>
      <c r="C14">
        <f t="shared" si="0"/>
        <v>3.5737832403189339E-5</v>
      </c>
      <c r="D14">
        <f t="shared" si="0"/>
        <v>3.8702280150073783E-5</v>
      </c>
      <c r="E14">
        <f t="shared" si="0"/>
        <v>3.8932947027500934E-5</v>
      </c>
      <c r="F14">
        <f t="shared" si="0"/>
        <v>3.8817163279941811E-5</v>
      </c>
      <c r="G14">
        <f t="shared" si="0"/>
        <v>3.8994337651509501E-5</v>
      </c>
      <c r="H14">
        <f t="shared" si="0"/>
        <v>3.9185374681930201E-5</v>
      </c>
      <c r="I14">
        <f t="shared" si="0"/>
        <v>3.9249493189401668E-5</v>
      </c>
      <c r="J14">
        <f t="shared" si="0"/>
        <v>3.8750424901854275E-5</v>
      </c>
      <c r="K14">
        <f t="shared" si="0"/>
        <v>3.8697157933611182E-5</v>
      </c>
      <c r="L14">
        <f t="shared" si="0"/>
        <v>3.8643108512727222E-5</v>
      </c>
      <c r="M14">
        <f t="shared" si="0"/>
        <v>3.858598946994448E-5</v>
      </c>
      <c r="N14">
        <f t="shared" si="0"/>
        <v>3.8524597031969414E-5</v>
      </c>
      <c r="O14">
        <f t="shared" si="0"/>
        <v>3.8455602036743121E-5</v>
      </c>
      <c r="P14">
        <f t="shared" si="0"/>
        <v>3.8379726843017881E-5</v>
      </c>
      <c r="Q14">
        <f t="shared" si="0"/>
        <v>3.8288096649689652E-5</v>
      </c>
      <c r="R14">
        <f t="shared" si="0"/>
        <v>4.165972632377985E-5</v>
      </c>
      <c r="S14">
        <f t="shared" si="0"/>
        <v>4.1527352624345722E-5</v>
      </c>
      <c r="T14">
        <f t="shared" si="0"/>
        <v>4.1387140294163922E-5</v>
      </c>
      <c r="U14">
        <f t="shared" si="0"/>
        <v>4.1216192960242484E-5</v>
      </c>
      <c r="V14">
        <f t="shared" si="0"/>
        <v>4.4522641410497731E-5</v>
      </c>
      <c r="W14">
        <f t="shared" si="0"/>
        <v>4.409600747587288E-5</v>
      </c>
      <c r="X14">
        <f t="shared" si="0"/>
        <v>4.3872860563119181E-5</v>
      </c>
      <c r="Y14">
        <f t="shared" si="0"/>
        <v>4.3218705168607418E-5</v>
      </c>
      <c r="Z14">
        <f t="shared" si="0"/>
        <v>4.2355959582857818E-5</v>
      </c>
      <c r="AA14">
        <f t="shared" si="0"/>
        <v>4.0298165334418315E-5</v>
      </c>
      <c r="AB14">
        <f t="shared" si="0"/>
        <v>3.7909296844186139E-5</v>
      </c>
      <c r="AC14">
        <f t="shared" si="0"/>
        <v>3.4612165929120589E-5</v>
      </c>
      <c r="AD14">
        <f t="shared" si="0"/>
        <v>3.5361384822674651E-5</v>
      </c>
      <c r="AE14">
        <f t="shared" si="0"/>
        <v>3.6125535573426656E-5</v>
      </c>
      <c r="AF14">
        <f t="shared" si="0"/>
        <v>3.6904915774644164E-5</v>
      </c>
      <c r="AG14">
        <f t="shared" si="0"/>
        <v>3.7699828952329217E-5</v>
      </c>
      <c r="AH14">
        <f t="shared" si="0"/>
        <v>3.8510584666979533E-5</v>
      </c>
      <c r="AI14">
        <f t="shared" si="0"/>
        <v>3.9337498666232791E-5</v>
      </c>
      <c r="AJ14">
        <f t="shared" si="0"/>
        <v>4.0180892986627953E-5</v>
      </c>
      <c r="AK14">
        <f t="shared" si="0"/>
        <v>4.1041096075720387E-5</v>
      </c>
    </row>
    <row r="15" spans="1:37" x14ac:dyDescent="0.2">
      <c r="A15" t="s">
        <v>1</v>
      </c>
      <c r="B15">
        <f t="shared" ref="B15:AK15" si="1">B4/btu_per_EJ</f>
        <v>3.2684379576442442E-5</v>
      </c>
      <c r="C15">
        <f t="shared" si="1"/>
        <v>3.5904835850454043E-5</v>
      </c>
      <c r="D15">
        <f t="shared" si="1"/>
        <v>3.8910055053500406E-5</v>
      </c>
      <c r="E15">
        <f t="shared" si="1"/>
        <v>3.9116998612867117E-5</v>
      </c>
      <c r="F15">
        <f t="shared" si="1"/>
        <v>3.9307937326779875E-5</v>
      </c>
      <c r="G15">
        <f t="shared" si="1"/>
        <v>3.9480481057637784E-5</v>
      </c>
      <c r="H15">
        <f t="shared" si="1"/>
        <v>3.9613935449504121E-5</v>
      </c>
      <c r="I15">
        <f t="shared" si="1"/>
        <v>3.9727482112998762E-5</v>
      </c>
      <c r="J15">
        <f t="shared" si="1"/>
        <v>3.8933502605914002E-5</v>
      </c>
      <c r="K15">
        <f t="shared" si="1"/>
        <v>3.8879951421691985E-5</v>
      </c>
      <c r="L15">
        <f t="shared" si="1"/>
        <v>3.8825613609905036E-5</v>
      </c>
      <c r="M15">
        <f t="shared" si="1"/>
        <v>3.8768189797671407E-5</v>
      </c>
      <c r="N15">
        <f t="shared" si="1"/>
        <v>3.8706469788737519E-5</v>
      </c>
      <c r="O15">
        <f t="shared" si="1"/>
        <v>3.8641058681230087E-5</v>
      </c>
      <c r="P15">
        <f t="shared" si="1"/>
        <v>3.8567841807886946E-5</v>
      </c>
      <c r="Q15">
        <f t="shared" si="1"/>
        <v>3.8487545286460116E-5</v>
      </c>
      <c r="R15">
        <f t="shared" si="1"/>
        <v>4.1919812492497818E-5</v>
      </c>
      <c r="S15">
        <f t="shared" si="1"/>
        <v>4.1830530263888033E-5</v>
      </c>
      <c r="T15">
        <f t="shared" si="1"/>
        <v>4.173108238674788E-5</v>
      </c>
      <c r="U15">
        <f t="shared" si="1"/>
        <v>4.1618201331192773E-5</v>
      </c>
      <c r="V15">
        <f t="shared" si="1"/>
        <v>4.4991380705148162E-5</v>
      </c>
      <c r="W15">
        <f t="shared" si="1"/>
        <v>4.4867033040090055E-5</v>
      </c>
      <c r="X15">
        <f t="shared" si="1"/>
        <v>4.4726741039390805E-5</v>
      </c>
      <c r="Y15">
        <f t="shared" si="1"/>
        <v>4.4567237173165427E-5</v>
      </c>
      <c r="Z15">
        <f t="shared" si="1"/>
        <v>4.4385072382091385E-5</v>
      </c>
      <c r="AA15">
        <f t="shared" si="1"/>
        <v>4.4175738685123882E-5</v>
      </c>
      <c r="AB15">
        <f t="shared" si="1"/>
        <v>4.3947193122630346E-5</v>
      </c>
      <c r="AC15">
        <f t="shared" si="1"/>
        <v>5.0142731045712066E-5</v>
      </c>
      <c r="AD15">
        <f t="shared" si="1"/>
        <v>5.0142731045712066E-5</v>
      </c>
      <c r="AE15">
        <f t="shared" si="1"/>
        <v>5.0142731045712066E-5</v>
      </c>
      <c r="AF15">
        <f t="shared" si="1"/>
        <v>5.0142731045712066E-5</v>
      </c>
      <c r="AG15">
        <f t="shared" si="1"/>
        <v>5.0142731045712066E-5</v>
      </c>
      <c r="AH15">
        <f t="shared" si="1"/>
        <v>5.0142731045712066E-5</v>
      </c>
      <c r="AI15">
        <f t="shared" si="1"/>
        <v>5.0142731045712066E-5</v>
      </c>
      <c r="AJ15">
        <f t="shared" si="1"/>
        <v>5.0142731045712066E-5</v>
      </c>
      <c r="AK15">
        <f t="shared" si="1"/>
        <v>5.0142731045712066E-5</v>
      </c>
    </row>
    <row r="16" spans="1:37" x14ac:dyDescent="0.2">
      <c r="A16" t="s">
        <v>2</v>
      </c>
      <c r="B16" t="e">
        <f t="shared" ref="B16:AK16" si="2">B5/btu_per_EJ</f>
        <v>#VALUE!</v>
      </c>
      <c r="C16" t="e">
        <f t="shared" si="2"/>
        <v>#VALUE!</v>
      </c>
      <c r="D16">
        <f t="shared" si="2"/>
        <v>2.1409440039699114E-5</v>
      </c>
      <c r="E16">
        <f t="shared" si="2"/>
        <v>2.4389213948950193E-5</v>
      </c>
      <c r="F16">
        <f t="shared" si="2"/>
        <v>2.3883030550930331E-5</v>
      </c>
      <c r="G16">
        <f t="shared" si="2"/>
        <v>2.1749481848994347E-5</v>
      </c>
      <c r="H16">
        <f t="shared" si="2"/>
        <v>2.5756427408434974E-5</v>
      </c>
      <c r="I16">
        <f t="shared" si="2"/>
        <v>2.336492986801209E-5</v>
      </c>
      <c r="J16" t="e">
        <f t="shared" si="2"/>
        <v>#VALUE!</v>
      </c>
      <c r="K16" t="e">
        <f t="shared" si="2"/>
        <v>#VALUE!</v>
      </c>
      <c r="L16" t="e">
        <f t="shared" si="2"/>
        <v>#VALUE!</v>
      </c>
      <c r="M16">
        <f t="shared" si="2"/>
        <v>2.2574478419043644E-5</v>
      </c>
      <c r="N16">
        <f t="shared" si="2"/>
        <v>2.2971640945765467E-5</v>
      </c>
      <c r="O16">
        <f t="shared" si="2"/>
        <v>2.3468304652625816E-5</v>
      </c>
      <c r="P16">
        <f t="shared" si="2"/>
        <v>2.3932462349838967E-5</v>
      </c>
      <c r="Q16">
        <f t="shared" si="2"/>
        <v>2.4394859968691324E-5</v>
      </c>
      <c r="R16">
        <f t="shared" si="2"/>
        <v>2.4863632610497585E-5</v>
      </c>
      <c r="S16">
        <f t="shared" si="2"/>
        <v>2.5459626496358705E-5</v>
      </c>
      <c r="T16">
        <f t="shared" si="2"/>
        <v>2.606450630512097E-5</v>
      </c>
      <c r="U16">
        <f t="shared" si="2"/>
        <v>2.6646401847303939E-5</v>
      </c>
      <c r="V16">
        <f t="shared" si="2"/>
        <v>2.7248294132678887E-5</v>
      </c>
      <c r="W16">
        <f t="shared" si="2"/>
        <v>2.7855714311710578E-5</v>
      </c>
      <c r="X16">
        <f t="shared" si="2"/>
        <v>2.8391126373664574E-5</v>
      </c>
      <c r="Y16">
        <f t="shared" si="2"/>
        <v>2.9050959866771029E-5</v>
      </c>
      <c r="Z16">
        <f t="shared" si="2"/>
        <v>2.980082686318496E-5</v>
      </c>
      <c r="AA16">
        <f t="shared" si="2"/>
        <v>3.0469193469775478E-5</v>
      </c>
      <c r="AB16">
        <f t="shared" si="2"/>
        <v>3.1157164251664075E-5</v>
      </c>
      <c r="AC16">
        <f t="shared" si="2"/>
        <v>3.185914684886426E-5</v>
      </c>
      <c r="AD16">
        <f t="shared" si="2"/>
        <v>3.2575426643184288E-5</v>
      </c>
      <c r="AE16">
        <f t="shared" si="2"/>
        <v>3.3306294827051657E-5</v>
      </c>
      <c r="AF16">
        <f t="shared" si="2"/>
        <v>3.4052048505275682E-5</v>
      </c>
      <c r="AG16">
        <f t="shared" si="2"/>
        <v>3.4812990857866973E-5</v>
      </c>
      <c r="AH16">
        <f t="shared" si="2"/>
        <v>3.55894312214466E-5</v>
      </c>
      <c r="AI16">
        <f t="shared" si="2"/>
        <v>3.6381685262242366E-5</v>
      </c>
      <c r="AJ16">
        <f t="shared" si="2"/>
        <v>3.7190075037145769E-5</v>
      </c>
      <c r="AK16">
        <f t="shared" si="2"/>
        <v>3.8014929197236589E-5</v>
      </c>
    </row>
    <row r="17" spans="1:37" x14ac:dyDescent="0.2">
      <c r="A17" t="s">
        <v>4</v>
      </c>
      <c r="B17" t="e">
        <f t="shared" ref="B17:AK17" si="3">B6/btu_per_EJ</f>
        <v>#VALUE!</v>
      </c>
      <c r="C17" t="e">
        <f t="shared" si="3"/>
        <v>#VALUE!</v>
      </c>
      <c r="D17">
        <f t="shared" si="3"/>
        <v>3.4318294060856061E-5</v>
      </c>
      <c r="E17">
        <f t="shared" si="3"/>
        <v>3.4929649377579403E-5</v>
      </c>
      <c r="F17">
        <f t="shared" si="3"/>
        <v>3.4922753202735881E-5</v>
      </c>
      <c r="G17">
        <f t="shared" si="3"/>
        <v>3.5329274053872647E-5</v>
      </c>
      <c r="H17">
        <f t="shared" si="3"/>
        <v>3.5462843163267301E-5</v>
      </c>
      <c r="I17">
        <f t="shared" si="3"/>
        <v>3.7559371725682696E-5</v>
      </c>
      <c r="J17">
        <f t="shared" si="3"/>
        <v>3.4017814501292296E-5</v>
      </c>
      <c r="K17">
        <f t="shared" si="3"/>
        <v>3.5456794124053592E-5</v>
      </c>
      <c r="L17">
        <f t="shared" si="3"/>
        <v>3.5541109135681677E-5</v>
      </c>
      <c r="M17">
        <f t="shared" si="3"/>
        <v>3.4327459219902568E-5</v>
      </c>
      <c r="N17">
        <f t="shared" si="3"/>
        <v>3.4395953930841428E-5</v>
      </c>
      <c r="O17">
        <f t="shared" si="3"/>
        <v>3.4372636108862221E-5</v>
      </c>
      <c r="P17">
        <f t="shared" si="3"/>
        <v>3.5869354692678167E-5</v>
      </c>
      <c r="Q17" t="e">
        <f t="shared" si="3"/>
        <v>#VALUE!</v>
      </c>
      <c r="R17" t="e">
        <f t="shared" si="3"/>
        <v>#VALUE!</v>
      </c>
      <c r="S17" t="e">
        <f t="shared" si="3"/>
        <v>#VALUE!</v>
      </c>
      <c r="T17" t="e">
        <f t="shared" si="3"/>
        <v>#VALUE!</v>
      </c>
      <c r="U17" t="e">
        <f t="shared" si="3"/>
        <v>#VALUE!</v>
      </c>
      <c r="V17" t="e">
        <f t="shared" si="3"/>
        <v>#VALUE!</v>
      </c>
      <c r="W17" t="e">
        <f t="shared" si="3"/>
        <v>#VALUE!</v>
      </c>
      <c r="X17" t="e">
        <f t="shared" si="3"/>
        <v>#VALUE!</v>
      </c>
      <c r="Y17" t="e">
        <f t="shared" si="3"/>
        <v>#VALUE!</v>
      </c>
      <c r="Z17" t="e">
        <f t="shared" si="3"/>
        <v>#VALUE!</v>
      </c>
      <c r="AA17" t="e">
        <f t="shared" si="3"/>
        <v>#VALUE!</v>
      </c>
      <c r="AB17" t="e">
        <f t="shared" si="3"/>
        <v>#VALUE!</v>
      </c>
      <c r="AC17" t="e">
        <f t="shared" si="3"/>
        <v>#VALUE!</v>
      </c>
      <c r="AD17" t="e">
        <f t="shared" si="3"/>
        <v>#VALUE!</v>
      </c>
      <c r="AE17" t="e">
        <f t="shared" si="3"/>
        <v>#VALUE!</v>
      </c>
      <c r="AF17" t="e">
        <f t="shared" si="3"/>
        <v>#VALUE!</v>
      </c>
      <c r="AG17" t="e">
        <f t="shared" si="3"/>
        <v>#VALUE!</v>
      </c>
      <c r="AH17" t="e">
        <f t="shared" si="3"/>
        <v>#VALUE!</v>
      </c>
      <c r="AI17" t="e">
        <f t="shared" si="3"/>
        <v>#VALUE!</v>
      </c>
      <c r="AJ17" t="e">
        <f t="shared" si="3"/>
        <v>#VALUE!</v>
      </c>
      <c r="AK17">
        <f t="shared" si="3"/>
        <v>4.4243592873182117E-5</v>
      </c>
    </row>
    <row r="18" spans="1:37" x14ac:dyDescent="0.2">
      <c r="A18" t="s">
        <v>5</v>
      </c>
      <c r="B18">
        <f t="shared" ref="B18:AK18" si="4">B7/btu_per_EJ</f>
        <v>1.6202771517590864E-5</v>
      </c>
      <c r="C18">
        <f t="shared" si="4"/>
        <v>1.8915267376315273E-5</v>
      </c>
      <c r="D18">
        <f t="shared" si="4"/>
        <v>1.9925204798944127E-5</v>
      </c>
      <c r="E18">
        <f t="shared" si="4"/>
        <v>2.0060193613214753E-5</v>
      </c>
      <c r="F18">
        <f t="shared" si="4"/>
        <v>2.0208212888926191E-5</v>
      </c>
      <c r="G18">
        <f t="shared" si="4"/>
        <v>2.0551826212060509E-5</v>
      </c>
      <c r="H18">
        <f t="shared" si="4"/>
        <v>2.092966297276293E-5</v>
      </c>
      <c r="I18">
        <f t="shared" si="4"/>
        <v>2.1232098432175502E-5</v>
      </c>
      <c r="J18">
        <f t="shared" si="4"/>
        <v>2.1529302391352033E-5</v>
      </c>
      <c r="K18">
        <f t="shared" si="4"/>
        <v>2.1819722505545479E-5</v>
      </c>
      <c r="L18">
        <f t="shared" si="4"/>
        <v>2.2202830864019846E-5</v>
      </c>
      <c r="M18">
        <f t="shared" si="4"/>
        <v>2.2574842331297094E-5</v>
      </c>
      <c r="N18">
        <f t="shared" si="4"/>
        <v>2.2971795941127227E-5</v>
      </c>
      <c r="O18">
        <f t="shared" si="4"/>
        <v>2.346845654044158E-5</v>
      </c>
      <c r="P18">
        <f t="shared" si="4"/>
        <v>2.3932622398539605E-5</v>
      </c>
      <c r="Q18">
        <f t="shared" si="4"/>
        <v>2.4394859968691324E-5</v>
      </c>
      <c r="R18">
        <f t="shared" si="4"/>
        <v>2.4863632610497585E-5</v>
      </c>
      <c r="S18">
        <f t="shared" si="4"/>
        <v>2.5459626496358705E-5</v>
      </c>
      <c r="T18">
        <f t="shared" si="4"/>
        <v>2.606450630512097E-5</v>
      </c>
      <c r="U18">
        <f t="shared" si="4"/>
        <v>2.6646401847303939E-5</v>
      </c>
      <c r="V18">
        <f t="shared" si="4"/>
        <v>2.7248294132678887E-5</v>
      </c>
      <c r="W18">
        <f t="shared" si="4"/>
        <v>2.7855714311710578E-5</v>
      </c>
      <c r="X18">
        <f t="shared" si="4"/>
        <v>2.8391126373664574E-5</v>
      </c>
      <c r="Y18">
        <f t="shared" si="4"/>
        <v>2.9050959866771029E-5</v>
      </c>
      <c r="Z18">
        <f t="shared" si="4"/>
        <v>2.980082686318496E-5</v>
      </c>
      <c r="AA18">
        <f t="shared" si="4"/>
        <v>3.0469193469775478E-5</v>
      </c>
      <c r="AB18">
        <f t="shared" si="4"/>
        <v>3.1157164251664075E-5</v>
      </c>
      <c r="AC18">
        <f t="shared" si="4"/>
        <v>3.185914684886426E-5</v>
      </c>
      <c r="AD18">
        <f t="shared" si="4"/>
        <v>3.2575426643184288E-5</v>
      </c>
      <c r="AE18">
        <f t="shared" si="4"/>
        <v>3.3306294827051657E-5</v>
      </c>
      <c r="AF18">
        <f t="shared" si="4"/>
        <v>3.4052048505275682E-5</v>
      </c>
      <c r="AG18">
        <f t="shared" si="4"/>
        <v>3.4812990857866973E-5</v>
      </c>
      <c r="AH18">
        <f t="shared" si="4"/>
        <v>3.55894312214466E-5</v>
      </c>
      <c r="AI18">
        <f t="shared" si="4"/>
        <v>3.6381685262242366E-5</v>
      </c>
      <c r="AJ18">
        <f t="shared" si="4"/>
        <v>3.7190075037145769E-5</v>
      </c>
      <c r="AK18">
        <f t="shared" si="4"/>
        <v>3.8015253525197351E-5</v>
      </c>
    </row>
    <row r="19" spans="1:37" x14ac:dyDescent="0.2">
      <c r="A19" t="s">
        <v>6</v>
      </c>
      <c r="B19">
        <f t="shared" ref="B19:AK19" si="5">B8/btu_per_EJ</f>
        <v>1.7551132278158152E-5</v>
      </c>
      <c r="C19">
        <f t="shared" si="5"/>
        <v>2.0176808701133611E-5</v>
      </c>
      <c r="D19">
        <f t="shared" si="5"/>
        <v>2.3231602523694866E-5</v>
      </c>
      <c r="E19">
        <f t="shared" si="5"/>
        <v>2.3761198167222491E-5</v>
      </c>
      <c r="F19">
        <f t="shared" si="5"/>
        <v>2.4561673017219928E-5</v>
      </c>
      <c r="G19">
        <f t="shared" si="5"/>
        <v>2.5515011770568887E-5</v>
      </c>
      <c r="H19">
        <f t="shared" si="5"/>
        <v>2.6497153930290583E-5</v>
      </c>
      <c r="I19">
        <f t="shared" si="5"/>
        <v>2.772006414520778E-5</v>
      </c>
      <c r="J19">
        <f t="shared" si="5"/>
        <v>2.8605925463379367E-5</v>
      </c>
      <c r="K19">
        <f t="shared" si="5"/>
        <v>2.8671178338332292E-5</v>
      </c>
      <c r="L19">
        <f t="shared" si="5"/>
        <v>2.8765134749910194E-5</v>
      </c>
      <c r="M19">
        <f t="shared" si="5"/>
        <v>2.8866332994762323E-5</v>
      </c>
      <c r="N19">
        <f t="shared" si="5"/>
        <v>2.8970723326439491E-5</v>
      </c>
      <c r="O19">
        <f t="shared" si="5"/>
        <v>2.925194865172028E-5</v>
      </c>
      <c r="P19">
        <f t="shared" si="5"/>
        <v>2.9400749073399202E-5</v>
      </c>
      <c r="Q19">
        <f t="shared" si="5"/>
        <v>2.9533244208656942E-5</v>
      </c>
      <c r="R19">
        <f t="shared" si="5"/>
        <v>3.1208634778709106E-5</v>
      </c>
      <c r="S19">
        <f t="shared" si="5"/>
        <v>3.1385733364497993E-5</v>
      </c>
      <c r="T19">
        <f t="shared" si="5"/>
        <v>3.159561793570684E-5</v>
      </c>
      <c r="U19">
        <f t="shared" si="5"/>
        <v>3.1880250653125256E-5</v>
      </c>
      <c r="V19">
        <f t="shared" si="5"/>
        <v>3.3400680931207279E-5</v>
      </c>
      <c r="W19">
        <f t="shared" si="5"/>
        <v>3.3649418594603569E-5</v>
      </c>
      <c r="X19">
        <f t="shared" si="5"/>
        <v>3.3869646827804504E-5</v>
      </c>
      <c r="Y19">
        <f t="shared" si="5"/>
        <v>3.4207025538319675E-5</v>
      </c>
      <c r="Z19">
        <f t="shared" si="5"/>
        <v>3.4575624977024262E-5</v>
      </c>
      <c r="AA19">
        <f t="shared" si="5"/>
        <v>3.4910104904348212E-5</v>
      </c>
      <c r="AB19">
        <f t="shared" si="5"/>
        <v>3.5335962937616282E-5</v>
      </c>
      <c r="AC19">
        <f t="shared" si="5"/>
        <v>3.6739082314998908E-5</v>
      </c>
      <c r="AD19">
        <f t="shared" si="5"/>
        <v>3.7381038557961687E-5</v>
      </c>
      <c r="AE19">
        <f t="shared" si="5"/>
        <v>3.7879860304153716E-5</v>
      </c>
      <c r="AF19">
        <f t="shared" si="5"/>
        <v>3.8378040327458953E-5</v>
      </c>
      <c r="AG19">
        <f t="shared" si="5"/>
        <v>3.8917125312318058E-5</v>
      </c>
      <c r="AH19">
        <f t="shared" si="5"/>
        <v>3.9496551786362013E-5</v>
      </c>
      <c r="AI19">
        <f t="shared" si="5"/>
        <v>4.0115976753177347E-5</v>
      </c>
      <c r="AJ19">
        <f t="shared" si="5"/>
        <v>4.0775109725166814E-5</v>
      </c>
      <c r="AK19">
        <f t="shared" si="5"/>
        <v>4.1473808251362669E-5</v>
      </c>
    </row>
    <row r="20" spans="1:37" x14ac:dyDescent="0.2">
      <c r="A20" t="s">
        <v>7</v>
      </c>
      <c r="B20">
        <f t="shared" ref="B20:AK20" si="6">B9/btu_per_EJ</f>
        <v>0</v>
      </c>
      <c r="C20">
        <f t="shared" si="6"/>
        <v>0</v>
      </c>
      <c r="D20">
        <f t="shared" si="6"/>
        <v>0</v>
      </c>
      <c r="E20">
        <f t="shared" si="6"/>
        <v>0</v>
      </c>
      <c r="F20">
        <f t="shared" si="6"/>
        <v>0</v>
      </c>
      <c r="G20">
        <f t="shared" si="6"/>
        <v>0</v>
      </c>
      <c r="H20">
        <f t="shared" si="6"/>
        <v>0</v>
      </c>
      <c r="I20">
        <f t="shared" si="6"/>
        <v>0</v>
      </c>
      <c r="J20">
        <f t="shared" si="6"/>
        <v>0</v>
      </c>
      <c r="K20">
        <f t="shared" si="6"/>
        <v>0</v>
      </c>
      <c r="L20">
        <f t="shared" si="6"/>
        <v>0</v>
      </c>
      <c r="M20">
        <f t="shared" si="6"/>
        <v>0</v>
      </c>
      <c r="N20">
        <f t="shared" si="6"/>
        <v>0</v>
      </c>
      <c r="O20">
        <f t="shared" si="6"/>
        <v>0</v>
      </c>
      <c r="P20">
        <f t="shared" si="6"/>
        <v>0</v>
      </c>
      <c r="Q20">
        <f t="shared" si="6"/>
        <v>0</v>
      </c>
      <c r="R20">
        <f t="shared" si="6"/>
        <v>0</v>
      </c>
      <c r="S20">
        <f t="shared" si="6"/>
        <v>0</v>
      </c>
      <c r="T20">
        <f t="shared" si="6"/>
        <v>0</v>
      </c>
      <c r="U20">
        <f t="shared" si="6"/>
        <v>0</v>
      </c>
      <c r="V20">
        <f t="shared" si="6"/>
        <v>0</v>
      </c>
      <c r="W20">
        <f t="shared" si="6"/>
        <v>0</v>
      </c>
      <c r="X20">
        <f t="shared" si="6"/>
        <v>0</v>
      </c>
      <c r="Y20">
        <f t="shared" si="6"/>
        <v>0</v>
      </c>
      <c r="Z20">
        <f t="shared" si="6"/>
        <v>0</v>
      </c>
      <c r="AA20">
        <f t="shared" si="6"/>
        <v>0</v>
      </c>
      <c r="AB20">
        <f t="shared" si="6"/>
        <v>0</v>
      </c>
      <c r="AC20">
        <f t="shared" si="6"/>
        <v>0</v>
      </c>
      <c r="AD20">
        <f t="shared" si="6"/>
        <v>0</v>
      </c>
      <c r="AE20">
        <f t="shared" si="6"/>
        <v>0</v>
      </c>
      <c r="AF20">
        <f t="shared" si="6"/>
        <v>0</v>
      </c>
      <c r="AG20">
        <f t="shared" si="6"/>
        <v>0</v>
      </c>
      <c r="AH20">
        <f t="shared" si="6"/>
        <v>0</v>
      </c>
      <c r="AI20">
        <f t="shared" si="6"/>
        <v>0</v>
      </c>
      <c r="AJ20">
        <f t="shared" si="6"/>
        <v>0</v>
      </c>
      <c r="AK20">
        <f t="shared" si="6"/>
        <v>0</v>
      </c>
    </row>
    <row r="21" spans="1:37" x14ac:dyDescent="0.2">
      <c r="A21" t="s">
        <v>0</v>
      </c>
      <c r="B21">
        <f t="shared" ref="B21:AK21" si="7">B10/btu_per_EJ</f>
        <v>3.2534468284018547E-5</v>
      </c>
      <c r="C21">
        <f t="shared" si="7"/>
        <v>3.5737832403189339E-5</v>
      </c>
      <c r="D21">
        <f t="shared" si="7"/>
        <v>3.8702911199423575E-5</v>
      </c>
      <c r="E21">
        <f t="shared" si="7"/>
        <v>3.8933789668806468E-5</v>
      </c>
      <c r="F21">
        <f t="shared" si="7"/>
        <v>3.8818500756131412E-5</v>
      </c>
      <c r="G21">
        <f t="shared" si="7"/>
        <v>3.8996058362820982E-5</v>
      </c>
      <c r="H21">
        <f t="shared" si="7"/>
        <v>3.9180888790480071E-5</v>
      </c>
      <c r="I21">
        <f t="shared" si="7"/>
        <v>3.9252777251332621E-5</v>
      </c>
      <c r="J21">
        <f t="shared" si="7"/>
        <v>3.876796989760894E-5</v>
      </c>
      <c r="K21">
        <f t="shared" si="7"/>
        <v>3.8955066361771352E-5</v>
      </c>
      <c r="L21">
        <f t="shared" si="7"/>
        <v>3.892563410474206E-5</v>
      </c>
      <c r="M21">
        <f t="shared" si="7"/>
        <v>3.8894155433113717E-5</v>
      </c>
      <c r="N21">
        <f t="shared" si="7"/>
        <v>3.8858072328637091E-5</v>
      </c>
      <c r="O21">
        <f t="shared" si="7"/>
        <v>3.8800732816407668E-5</v>
      </c>
      <c r="P21">
        <f t="shared" si="7"/>
        <v>3.8930946033858302E-5</v>
      </c>
      <c r="Q21">
        <f t="shared" si="7"/>
        <v>3.8788921528331964E-5</v>
      </c>
      <c r="R21">
        <f t="shared" si="7"/>
        <v>4.1713392353940595E-5</v>
      </c>
      <c r="S21">
        <f t="shared" si="7"/>
        <v>4.1622568678008901E-5</v>
      </c>
      <c r="T21">
        <f t="shared" si="7"/>
        <v>4.1398350978222789E-5</v>
      </c>
      <c r="U21">
        <f t="shared" si="7"/>
        <v>4.1106147585989588E-5</v>
      </c>
      <c r="V21">
        <f t="shared" si="7"/>
        <v>4.3333611971477894E-5</v>
      </c>
      <c r="W21">
        <f t="shared" si="7"/>
        <v>4.2828859173333252E-5</v>
      </c>
      <c r="X21">
        <f t="shared" si="7"/>
        <v>4.1901977294732659E-5</v>
      </c>
      <c r="Y21">
        <f t="shared" si="7"/>
        <v>4.0670534412304667E-5</v>
      </c>
      <c r="Z21">
        <f t="shared" si="7"/>
        <v>4.0995338871255461E-5</v>
      </c>
      <c r="AA21">
        <f t="shared" si="7"/>
        <v>3.9684472820734024E-5</v>
      </c>
      <c r="AB21">
        <f t="shared" si="7"/>
        <v>3.9037430761406795E-5</v>
      </c>
      <c r="AC21">
        <f t="shared" si="7"/>
        <v>4.2219842960559737E-5</v>
      </c>
      <c r="AD21">
        <f t="shared" si="7"/>
        <v>4.0832119985502794E-5</v>
      </c>
      <c r="AE21">
        <f t="shared" si="7"/>
        <v>3.7694999143942138E-5</v>
      </c>
      <c r="AF21">
        <f t="shared" si="7"/>
        <v>3.6904915774644164E-5</v>
      </c>
      <c r="AG21">
        <f t="shared" si="7"/>
        <v>3.7699828952329217E-5</v>
      </c>
      <c r="AH21">
        <f t="shared" si="7"/>
        <v>3.8510584666979635E-5</v>
      </c>
      <c r="AI21">
        <f t="shared" si="7"/>
        <v>3.9337498666232791E-5</v>
      </c>
      <c r="AJ21">
        <f t="shared" si="7"/>
        <v>4.0180892986627953E-5</v>
      </c>
      <c r="AK21">
        <f t="shared" si="7"/>
        <v>4.1041096075720387E-5</v>
      </c>
    </row>
    <row r="22" spans="1:37" x14ac:dyDescent="0.2">
      <c r="A22" t="s">
        <v>1</v>
      </c>
      <c r="B22">
        <f t="shared" ref="B22:AK22" si="8">B11/btu_per_EJ</f>
        <v>3.2684379576442442E-5</v>
      </c>
      <c r="C22">
        <f t="shared" si="8"/>
        <v>3.5904835850454043E-5</v>
      </c>
      <c r="D22">
        <f t="shared" si="8"/>
        <v>3.8910690406533591E-5</v>
      </c>
      <c r="E22">
        <f t="shared" si="8"/>
        <v>3.9117845750244623E-5</v>
      </c>
      <c r="F22">
        <f t="shared" si="8"/>
        <v>3.930938956228413E-5</v>
      </c>
      <c r="G22">
        <f t="shared" si="8"/>
        <v>3.9482266097111853E-5</v>
      </c>
      <c r="H22">
        <f t="shared" si="8"/>
        <v>3.9614903606507026E-5</v>
      </c>
      <c r="I22">
        <f t="shared" si="8"/>
        <v>3.9730931172321509E-5</v>
      </c>
      <c r="J22">
        <f t="shared" si="8"/>
        <v>3.8951141216310381E-5</v>
      </c>
      <c r="K22">
        <f t="shared" si="8"/>
        <v>3.913923596902712E-5</v>
      </c>
      <c r="L22">
        <f t="shared" si="8"/>
        <v>3.9109646670626398E-5</v>
      </c>
      <c r="M22">
        <f t="shared" si="8"/>
        <v>3.9078000038594684E-5</v>
      </c>
      <c r="N22">
        <f t="shared" si="8"/>
        <v>3.9041724405892776E-5</v>
      </c>
      <c r="O22">
        <f t="shared" si="8"/>
        <v>3.9000971047052621E-5</v>
      </c>
      <c r="P22">
        <f t="shared" si="8"/>
        <v>3.9140052851498292E-5</v>
      </c>
      <c r="Q22">
        <f t="shared" si="8"/>
        <v>3.909445870764373E-5</v>
      </c>
      <c r="R22">
        <f t="shared" si="8"/>
        <v>4.2262025738111271E-5</v>
      </c>
      <c r="S22">
        <f t="shared" si="8"/>
        <v>4.2203633768874846E-5</v>
      </c>
      <c r="T22">
        <f t="shared" si="8"/>
        <v>4.2138767249681562E-5</v>
      </c>
      <c r="U22">
        <f t="shared" si="8"/>
        <v>4.2066215984277853E-5</v>
      </c>
      <c r="V22">
        <f t="shared" si="8"/>
        <v>4.5203286069154565E-5</v>
      </c>
      <c r="W22">
        <f t="shared" si="8"/>
        <v>4.5110282487064909E-5</v>
      </c>
      <c r="X22">
        <f t="shared" si="8"/>
        <v>4.5004753373750413E-5</v>
      </c>
      <c r="Y22">
        <f t="shared" si="8"/>
        <v>4.4884762415205377E-5</v>
      </c>
      <c r="Z22">
        <f t="shared" si="8"/>
        <v>4.4985450743505458E-5</v>
      </c>
      <c r="AA22">
        <f t="shared" si="8"/>
        <v>4.4846278174340744E-5</v>
      </c>
      <c r="AB22">
        <f t="shared" si="8"/>
        <v>4.469388421110541E-5</v>
      </c>
      <c r="AC22">
        <f t="shared" si="8"/>
        <v>5.0952715398250774E-5</v>
      </c>
      <c r="AD22">
        <f t="shared" si="8"/>
        <v>5.0742927877688159E-5</v>
      </c>
      <c r="AE22">
        <f t="shared" si="8"/>
        <v>5.049299209641212E-5</v>
      </c>
      <c r="AF22">
        <f t="shared" si="8"/>
        <v>5.0189353856382228E-5</v>
      </c>
      <c r="AG22">
        <f t="shared" si="8"/>
        <v>5.0142731045712066E-5</v>
      </c>
      <c r="AH22">
        <f t="shared" si="8"/>
        <v>5.0142731045712066E-5</v>
      </c>
      <c r="AI22">
        <f t="shared" si="8"/>
        <v>5.0142731045712066E-5</v>
      </c>
      <c r="AJ22">
        <f t="shared" si="8"/>
        <v>5.0142731045712066E-5</v>
      </c>
      <c r="AK22">
        <f t="shared" si="8"/>
        <v>5.0142731045712066E-5</v>
      </c>
    </row>
    <row r="24" spans="1:37" s="4" customFormat="1" x14ac:dyDescent="0.2">
      <c r="A24" s="4" t="s">
        <v>10</v>
      </c>
    </row>
    <row r="25" spans="1:37" x14ac:dyDescent="0.2">
      <c r="A25" t="s">
        <v>11</v>
      </c>
      <c r="B25" t="s">
        <v>15</v>
      </c>
    </row>
    <row r="26" spans="1:37" x14ac:dyDescent="0.2">
      <c r="A26" t="s">
        <v>12</v>
      </c>
      <c r="B26" t="s">
        <v>15</v>
      </c>
    </row>
    <row r="27" spans="1:37" x14ac:dyDescent="0.2">
      <c r="A27" t="s">
        <v>13</v>
      </c>
      <c r="B27" t="s">
        <v>15</v>
      </c>
    </row>
    <row r="28" spans="1:37" x14ac:dyDescent="0.2">
      <c r="A28" t="s">
        <v>14</v>
      </c>
      <c r="B28" t="s">
        <v>16</v>
      </c>
    </row>
    <row r="30" spans="1:37" s="4" customFormat="1" x14ac:dyDescent="0.2">
      <c r="A30" s="4" t="s">
        <v>17</v>
      </c>
    </row>
    <row r="31" spans="1:37" x14ac:dyDescent="0.2">
      <c r="B31">
        <v>2015</v>
      </c>
      <c r="C31">
        <v>2016</v>
      </c>
      <c r="D31">
        <v>2017</v>
      </c>
      <c r="E31">
        <v>2018</v>
      </c>
      <c r="F31">
        <v>2019</v>
      </c>
      <c r="G31">
        <v>2020</v>
      </c>
      <c r="H31">
        <v>2021</v>
      </c>
      <c r="I31">
        <v>2022</v>
      </c>
      <c r="J31">
        <v>2023</v>
      </c>
      <c r="K31">
        <v>2024</v>
      </c>
      <c r="L31">
        <v>2025</v>
      </c>
      <c r="M31">
        <v>2026</v>
      </c>
      <c r="N31">
        <v>2027</v>
      </c>
      <c r="O31">
        <v>2028</v>
      </c>
      <c r="P31">
        <v>2029</v>
      </c>
      <c r="Q31">
        <v>2030</v>
      </c>
      <c r="R31">
        <v>2031</v>
      </c>
      <c r="S31">
        <v>2032</v>
      </c>
      <c r="T31">
        <v>2033</v>
      </c>
      <c r="U31">
        <v>2034</v>
      </c>
      <c r="V31">
        <v>2035</v>
      </c>
      <c r="W31">
        <v>2036</v>
      </c>
      <c r="X31">
        <v>2037</v>
      </c>
      <c r="Y31">
        <v>2038</v>
      </c>
      <c r="Z31">
        <v>2039</v>
      </c>
      <c r="AA31">
        <v>2040</v>
      </c>
      <c r="AB31">
        <v>2041</v>
      </c>
      <c r="AC31">
        <v>2042</v>
      </c>
      <c r="AD31">
        <v>2043</v>
      </c>
      <c r="AE31">
        <v>2044</v>
      </c>
      <c r="AF31">
        <v>2045</v>
      </c>
      <c r="AG31">
        <v>2046</v>
      </c>
      <c r="AH31">
        <v>2047</v>
      </c>
      <c r="AI31">
        <v>2048</v>
      </c>
      <c r="AJ31">
        <v>2049</v>
      </c>
      <c r="AK31">
        <v>2050</v>
      </c>
    </row>
    <row r="32" spans="1:37" x14ac:dyDescent="0.2">
      <c r="A32" t="s">
        <v>11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</row>
    <row r="33" spans="1:37" x14ac:dyDescent="0.2">
      <c r="A33" t="s">
        <v>12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</row>
    <row r="34" spans="1:37" x14ac:dyDescent="0.2">
      <c r="A34" t="s">
        <v>13</v>
      </c>
      <c r="B34">
        <f>0</f>
        <v>0</v>
      </c>
      <c r="C34">
        <f>0</f>
        <v>0</v>
      </c>
      <c r="D34">
        <f>0</f>
        <v>0</v>
      </c>
      <c r="E34">
        <f>0</f>
        <v>0</v>
      </c>
      <c r="F34">
        <f>0</f>
        <v>0</v>
      </c>
      <c r="G34">
        <f>0</f>
        <v>0</v>
      </c>
      <c r="H34">
        <f>0</f>
        <v>0</v>
      </c>
      <c r="I34">
        <f>0</f>
        <v>0</v>
      </c>
      <c r="J34">
        <f>0</f>
        <v>0</v>
      </c>
      <c r="K34">
        <f>0</f>
        <v>0</v>
      </c>
      <c r="L34">
        <f>0</f>
        <v>0</v>
      </c>
      <c r="M34">
        <f>0</f>
        <v>0</v>
      </c>
      <c r="N34">
        <f>0</f>
        <v>0</v>
      </c>
      <c r="O34">
        <f>0</f>
        <v>0</v>
      </c>
      <c r="P34">
        <f>0</f>
        <v>0</v>
      </c>
      <c r="Q34">
        <f>0</f>
        <v>0</v>
      </c>
      <c r="R34">
        <f>0</f>
        <v>0</v>
      </c>
      <c r="S34">
        <f>0</f>
        <v>0</v>
      </c>
      <c r="T34">
        <f>0</f>
        <v>0</v>
      </c>
      <c r="U34">
        <f>0</f>
        <v>0</v>
      </c>
      <c r="V34">
        <f>0</f>
        <v>0</v>
      </c>
      <c r="W34">
        <f>0</f>
        <v>0</v>
      </c>
      <c r="X34">
        <f>0</f>
        <v>0</v>
      </c>
      <c r="Y34">
        <f>0</f>
        <v>0</v>
      </c>
      <c r="Z34">
        <f>0</f>
        <v>0</v>
      </c>
      <c r="AA34">
        <f>0</f>
        <v>0</v>
      </c>
      <c r="AB34">
        <f>0</f>
        <v>0</v>
      </c>
      <c r="AC34">
        <f>0</f>
        <v>0</v>
      </c>
      <c r="AD34">
        <f>0</f>
        <v>0</v>
      </c>
      <c r="AE34">
        <f>0</f>
        <v>0</v>
      </c>
      <c r="AF34">
        <f>0</f>
        <v>0</v>
      </c>
      <c r="AG34">
        <f>0</f>
        <v>0</v>
      </c>
      <c r="AH34">
        <f>0</f>
        <v>0</v>
      </c>
      <c r="AI34">
        <f>0</f>
        <v>0</v>
      </c>
      <c r="AJ34">
        <f>0</f>
        <v>0</v>
      </c>
      <c r="AK34">
        <f>0</f>
        <v>0</v>
      </c>
    </row>
    <row r="35" spans="1:37" x14ac:dyDescent="0.2">
      <c r="A35" t="s">
        <v>14</v>
      </c>
      <c r="B35">
        <f>B21-B19</f>
        <v>1.4983336005860395E-5</v>
      </c>
      <c r="C35">
        <f t="shared" ref="C35:AK35" si="9">C21-C19</f>
        <v>1.5561023702055728E-5</v>
      </c>
      <c r="D35">
        <f t="shared" si="9"/>
        <v>1.547130867572871E-5</v>
      </c>
      <c r="E35">
        <f t="shared" si="9"/>
        <v>1.5172591501583976E-5</v>
      </c>
      <c r="F35">
        <f t="shared" si="9"/>
        <v>1.4256827738911485E-5</v>
      </c>
      <c r="G35">
        <f t="shared" si="9"/>
        <v>1.3481046592252095E-5</v>
      </c>
      <c r="H35">
        <f t="shared" si="9"/>
        <v>1.2683734860189488E-5</v>
      </c>
      <c r="I35">
        <f t="shared" si="9"/>
        <v>1.153271310612484E-5</v>
      </c>
      <c r="J35">
        <f t="shared" si="9"/>
        <v>1.0162044434229573E-5</v>
      </c>
      <c r="K35">
        <f t="shared" si="9"/>
        <v>1.0283888023439061E-5</v>
      </c>
      <c r="L35">
        <f t="shared" si="9"/>
        <v>1.0160499354831865E-5</v>
      </c>
      <c r="M35">
        <f t="shared" si="9"/>
        <v>1.0027822438351394E-5</v>
      </c>
      <c r="N35">
        <f t="shared" si="9"/>
        <v>9.8873490021975999E-6</v>
      </c>
      <c r="O35">
        <f t="shared" si="9"/>
        <v>9.5487841646873881E-6</v>
      </c>
      <c r="P35">
        <f t="shared" si="9"/>
        <v>9.5301969604591001E-6</v>
      </c>
      <c r="Q35">
        <f t="shared" si="9"/>
        <v>9.2556773196750223E-6</v>
      </c>
      <c r="R35">
        <f t="shared" si="9"/>
        <v>1.050475757523149E-5</v>
      </c>
      <c r="S35">
        <f t="shared" si="9"/>
        <v>1.0236835313510908E-5</v>
      </c>
      <c r="T35">
        <f t="shared" si="9"/>
        <v>9.8027330425159485E-6</v>
      </c>
      <c r="U35">
        <f t="shared" si="9"/>
        <v>9.2258969328643323E-6</v>
      </c>
      <c r="V35">
        <f t="shared" si="9"/>
        <v>9.9329310402706153E-6</v>
      </c>
      <c r="W35">
        <f t="shared" si="9"/>
        <v>9.1794405787296826E-6</v>
      </c>
      <c r="X35">
        <f t="shared" si="9"/>
        <v>8.0323304669281553E-6</v>
      </c>
      <c r="Y35">
        <f t="shared" si="9"/>
        <v>6.4635088739849921E-6</v>
      </c>
      <c r="Z35">
        <f t="shared" si="9"/>
        <v>6.4197138942311997E-6</v>
      </c>
      <c r="AA35">
        <f t="shared" si="9"/>
        <v>4.7743679163858121E-6</v>
      </c>
      <c r="AB35">
        <f t="shared" si="9"/>
        <v>3.7014678237905137E-6</v>
      </c>
      <c r="AC35">
        <f t="shared" si="9"/>
        <v>5.4807606455608285E-6</v>
      </c>
      <c r="AD35">
        <f t="shared" si="9"/>
        <v>3.4510814275411062E-6</v>
      </c>
      <c r="AE35">
        <f t="shared" si="9"/>
        <v>-1.8486116021157808E-7</v>
      </c>
      <c r="AF35">
        <f t="shared" si="9"/>
        <v>-1.4731245528147894E-6</v>
      </c>
      <c r="AG35">
        <f t="shared" si="9"/>
        <v>-1.2172963599888417E-6</v>
      </c>
      <c r="AH35">
        <f t="shared" si="9"/>
        <v>-9.8596711938237885E-7</v>
      </c>
      <c r="AI35">
        <f t="shared" si="9"/>
        <v>-7.7847808694455668E-7</v>
      </c>
      <c r="AJ35">
        <f t="shared" si="9"/>
        <v>-5.9421673853886088E-7</v>
      </c>
      <c r="AK35">
        <f t="shared" si="9"/>
        <v>-4.3271217564228297E-7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K11"/>
  <sheetViews>
    <sheetView workbookViewId="0"/>
  </sheetViews>
  <sheetFormatPr baseColWidth="10" defaultColWidth="8.83203125" defaultRowHeight="15" x14ac:dyDescent="0.2"/>
  <cols>
    <col min="1" max="1" width="23.83203125" customWidth="1"/>
    <col min="2" max="2" width="12" bestFit="1" customWidth="1"/>
  </cols>
  <sheetData>
    <row r="1" spans="1:37" x14ac:dyDescent="0.2">
      <c r="A1" s="1" t="s">
        <v>42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">
      <c r="A2" t="s">
        <v>11</v>
      </c>
      <c r="B2">
        <f>Calcs!B32</f>
        <v>0</v>
      </c>
      <c r="C2">
        <f>Calcs!C32</f>
        <v>0</v>
      </c>
      <c r="D2">
        <f>Calcs!D32</f>
        <v>0</v>
      </c>
      <c r="E2">
        <f>Calcs!E32</f>
        <v>0</v>
      </c>
      <c r="F2">
        <f>Calcs!F32</f>
        <v>0</v>
      </c>
      <c r="G2">
        <f>Calcs!G32</f>
        <v>0</v>
      </c>
      <c r="H2">
        <f>Calcs!H32</f>
        <v>0</v>
      </c>
      <c r="I2">
        <f>Calcs!I32</f>
        <v>0</v>
      </c>
      <c r="J2">
        <f>Calcs!J32</f>
        <v>0</v>
      </c>
      <c r="K2">
        <f>Calcs!K32</f>
        <v>0</v>
      </c>
      <c r="L2">
        <f>Calcs!L32</f>
        <v>0</v>
      </c>
      <c r="M2">
        <f>Calcs!M32</f>
        <v>0</v>
      </c>
      <c r="N2">
        <f>Calcs!N32</f>
        <v>0</v>
      </c>
      <c r="O2">
        <f>Calcs!O32</f>
        <v>0</v>
      </c>
      <c r="P2">
        <f>Calcs!P32</f>
        <v>0</v>
      </c>
      <c r="Q2">
        <f>Calcs!Q32</f>
        <v>0</v>
      </c>
      <c r="R2">
        <f>Calcs!R32</f>
        <v>0</v>
      </c>
      <c r="S2">
        <f>Calcs!S32</f>
        <v>0</v>
      </c>
      <c r="T2">
        <f>Calcs!T32</f>
        <v>0</v>
      </c>
      <c r="U2">
        <f>Calcs!U32</f>
        <v>0</v>
      </c>
      <c r="V2">
        <f>Calcs!V32</f>
        <v>0</v>
      </c>
      <c r="W2">
        <f>Calcs!W32</f>
        <v>0</v>
      </c>
      <c r="X2">
        <f>Calcs!X32</f>
        <v>0</v>
      </c>
      <c r="Y2">
        <f>Calcs!Y32</f>
        <v>0</v>
      </c>
      <c r="Z2">
        <f>Calcs!Z32</f>
        <v>0</v>
      </c>
      <c r="AA2">
        <f>Calcs!AA32</f>
        <v>0</v>
      </c>
      <c r="AB2">
        <f>Calcs!AB32</f>
        <v>0</v>
      </c>
      <c r="AC2">
        <f>Calcs!AC32</f>
        <v>0</v>
      </c>
      <c r="AD2">
        <f>Calcs!AD32</f>
        <v>0</v>
      </c>
      <c r="AE2">
        <f>Calcs!AE32</f>
        <v>0</v>
      </c>
      <c r="AF2">
        <f>Calcs!AF32</f>
        <v>0</v>
      </c>
      <c r="AG2">
        <f>Calcs!AG32</f>
        <v>0</v>
      </c>
      <c r="AH2">
        <f>Calcs!AH32</f>
        <v>0</v>
      </c>
      <c r="AI2">
        <f>Calcs!AI32</f>
        <v>0</v>
      </c>
      <c r="AJ2">
        <f>Calcs!AJ32</f>
        <v>0</v>
      </c>
      <c r="AK2">
        <f>Calcs!AK32</f>
        <v>0</v>
      </c>
    </row>
    <row r="3" spans="1:37" x14ac:dyDescent="0.2">
      <c r="A3" t="s">
        <v>12</v>
      </c>
      <c r="B3">
        <f>Calcs!B33</f>
        <v>0</v>
      </c>
      <c r="C3">
        <f>Calcs!C33</f>
        <v>0</v>
      </c>
      <c r="D3">
        <f>Calcs!D33</f>
        <v>0</v>
      </c>
      <c r="E3">
        <f>Calcs!E33</f>
        <v>0</v>
      </c>
      <c r="F3">
        <f>Calcs!F33</f>
        <v>0</v>
      </c>
      <c r="G3">
        <f>Calcs!G33</f>
        <v>0</v>
      </c>
      <c r="H3">
        <f>Calcs!H33</f>
        <v>0</v>
      </c>
      <c r="I3">
        <f>Calcs!I33</f>
        <v>0</v>
      </c>
      <c r="J3">
        <f>Calcs!J33</f>
        <v>0</v>
      </c>
      <c r="K3">
        <f>Calcs!K33</f>
        <v>0</v>
      </c>
      <c r="L3">
        <f>Calcs!L33</f>
        <v>0</v>
      </c>
      <c r="M3">
        <f>Calcs!M33</f>
        <v>0</v>
      </c>
      <c r="N3">
        <f>Calcs!N33</f>
        <v>0</v>
      </c>
      <c r="O3">
        <f>Calcs!O33</f>
        <v>0</v>
      </c>
      <c r="P3">
        <f>Calcs!P33</f>
        <v>0</v>
      </c>
      <c r="Q3">
        <f>Calcs!Q33</f>
        <v>0</v>
      </c>
      <c r="R3">
        <f>Calcs!R33</f>
        <v>0</v>
      </c>
      <c r="S3">
        <f>Calcs!S33</f>
        <v>0</v>
      </c>
      <c r="T3">
        <f>Calcs!T33</f>
        <v>0</v>
      </c>
      <c r="U3">
        <f>Calcs!U33</f>
        <v>0</v>
      </c>
      <c r="V3">
        <f>Calcs!V33</f>
        <v>0</v>
      </c>
      <c r="W3">
        <f>Calcs!W33</f>
        <v>0</v>
      </c>
      <c r="X3">
        <f>Calcs!X33</f>
        <v>0</v>
      </c>
      <c r="Y3">
        <f>Calcs!Y33</f>
        <v>0</v>
      </c>
      <c r="Z3">
        <f>Calcs!Z33</f>
        <v>0</v>
      </c>
      <c r="AA3">
        <f>Calcs!AA33</f>
        <v>0</v>
      </c>
      <c r="AB3">
        <f>Calcs!AB33</f>
        <v>0</v>
      </c>
      <c r="AC3">
        <f>Calcs!AC33</f>
        <v>0</v>
      </c>
      <c r="AD3">
        <f>Calcs!AD33</f>
        <v>0</v>
      </c>
      <c r="AE3">
        <f>Calcs!AE33</f>
        <v>0</v>
      </c>
      <c r="AF3">
        <f>Calcs!AF33</f>
        <v>0</v>
      </c>
      <c r="AG3">
        <f>Calcs!AG33</f>
        <v>0</v>
      </c>
      <c r="AH3">
        <f>Calcs!AH33</f>
        <v>0</v>
      </c>
      <c r="AI3">
        <f>Calcs!AI33</f>
        <v>0</v>
      </c>
      <c r="AJ3">
        <f>Calcs!AJ33</f>
        <v>0</v>
      </c>
      <c r="AK3">
        <f>Calcs!AK33</f>
        <v>0</v>
      </c>
    </row>
    <row r="4" spans="1:37" x14ac:dyDescent="0.2">
      <c r="A4" t="s">
        <v>15</v>
      </c>
      <c r="B4">
        <f>0</f>
        <v>0</v>
      </c>
      <c r="C4">
        <f>0</f>
        <v>0</v>
      </c>
      <c r="D4">
        <f>0</f>
        <v>0</v>
      </c>
      <c r="E4">
        <f>0</f>
        <v>0</v>
      </c>
      <c r="F4">
        <f>0</f>
        <v>0</v>
      </c>
      <c r="G4">
        <f>0</f>
        <v>0</v>
      </c>
      <c r="H4">
        <f>0</f>
        <v>0</v>
      </c>
      <c r="I4">
        <f>0</f>
        <v>0</v>
      </c>
      <c r="J4">
        <f>0</f>
        <v>0</v>
      </c>
      <c r="K4">
        <f>0</f>
        <v>0</v>
      </c>
      <c r="L4">
        <f>0</f>
        <v>0</v>
      </c>
      <c r="M4">
        <f>0</f>
        <v>0</v>
      </c>
      <c r="N4">
        <f>0</f>
        <v>0</v>
      </c>
      <c r="O4">
        <f>0</f>
        <v>0</v>
      </c>
      <c r="P4">
        <f>0</f>
        <v>0</v>
      </c>
      <c r="Q4">
        <f>0</f>
        <v>0</v>
      </c>
      <c r="R4">
        <f>0</f>
        <v>0</v>
      </c>
      <c r="S4">
        <f>0</f>
        <v>0</v>
      </c>
      <c r="T4">
        <f>0</f>
        <v>0</v>
      </c>
      <c r="U4">
        <f>0</f>
        <v>0</v>
      </c>
      <c r="V4">
        <f>0</f>
        <v>0</v>
      </c>
      <c r="W4">
        <f>0</f>
        <v>0</v>
      </c>
      <c r="X4">
        <f>0</f>
        <v>0</v>
      </c>
      <c r="Y4">
        <f>0</f>
        <v>0</v>
      </c>
      <c r="Z4">
        <f>0</f>
        <v>0</v>
      </c>
      <c r="AA4">
        <f>0</f>
        <v>0</v>
      </c>
      <c r="AB4">
        <f>0</f>
        <v>0</v>
      </c>
      <c r="AC4">
        <f>0</f>
        <v>0</v>
      </c>
      <c r="AD4">
        <f>0</f>
        <v>0</v>
      </c>
      <c r="AE4">
        <f>0</f>
        <v>0</v>
      </c>
      <c r="AF4">
        <f>0</f>
        <v>0</v>
      </c>
      <c r="AG4">
        <f>0</f>
        <v>0</v>
      </c>
      <c r="AH4">
        <f>0</f>
        <v>0</v>
      </c>
      <c r="AI4">
        <f>0</f>
        <v>0</v>
      </c>
      <c r="AJ4">
        <f>0</f>
        <v>0</v>
      </c>
      <c r="AK4">
        <f>0</f>
        <v>0</v>
      </c>
    </row>
    <row r="5" spans="1:37" x14ac:dyDescent="0.2">
      <c r="A5" t="s">
        <v>16</v>
      </c>
      <c r="B5">
        <f>0</f>
        <v>0</v>
      </c>
      <c r="C5">
        <f>0</f>
        <v>0</v>
      </c>
      <c r="D5">
        <f>0</f>
        <v>0</v>
      </c>
      <c r="E5">
        <f>0</f>
        <v>0</v>
      </c>
      <c r="F5">
        <f>0</f>
        <v>0</v>
      </c>
      <c r="G5">
        <f>0</f>
        <v>0</v>
      </c>
      <c r="H5">
        <f>0</f>
        <v>0</v>
      </c>
      <c r="I5">
        <f>0</f>
        <v>0</v>
      </c>
      <c r="J5">
        <f>0</f>
        <v>0</v>
      </c>
      <c r="K5">
        <f>0</f>
        <v>0</v>
      </c>
      <c r="L5">
        <f>0</f>
        <v>0</v>
      </c>
      <c r="M5">
        <f>0</f>
        <v>0</v>
      </c>
      <c r="N5">
        <f>0</f>
        <v>0</v>
      </c>
      <c r="O5">
        <f>0</f>
        <v>0</v>
      </c>
      <c r="P5">
        <f>0</f>
        <v>0</v>
      </c>
      <c r="Q5">
        <f>0</f>
        <v>0</v>
      </c>
      <c r="R5">
        <f>0</f>
        <v>0</v>
      </c>
      <c r="S5">
        <f>0</f>
        <v>0</v>
      </c>
      <c r="T5">
        <f>0</f>
        <v>0</v>
      </c>
      <c r="U5">
        <f>0</f>
        <v>0</v>
      </c>
      <c r="V5">
        <f>0</f>
        <v>0</v>
      </c>
      <c r="W5">
        <f>0</f>
        <v>0</v>
      </c>
      <c r="X5">
        <f>0</f>
        <v>0</v>
      </c>
      <c r="Y5">
        <f>0</f>
        <v>0</v>
      </c>
      <c r="Z5">
        <f>0</f>
        <v>0</v>
      </c>
      <c r="AA5">
        <f>0</f>
        <v>0</v>
      </c>
      <c r="AB5">
        <f>0</f>
        <v>0</v>
      </c>
      <c r="AC5">
        <f>0</f>
        <v>0</v>
      </c>
      <c r="AD5">
        <f>0</f>
        <v>0</v>
      </c>
      <c r="AE5">
        <f>0</f>
        <v>0</v>
      </c>
      <c r="AF5">
        <f>0</f>
        <v>0</v>
      </c>
      <c r="AG5">
        <f>0</f>
        <v>0</v>
      </c>
      <c r="AH5">
        <f>0</f>
        <v>0</v>
      </c>
      <c r="AI5">
        <f>0</f>
        <v>0</v>
      </c>
      <c r="AJ5">
        <f>0</f>
        <v>0</v>
      </c>
      <c r="AK5">
        <f>0</f>
        <v>0</v>
      </c>
    </row>
    <row r="6" spans="1:37" x14ac:dyDescent="0.2">
      <c r="A6" t="s">
        <v>13</v>
      </c>
      <c r="B6">
        <f>Calcs!B34</f>
        <v>0</v>
      </c>
      <c r="C6">
        <f>Calcs!C34</f>
        <v>0</v>
      </c>
      <c r="D6">
        <f>Calcs!D34</f>
        <v>0</v>
      </c>
      <c r="E6">
        <f>Calcs!E34</f>
        <v>0</v>
      </c>
      <c r="F6">
        <f>Calcs!F34</f>
        <v>0</v>
      </c>
      <c r="G6">
        <f>Calcs!G34</f>
        <v>0</v>
      </c>
      <c r="H6">
        <f>Calcs!H34</f>
        <v>0</v>
      </c>
      <c r="I6">
        <f>Calcs!I34</f>
        <v>0</v>
      </c>
      <c r="J6">
        <f>Calcs!J34</f>
        <v>0</v>
      </c>
      <c r="K6">
        <f>Calcs!K34</f>
        <v>0</v>
      </c>
      <c r="L6">
        <f>Calcs!L34</f>
        <v>0</v>
      </c>
      <c r="M6">
        <f>Calcs!M34</f>
        <v>0</v>
      </c>
      <c r="N6">
        <f>Calcs!N34</f>
        <v>0</v>
      </c>
      <c r="O6">
        <f>Calcs!O34</f>
        <v>0</v>
      </c>
      <c r="P6">
        <f>Calcs!P34</f>
        <v>0</v>
      </c>
      <c r="Q6">
        <f>Calcs!Q34</f>
        <v>0</v>
      </c>
      <c r="R6">
        <f>Calcs!R34</f>
        <v>0</v>
      </c>
      <c r="S6">
        <f>Calcs!S34</f>
        <v>0</v>
      </c>
      <c r="T6">
        <f>Calcs!T34</f>
        <v>0</v>
      </c>
      <c r="U6">
        <f>Calcs!U34</f>
        <v>0</v>
      </c>
      <c r="V6">
        <f>Calcs!V34</f>
        <v>0</v>
      </c>
      <c r="W6">
        <f>Calcs!W34</f>
        <v>0</v>
      </c>
      <c r="X6">
        <f>Calcs!X34</f>
        <v>0</v>
      </c>
      <c r="Y6">
        <f>Calcs!Y34</f>
        <v>0</v>
      </c>
      <c r="Z6">
        <f>Calcs!Z34</f>
        <v>0</v>
      </c>
      <c r="AA6">
        <f>Calcs!AA34</f>
        <v>0</v>
      </c>
      <c r="AB6">
        <f>Calcs!AB34</f>
        <v>0</v>
      </c>
      <c r="AC6">
        <f>Calcs!AC34</f>
        <v>0</v>
      </c>
      <c r="AD6">
        <f>Calcs!AD34</f>
        <v>0</v>
      </c>
      <c r="AE6">
        <f>Calcs!AE34</f>
        <v>0</v>
      </c>
      <c r="AF6">
        <f>Calcs!AF34</f>
        <v>0</v>
      </c>
      <c r="AG6">
        <f>Calcs!AG34</f>
        <v>0</v>
      </c>
      <c r="AH6">
        <f>Calcs!AH34</f>
        <v>0</v>
      </c>
      <c r="AI6">
        <f>Calcs!AI34</f>
        <v>0</v>
      </c>
      <c r="AJ6">
        <f>Calcs!AJ34</f>
        <v>0</v>
      </c>
      <c r="AK6">
        <f>Calcs!AK34</f>
        <v>0</v>
      </c>
    </row>
    <row r="7" spans="1:37" x14ac:dyDescent="0.2">
      <c r="A7" t="s">
        <v>14</v>
      </c>
      <c r="B7">
        <f>MAX(Calcs!B35,0)</f>
        <v>1.4983336005860395E-5</v>
      </c>
      <c r="C7">
        <f>MAX(Calcs!C35,0)</f>
        <v>1.5561023702055728E-5</v>
      </c>
      <c r="D7">
        <f>MAX(Calcs!D35,0)</f>
        <v>1.547130867572871E-5</v>
      </c>
      <c r="E7">
        <f>MAX(Calcs!E35,0)</f>
        <v>1.5172591501583976E-5</v>
      </c>
      <c r="F7">
        <f>MAX(Calcs!F35,0)</f>
        <v>1.4256827738911485E-5</v>
      </c>
      <c r="G7">
        <f>MAX(Calcs!G35,0)</f>
        <v>1.3481046592252095E-5</v>
      </c>
      <c r="H7">
        <f>MAX(Calcs!H35,0)</f>
        <v>1.2683734860189488E-5</v>
      </c>
      <c r="I7">
        <f>MAX(Calcs!I35,0)</f>
        <v>1.153271310612484E-5</v>
      </c>
      <c r="J7">
        <f>MAX(Calcs!J35,0)</f>
        <v>1.0162044434229573E-5</v>
      </c>
      <c r="K7">
        <f>MAX(Calcs!K35,0)</f>
        <v>1.0283888023439061E-5</v>
      </c>
      <c r="L7">
        <f>MAX(Calcs!L35,0)</f>
        <v>1.0160499354831865E-5</v>
      </c>
      <c r="M7">
        <f>MAX(Calcs!M35,0)</f>
        <v>1.0027822438351394E-5</v>
      </c>
      <c r="N7">
        <f>MAX(Calcs!N35,0)</f>
        <v>9.8873490021975999E-6</v>
      </c>
      <c r="O7">
        <f>MAX(Calcs!O35,0)</f>
        <v>9.5487841646873881E-6</v>
      </c>
      <c r="P7">
        <f>MAX(Calcs!P35,0)</f>
        <v>9.5301969604591001E-6</v>
      </c>
      <c r="Q7">
        <f>MAX(Calcs!Q35,0)</f>
        <v>9.2556773196750223E-6</v>
      </c>
      <c r="R7">
        <f>MAX(Calcs!R35,0)</f>
        <v>1.050475757523149E-5</v>
      </c>
      <c r="S7">
        <f>MAX(Calcs!S35,0)</f>
        <v>1.0236835313510908E-5</v>
      </c>
      <c r="T7">
        <f>MAX(Calcs!T35,0)</f>
        <v>9.8027330425159485E-6</v>
      </c>
      <c r="U7">
        <f>MAX(Calcs!U35,0)</f>
        <v>9.2258969328643323E-6</v>
      </c>
      <c r="V7">
        <f>MAX(Calcs!V35,0)</f>
        <v>9.9329310402706153E-6</v>
      </c>
      <c r="W7">
        <f>MAX(Calcs!W35,0)</f>
        <v>9.1794405787296826E-6</v>
      </c>
      <c r="X7">
        <f>MAX(Calcs!X35,0)</f>
        <v>8.0323304669281553E-6</v>
      </c>
      <c r="Y7">
        <f>MAX(Calcs!Y35,0)</f>
        <v>6.4635088739849921E-6</v>
      </c>
      <c r="Z7">
        <f>MAX(Calcs!Z35,0)</f>
        <v>6.4197138942311997E-6</v>
      </c>
      <c r="AA7">
        <f>MAX(Calcs!AA35,0)</f>
        <v>4.7743679163858121E-6</v>
      </c>
      <c r="AB7">
        <f>MAX(Calcs!AB35,0)</f>
        <v>3.7014678237905137E-6</v>
      </c>
      <c r="AC7">
        <f>MAX(Calcs!AC35,0)</f>
        <v>5.4807606455608285E-6</v>
      </c>
      <c r="AD7">
        <f>MAX(Calcs!AD35,0)</f>
        <v>3.4510814275411062E-6</v>
      </c>
      <c r="AE7">
        <f>MAX(Calcs!AE35,0)</f>
        <v>0</v>
      </c>
      <c r="AF7">
        <f>MAX(Calcs!AF35,0)</f>
        <v>0</v>
      </c>
      <c r="AG7">
        <f>MAX(Calcs!AG35,0)</f>
        <v>0</v>
      </c>
      <c r="AH7">
        <f>MAX(Calcs!AH35,0)</f>
        <v>0</v>
      </c>
      <c r="AI7">
        <f>MAX(Calcs!AI35,0)</f>
        <v>0</v>
      </c>
      <c r="AJ7">
        <f>MAX(Calcs!AJ35,0)</f>
        <v>0</v>
      </c>
      <c r="AK7">
        <f>MAX(Calcs!AK35,0)</f>
        <v>0</v>
      </c>
    </row>
    <row r="8" spans="1:37" x14ac:dyDescent="0.2">
      <c r="A8" t="s">
        <v>19</v>
      </c>
      <c r="B8">
        <f>0</f>
        <v>0</v>
      </c>
      <c r="C8">
        <f>0</f>
        <v>0</v>
      </c>
      <c r="D8">
        <f>0</f>
        <v>0</v>
      </c>
      <c r="E8">
        <f>0</f>
        <v>0</v>
      </c>
      <c r="F8">
        <f>0</f>
        <v>0</v>
      </c>
      <c r="G8">
        <f>0</f>
        <v>0</v>
      </c>
      <c r="H8">
        <f>0</f>
        <v>0</v>
      </c>
      <c r="I8">
        <f>0</f>
        <v>0</v>
      </c>
      <c r="J8">
        <f>0</f>
        <v>0</v>
      </c>
      <c r="K8">
        <f>0</f>
        <v>0</v>
      </c>
      <c r="L8">
        <f>0</f>
        <v>0</v>
      </c>
      <c r="M8">
        <f>0</f>
        <v>0</v>
      </c>
      <c r="N8">
        <f>0</f>
        <v>0</v>
      </c>
      <c r="O8">
        <f>0</f>
        <v>0</v>
      </c>
      <c r="P8">
        <f>0</f>
        <v>0</v>
      </c>
      <c r="Q8">
        <f>0</f>
        <v>0</v>
      </c>
      <c r="R8">
        <f>0</f>
        <v>0</v>
      </c>
      <c r="S8">
        <f>0</f>
        <v>0</v>
      </c>
      <c r="T8">
        <f>0</f>
        <v>0</v>
      </c>
      <c r="U8">
        <f>0</f>
        <v>0</v>
      </c>
      <c r="V8">
        <f>0</f>
        <v>0</v>
      </c>
      <c r="W8">
        <f>0</f>
        <v>0</v>
      </c>
      <c r="X8">
        <f>0</f>
        <v>0</v>
      </c>
      <c r="Y8">
        <f>0</f>
        <v>0</v>
      </c>
      <c r="Z8">
        <f>0</f>
        <v>0</v>
      </c>
      <c r="AA8">
        <f>0</f>
        <v>0</v>
      </c>
      <c r="AB8">
        <f>0</f>
        <v>0</v>
      </c>
      <c r="AC8">
        <f>0</f>
        <v>0</v>
      </c>
      <c r="AD8">
        <f>0</f>
        <v>0</v>
      </c>
      <c r="AE8">
        <f>0</f>
        <v>0</v>
      </c>
      <c r="AF8">
        <f>0</f>
        <v>0</v>
      </c>
      <c r="AG8">
        <f>0</f>
        <v>0</v>
      </c>
      <c r="AH8">
        <f>0</f>
        <v>0</v>
      </c>
      <c r="AI8">
        <f>0</f>
        <v>0</v>
      </c>
      <c r="AJ8">
        <f>0</f>
        <v>0</v>
      </c>
      <c r="AK8">
        <f>0</f>
        <v>0</v>
      </c>
    </row>
    <row r="9" spans="1:37" x14ac:dyDescent="0.2">
      <c r="A9" t="s">
        <v>39</v>
      </c>
      <c r="B9">
        <f>0</f>
        <v>0</v>
      </c>
      <c r="C9">
        <f>0</f>
        <v>0</v>
      </c>
      <c r="D9">
        <f>0</f>
        <v>0</v>
      </c>
      <c r="E9">
        <f>0</f>
        <v>0</v>
      </c>
      <c r="F9">
        <f>0</f>
        <v>0</v>
      </c>
      <c r="G9">
        <f>0</f>
        <v>0</v>
      </c>
      <c r="H9">
        <f>0</f>
        <v>0</v>
      </c>
      <c r="I9">
        <f>0</f>
        <v>0</v>
      </c>
      <c r="J9">
        <f>0</f>
        <v>0</v>
      </c>
      <c r="K9">
        <f>0</f>
        <v>0</v>
      </c>
      <c r="L9">
        <f>0</f>
        <v>0</v>
      </c>
      <c r="M9">
        <f>0</f>
        <v>0</v>
      </c>
      <c r="N9">
        <f>0</f>
        <v>0</v>
      </c>
      <c r="O9">
        <f>0</f>
        <v>0</v>
      </c>
      <c r="P9">
        <f>0</f>
        <v>0</v>
      </c>
      <c r="Q9">
        <f>0</f>
        <v>0</v>
      </c>
      <c r="R9">
        <f>0</f>
        <v>0</v>
      </c>
      <c r="S9">
        <f>0</f>
        <v>0</v>
      </c>
      <c r="T9">
        <f>0</f>
        <v>0</v>
      </c>
      <c r="U9">
        <f>0</f>
        <v>0</v>
      </c>
      <c r="V9">
        <f>0</f>
        <v>0</v>
      </c>
      <c r="W9">
        <f>0</f>
        <v>0</v>
      </c>
      <c r="X9">
        <f>0</f>
        <v>0</v>
      </c>
      <c r="Y9">
        <f>0</f>
        <v>0</v>
      </c>
      <c r="Z9">
        <f>0</f>
        <v>0</v>
      </c>
      <c r="AA9">
        <f>0</f>
        <v>0</v>
      </c>
      <c r="AB9">
        <f>0</f>
        <v>0</v>
      </c>
      <c r="AC9">
        <f>0</f>
        <v>0</v>
      </c>
      <c r="AD9">
        <f>0</f>
        <v>0</v>
      </c>
      <c r="AE9">
        <f>0</f>
        <v>0</v>
      </c>
      <c r="AF9">
        <f>0</f>
        <v>0</v>
      </c>
      <c r="AG9">
        <f>0</f>
        <v>0</v>
      </c>
      <c r="AH9">
        <f>0</f>
        <v>0</v>
      </c>
      <c r="AI9">
        <f>0</f>
        <v>0</v>
      </c>
      <c r="AJ9">
        <f>0</f>
        <v>0</v>
      </c>
      <c r="AK9">
        <f>0</f>
        <v>0</v>
      </c>
    </row>
    <row r="10" spans="1:37" x14ac:dyDescent="0.2">
      <c r="A10" t="s">
        <v>40</v>
      </c>
      <c r="B10">
        <f>0</f>
        <v>0</v>
      </c>
      <c r="C10">
        <f>0</f>
        <v>0</v>
      </c>
      <c r="D10">
        <f>0</f>
        <v>0</v>
      </c>
      <c r="E10">
        <f>0</f>
        <v>0</v>
      </c>
      <c r="F10">
        <f>0</f>
        <v>0</v>
      </c>
      <c r="G10">
        <f>0</f>
        <v>0</v>
      </c>
      <c r="H10">
        <f>0</f>
        <v>0</v>
      </c>
      <c r="I10">
        <f>0</f>
        <v>0</v>
      </c>
      <c r="J10">
        <f>0</f>
        <v>0</v>
      </c>
      <c r="K10">
        <f>0</f>
        <v>0</v>
      </c>
      <c r="L10">
        <f>0</f>
        <v>0</v>
      </c>
      <c r="M10">
        <f>0</f>
        <v>0</v>
      </c>
      <c r="N10">
        <f>0</f>
        <v>0</v>
      </c>
      <c r="O10">
        <f>0</f>
        <v>0</v>
      </c>
      <c r="P10">
        <f>0</f>
        <v>0</v>
      </c>
      <c r="Q10">
        <f>0</f>
        <v>0</v>
      </c>
      <c r="R10">
        <f>0</f>
        <v>0</v>
      </c>
      <c r="S10">
        <f>0</f>
        <v>0</v>
      </c>
      <c r="T10">
        <f>0</f>
        <v>0</v>
      </c>
      <c r="U10">
        <f>0</f>
        <v>0</v>
      </c>
      <c r="V10">
        <f>0</f>
        <v>0</v>
      </c>
      <c r="W10">
        <f>0</f>
        <v>0</v>
      </c>
      <c r="X10">
        <f>0</f>
        <v>0</v>
      </c>
      <c r="Y10">
        <f>0</f>
        <v>0</v>
      </c>
      <c r="Z10">
        <f>0</f>
        <v>0</v>
      </c>
      <c r="AA10">
        <f>0</f>
        <v>0</v>
      </c>
      <c r="AB10">
        <f>0</f>
        <v>0</v>
      </c>
      <c r="AC10">
        <f>0</f>
        <v>0</v>
      </c>
      <c r="AD10">
        <f>0</f>
        <v>0</v>
      </c>
      <c r="AE10">
        <f>0</f>
        <v>0</v>
      </c>
      <c r="AF10">
        <f>0</f>
        <v>0</v>
      </c>
      <c r="AG10">
        <f>0</f>
        <v>0</v>
      </c>
      <c r="AH10">
        <f>0</f>
        <v>0</v>
      </c>
      <c r="AI10">
        <f>0</f>
        <v>0</v>
      </c>
      <c r="AJ10">
        <f>0</f>
        <v>0</v>
      </c>
      <c r="AK10">
        <f>0</f>
        <v>0</v>
      </c>
    </row>
    <row r="11" spans="1:37" x14ac:dyDescent="0.2">
      <c r="A11" t="s">
        <v>41</v>
      </c>
      <c r="B11">
        <f>0</f>
        <v>0</v>
      </c>
      <c r="C11">
        <f>0</f>
        <v>0</v>
      </c>
      <c r="D11">
        <f>0</f>
        <v>0</v>
      </c>
      <c r="E11">
        <f>0</f>
        <v>0</v>
      </c>
      <c r="F11">
        <f>0</f>
        <v>0</v>
      </c>
      <c r="G11">
        <f>0</f>
        <v>0</v>
      </c>
      <c r="H11">
        <f>0</f>
        <v>0</v>
      </c>
      <c r="I11">
        <f>0</f>
        <v>0</v>
      </c>
      <c r="J11">
        <f>0</f>
        <v>0</v>
      </c>
      <c r="K11">
        <f>0</f>
        <v>0</v>
      </c>
      <c r="L11">
        <f>0</f>
        <v>0</v>
      </c>
      <c r="M11">
        <f>0</f>
        <v>0</v>
      </c>
      <c r="N11">
        <f>0</f>
        <v>0</v>
      </c>
      <c r="O11">
        <f>0</f>
        <v>0</v>
      </c>
      <c r="P11">
        <f>0</f>
        <v>0</v>
      </c>
      <c r="Q11">
        <f>0</f>
        <v>0</v>
      </c>
      <c r="R11">
        <f>0</f>
        <v>0</v>
      </c>
      <c r="S11">
        <f>0</f>
        <v>0</v>
      </c>
      <c r="T11">
        <f>0</f>
        <v>0</v>
      </c>
      <c r="U11">
        <f>0</f>
        <v>0</v>
      </c>
      <c r="V11">
        <f>0</f>
        <v>0</v>
      </c>
      <c r="W11">
        <f>0</f>
        <v>0</v>
      </c>
      <c r="X11">
        <f>0</f>
        <v>0</v>
      </c>
      <c r="Y11">
        <f>0</f>
        <v>0</v>
      </c>
      <c r="Z11">
        <f>0</f>
        <v>0</v>
      </c>
      <c r="AA11">
        <f>0</f>
        <v>0</v>
      </c>
      <c r="AB11">
        <f>0</f>
        <v>0</v>
      </c>
      <c r="AC11">
        <f>0</f>
        <v>0</v>
      </c>
      <c r="AD11">
        <f>0</f>
        <v>0</v>
      </c>
      <c r="AE11">
        <f>0</f>
        <v>0</v>
      </c>
      <c r="AF11">
        <f>0</f>
        <v>0</v>
      </c>
      <c r="AG11">
        <f>0</f>
        <v>0</v>
      </c>
      <c r="AH11">
        <f>0</f>
        <v>0</v>
      </c>
      <c r="AI11">
        <f>0</f>
        <v>0</v>
      </c>
      <c r="AJ11">
        <f>0</f>
        <v>0</v>
      </c>
      <c r="AK11">
        <f>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About</vt:lpstr>
      <vt:lpstr>Calcs</vt:lpstr>
      <vt:lpstr>ICtPSFfL</vt:lpstr>
      <vt:lpstr>btu_per_EGJ</vt:lpstr>
      <vt:lpstr>btu_per_EJ</vt:lpstr>
      <vt:lpstr>btu_per_GJ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Nathan Iyer</cp:lastModifiedBy>
  <dcterms:created xsi:type="dcterms:W3CDTF">2018-05-22T21:13:29Z</dcterms:created>
  <dcterms:modified xsi:type="dcterms:W3CDTF">2021-04-22T14:30:34Z</dcterms:modified>
</cp:coreProperties>
</file>