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labama\AL-EPS\InputData\elec\EIaE\"/>
    </mc:Choice>
  </mc:AlternateContent>
  <xr:revisionPtr revIDLastSave="0" documentId="13_ncr:1_{A2E1B090-112A-44A7-90DF-79C07733B85D}" xr6:coauthVersionLast="47" xr6:coauthVersionMax="47" xr10:uidLastSave="{00000000-0000-0000-0000-000000000000}"/>
  <bookViews>
    <workbookView xWindow="1950" yWindow="1755" windowWidth="24525" windowHeight="15645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15" i="2"/>
  <c r="C16" i="4" s="1"/>
  <c r="D16" i="4" s="1"/>
  <c r="R31" i="2"/>
  <c r="C36" i="4" s="1"/>
  <c r="D36" i="4" s="1"/>
  <c r="AC88" i="4"/>
  <c r="AG7" i="6"/>
  <c r="R9" i="2" l="1"/>
  <c r="C8" i="4" s="1"/>
  <c r="D8" i="4" s="1"/>
  <c r="R11" i="2"/>
  <c r="C11" i="4" s="1"/>
  <c r="D11" i="4" s="1"/>
  <c r="R44" i="2"/>
  <c r="C44" i="4" s="1"/>
  <c r="D44" i="4" s="1"/>
  <c r="R36" i="2"/>
  <c r="C30" i="4" s="1"/>
  <c r="D30" i="4" s="1"/>
  <c r="R39" i="2"/>
  <c r="C39" i="4" s="1"/>
  <c r="D39" i="4" s="1"/>
  <c r="R26" i="2"/>
  <c r="C26" i="4" s="1"/>
  <c r="D26" i="4" s="1"/>
  <c r="R18" i="2"/>
  <c r="C15" i="4" s="1"/>
  <c r="D15" i="4" s="1"/>
  <c r="R8" i="2"/>
  <c r="C7" i="4" s="1"/>
  <c r="D7" i="4" s="1"/>
  <c r="R10" i="2"/>
  <c r="C9" i="4" s="1"/>
  <c r="D9" i="4" s="1"/>
  <c r="R34" i="2"/>
  <c r="C35" i="4" s="1"/>
  <c r="D35" i="4" s="1"/>
  <c r="R45" i="2"/>
  <c r="C45" i="4" s="1"/>
  <c r="D45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19" i="8" l="1"/>
  <c r="C21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<sst xmlns="http://schemas.openxmlformats.org/spreadsheetml/2006/main" count="54856" uniqueCount="4506">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</sst>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2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AL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AL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2856.8809999999999</v>
      </c>
      <c r="R12" s="1">
        <f t="shared" si="3"/>
        <v>0.18802474172014166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6058.2710999999999</v>
      </c>
      <c r="R13" s="1">
        <f t="shared" si="3"/>
        <v>0.39872324358210881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4929.8788349999995</v>
      </c>
      <c r="R27" s="1">
        <f t="shared" si="3"/>
        <v>0.32445845474924151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1349.1449689999999</v>
      </c>
      <c r="R45" s="1">
        <f t="shared" si="5"/>
        <v>8.8793559948508016E-2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15194.175904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>
        <f t="shared" si="10"/>
        <v>1162.2706949999999</v>
      </c>
      <c r="M213" s="1" t="str">
        <f t="shared" si="11"/>
        <v>MS</v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>
        <f t="shared" si="10"/>
        <v>1837.7293050000001</v>
      </c>
      <c r="M214" s="1" t="str">
        <f t="shared" si="11"/>
        <v>MS</v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>
        <f t="shared" si="10"/>
        <v>1929.878835</v>
      </c>
      <c r="M216" s="1" t="str">
        <f t="shared" si="11"/>
        <v>MS</v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>
        <f t="shared" si="10"/>
        <v>1349.1449689999999</v>
      </c>
      <c r="M219" s="1" t="str">
        <f t="shared" si="11"/>
        <v>TN</v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>
        <f t="shared" si="10"/>
        <v>992.15309999999999</v>
      </c>
      <c r="M220" s="1" t="str">
        <f t="shared" si="11"/>
        <v>GA</v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>
        <f t="shared" si="10"/>
        <v>2856.8809999999999</v>
      </c>
      <c r="M221" s="1" t="str">
        <f t="shared" si="11"/>
        <v>FL</v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>
        <f t="shared" si="10"/>
        <v>5066.1180000000004</v>
      </c>
      <c r="M222" s="1" t="str">
        <f t="shared" si="11"/>
        <v>GA</v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15194.175904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0.18802474172014166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0.39872324358210881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0.32445845474924151</v>
      </c>
      <c r="D28" s="1">
        <f t="shared" si="0"/>
        <v>0.32445845474924151</v>
      </c>
      <c r="E28" s="1">
        <f t="shared" si="1"/>
        <v>1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8.8793559948508016E-2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0.32445845474924151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0.11834069354492043</v>
      </c>
      <c r="C60" s="1">
        <f>SUMIFS('ReEDs Generation Data'!H$729:H$1448,'ReEDs Generation Data'!$E$729:$E$1448,Calculations!$A60)</f>
        <v>8.0741237467020943E-2</v>
      </c>
      <c r="D60" s="1">
        <f>SUMIFS('ReEDs Generation Data'!I$729:I$1448,'ReEDs Generation Data'!$E$729:$E$1448,Calculations!$A60)</f>
        <v>0.10971478802654813</v>
      </c>
      <c r="E60" s="1">
        <f>SUMIFS('ReEDs Generation Data'!J$729:J$1448,'ReEDs Generation Data'!$E$729:$E$1448,Calculations!$A60)</f>
        <v>0.14233166452557494</v>
      </c>
      <c r="F60" s="1">
        <f>SUMIFS('ReEDs Generation Data'!K$729:K$1448,'ReEDs Generation Data'!$E$729:$E$1448,Calculations!$A60)</f>
        <v>0.19099672691084202</v>
      </c>
      <c r="G60" s="1">
        <f>SUMIFS('ReEDs Generation Data'!L$729:L$1448,'ReEDs Generation Data'!$E$729:$E$1448,Calculations!$A60)</f>
        <v>0.24916067484200916</v>
      </c>
      <c r="H60" s="1">
        <f>SUMIFS('ReEDs Generation Data'!M$729:M$1448,'ReEDs Generation Data'!$E$729:$E$1448,Calculations!$A60)</f>
        <v>0.26058306771802203</v>
      </c>
      <c r="I60" s="1">
        <f>SUMIFS('ReEDs Generation Data'!N$729:N$1448,'ReEDs Generation Data'!$E$729:$E$1448,Calculations!$A60)</f>
        <v>0.27242403888658617</v>
      </c>
      <c r="J60" s="1">
        <f>SUMIFS('ReEDs Generation Data'!O$729:O$1448,'ReEDs Generation Data'!$E$729:$E$1448,Calculations!$A60)</f>
        <v>0.27428555793379472</v>
      </c>
      <c r="K60" s="1">
        <f>SUMIFS('ReEDs Generation Data'!P$729:P$1448,'ReEDs Generation Data'!$E$729:$E$1448,Calculations!$A60)</f>
        <v>0.27621669698719653</v>
      </c>
      <c r="L60" s="1">
        <f>SUMIFS('ReEDs Generation Data'!Q$729:Q$1448,'ReEDs Generation Data'!$E$729:$E$1448,Calculations!$A60)</f>
        <v>0.27810547167645622</v>
      </c>
      <c r="M60" s="1">
        <f>SUMIFS('ReEDs Generation Data'!R$729:R$1448,'ReEDs Generation Data'!$E$729:$E$1448,Calculations!$A60)</f>
        <v>0.27996663425511531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0.65909820638752559</v>
      </c>
      <c r="C61" s="1">
        <f>SUMIFS('ReEDs Generation Data'!H$729:H$1448,'ReEDs Generation Data'!$E$729:$E$1448,Calculations!$A61)</f>
        <v>0.68510264975349577</v>
      </c>
      <c r="D61" s="1">
        <f>SUMIFS('ReEDs Generation Data'!I$729:I$1448,'ReEDs Generation Data'!$E$729:$E$1448,Calculations!$A61)</f>
        <v>0.64223335132102821</v>
      </c>
      <c r="E61" s="1">
        <f>SUMIFS('ReEDs Generation Data'!J$729:J$1448,'ReEDs Generation Data'!$E$729:$E$1448,Calculations!$A61)</f>
        <v>0.59397338367574626</v>
      </c>
      <c r="F61" s="1">
        <f>SUMIFS('ReEDs Generation Data'!K$729:K$1448,'ReEDs Generation Data'!$E$729:$E$1448,Calculations!$A61)</f>
        <v>0.5217490953398688</v>
      </c>
      <c r="G61" s="1">
        <f>SUMIFS('ReEDs Generation Data'!L$729:L$1448,'ReEDs Generation Data'!$E$729:$E$1448,Calculations!$A61)</f>
        <v>0.43542741937289503</v>
      </c>
      <c r="H61" s="1">
        <f>SUMIFS('ReEDs Generation Data'!M$729:M$1448,'ReEDs Generation Data'!$E$729:$E$1448,Calculations!$A61)</f>
        <v>0.41800295536050303</v>
      </c>
      <c r="I61" s="1">
        <f>SUMIFS('ReEDs Generation Data'!N$729:N$1448,'ReEDs Generation Data'!$E$729:$E$1448,Calculations!$A61)</f>
        <v>0.39993996468613274</v>
      </c>
      <c r="J61" s="1">
        <f>SUMIFS('ReEDs Generation Data'!O$729:O$1448,'ReEDs Generation Data'!$E$729:$E$1448,Calculations!$A61)</f>
        <v>0.39125828186281836</v>
      </c>
      <c r="K61" s="1">
        <f>SUMIFS('ReEDs Generation Data'!P$729:P$1448,'ReEDs Generation Data'!$E$729:$E$1448,Calculations!$A61)</f>
        <v>0.38225190786170815</v>
      </c>
      <c r="L61" s="1">
        <f>SUMIFS('ReEDs Generation Data'!Q$729:Q$1448,'ReEDs Generation Data'!$E$729:$E$1448,Calculations!$A61)</f>
        <v>0.38145989220298848</v>
      </c>
      <c r="M61" s="1">
        <f>SUMIFS('ReEDs Generation Data'!R$729:R$1448,'ReEDs Generation Data'!$E$729:$E$1448,Calculations!$A61)</f>
        <v>0.38067945506874296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0.21418996663319301</v>
      </c>
      <c r="C62" s="1">
        <f>SUMIFS('ReEDs Generation Data'!H$729:H$1448,'ReEDs Generation Data'!$E$729:$E$1448,Calculations!$A62)</f>
        <v>0.2253141794748261</v>
      </c>
      <c r="D62" s="1">
        <f>SUMIFS('ReEDs Generation Data'!I$729:I$1448,'ReEDs Generation Data'!$E$729:$E$1448,Calculations!$A62)</f>
        <v>0.23864243572863142</v>
      </c>
      <c r="E62" s="1">
        <f>SUMIFS('ReEDs Generation Data'!J$729:J$1448,'ReEDs Generation Data'!$E$729:$E$1448,Calculations!$A62)</f>
        <v>0.25364667510497535</v>
      </c>
      <c r="F62" s="1">
        <f>SUMIFS('ReEDs Generation Data'!K$729:K$1448,'ReEDs Generation Data'!$E$729:$E$1448,Calculations!$A62)</f>
        <v>0.27620010631980729</v>
      </c>
      <c r="G62" s="1">
        <f>SUMIFS('ReEDs Generation Data'!L$729:L$1448,'ReEDs Generation Data'!$E$729:$E$1448,Calculations!$A62)</f>
        <v>0.30315571953701703</v>
      </c>
      <c r="H62" s="1">
        <f>SUMIFS('ReEDs Generation Data'!M$729:M$1448,'ReEDs Generation Data'!$E$729:$E$1448,Calculations!$A62)</f>
        <v>0.3086104079998625</v>
      </c>
      <c r="I62" s="1">
        <f>SUMIFS('ReEDs Generation Data'!N$729:N$1448,'ReEDs Generation Data'!$E$729:$E$1448,Calculations!$A62)</f>
        <v>0.31426498576856199</v>
      </c>
      <c r="J62" s="1">
        <f>SUMIFS('ReEDs Generation Data'!O$729:O$1448,'ReEDs Generation Data'!$E$729:$E$1448,Calculations!$A62)</f>
        <v>0.32003379742390864</v>
      </c>
      <c r="K62" s="1">
        <f>SUMIFS('ReEDs Generation Data'!P$729:P$1448,'ReEDs Generation Data'!$E$729:$E$1448,Calculations!$A62)</f>
        <v>0.32601836013685276</v>
      </c>
      <c r="L62" s="1">
        <f>SUMIFS('ReEDs Generation Data'!Q$729:Q$1448,'ReEDs Generation Data'!$E$729:$E$1448,Calculations!$A62)</f>
        <v>0.32361777197370856</v>
      </c>
      <c r="M62" s="1">
        <f>SUMIFS('ReEDs Generation Data'!R$729:R$1448,'ReEDs Generation Data'!$E$729:$E$1448,Calculations!$A62)</f>
        <v>0.32125227815307317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</v>
      </c>
      <c r="C63" s="1">
        <f>SUMIFS('ReEDs Generation Data'!H$729:H$1448,'ReEDs Generation Data'!$E$729:$E$1448,Calculations!$A63)</f>
        <v>0</v>
      </c>
      <c r="D63" s="1">
        <f>SUMIFS('ReEDs Generation Data'!I$729:I$1448,'ReEDs Generation Data'!$E$729:$E$1448,Calculations!$A63)</f>
        <v>0</v>
      </c>
      <c r="E63" s="1">
        <f>SUMIFS('ReEDs Generation Data'!J$729:J$1448,'ReEDs Generation Data'!$E$729:$E$1448,Calculations!$A63)</f>
        <v>0</v>
      </c>
      <c r="F63" s="1">
        <f>SUMIFS('ReEDs Generation Data'!K$729:K$1448,'ReEDs Generation Data'!$E$729:$E$1448,Calculations!$A63)</f>
        <v>0</v>
      </c>
      <c r="G63" s="1">
        <f>SUMIFS('ReEDs Generation Data'!L$729:L$1448,'ReEDs Generation Data'!$E$729:$E$1448,Calculations!$A63)</f>
        <v>0</v>
      </c>
      <c r="H63" s="1">
        <f>SUMIFS('ReEDs Generation Data'!M$729:M$1448,'ReEDs Generation Data'!$E$729:$E$1448,Calculations!$A63)</f>
        <v>0</v>
      </c>
      <c r="I63" s="1">
        <f>SUMIFS('ReEDs Generation Data'!N$729:N$1448,'ReEDs Generation Data'!$E$729:$E$1448,Calculations!$A63)</f>
        <v>0</v>
      </c>
      <c r="J63" s="1">
        <f>SUMIFS('ReEDs Generation Data'!O$729:O$1448,'ReEDs Generation Data'!$E$729:$E$1448,Calculations!$A63)</f>
        <v>0</v>
      </c>
      <c r="K63" s="1">
        <f>SUMIFS('ReEDs Generation Data'!P$729:P$1448,'ReEDs Generation Data'!$E$729:$E$1448,Calculations!$A63)</f>
        <v>0</v>
      </c>
      <c r="L63" s="1">
        <f>SUMIFS('ReEDs Generation Data'!Q$729:Q$1448,'ReEDs Generation Data'!$E$729:$E$1448,Calculations!$A63)</f>
        <v>0</v>
      </c>
      <c r="M63" s="1">
        <f>SUMIFS('ReEDs Generation Data'!R$729:R$1448,'ReEDs Generation Data'!$E$729:$E$1448,Calculations!$A63)</f>
        <v>0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7.2943742728691918E-3</v>
      </c>
      <c r="C65" s="1">
        <f>SUMIFS('ReEDs Generation Data'!H$729:H$1448,'ReEDs Generation Data'!$E$729:$E$1448,Calculations!$A65)</f>
        <v>7.7147768826159469E-3</v>
      </c>
      <c r="D65" s="1">
        <f>SUMIFS('ReEDs Generation Data'!I$729:I$1448,'ReEDs Generation Data'!$E$729:$E$1448,Calculations!$A65)</f>
        <v>8.2423462991023117E-3</v>
      </c>
      <c r="E65" s="1">
        <f>SUMIFS('ReEDs Generation Data'!J$729:J$1448,'ReEDs Generation Data'!$E$729:$E$1448,Calculations!$A65)</f>
        <v>8.8362557844740008E-3</v>
      </c>
      <c r="F65" s="1">
        <f>SUMIFS('ReEDs Generation Data'!K$729:K$1448,'ReEDs Generation Data'!$E$729:$E$1448,Calculations!$A65)</f>
        <v>9.734281592487435E-3</v>
      </c>
      <c r="G65" s="1">
        <f>SUMIFS('ReEDs Generation Data'!L$729:L$1448,'ReEDs Generation Data'!$E$729:$E$1448,Calculations!$A65)</f>
        <v>1.0807592172562858E-2</v>
      </c>
      <c r="H65" s="1">
        <f>SUMIFS('ReEDs Generation Data'!M$729:M$1448,'ReEDs Generation Data'!$E$729:$E$1448,Calculations!$A65)</f>
        <v>1.1328910256574096E-2</v>
      </c>
      <c r="I65" s="1">
        <f>SUMIFS('ReEDs Generation Data'!N$729:N$1448,'ReEDs Generation Data'!$E$729:$E$1448,Calculations!$A65)</f>
        <v>1.1869332256537987E-2</v>
      </c>
      <c r="J65" s="1">
        <f>SUMIFS('ReEDs Generation Data'!O$729:O$1448,'ReEDs Generation Data'!$E$729:$E$1448,Calculations!$A65)</f>
        <v>1.2893118786915202E-2</v>
      </c>
      <c r="K65" s="1">
        <f>SUMIFS('ReEDs Generation Data'!P$729:P$1448,'ReEDs Generation Data'!$E$729:$E$1448,Calculations!$A65)</f>
        <v>1.3955194490154954E-2</v>
      </c>
      <c r="L65" s="1">
        <f>SUMIFS('ReEDs Generation Data'!Q$729:Q$1448,'ReEDs Generation Data'!$E$729:$E$1448,Calculations!$A65)</f>
        <v>1.527049455194442E-2</v>
      </c>
      <c r="M65" s="1">
        <f>SUMIFS('ReEDs Generation Data'!R$729:R$1448,'ReEDs Generation Data'!$E$729:$E$1448,Calculations!$A65)</f>
        <v>1.6566566163148687E-2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9.3513284652659359E-4</v>
      </c>
      <c r="C70" s="1">
        <f>SUMIFS('ReEDs Generation Data'!H$729:H$1448,'ReEDs Generation Data'!$E$729:$E$1448,Calculations!$A70)</f>
        <v>9.781745745251686E-4</v>
      </c>
      <c r="D70" s="1">
        <f>SUMIFS('ReEDs Generation Data'!I$729:I$1448,'ReEDs Generation Data'!$E$729:$E$1448,Calculations!$A70)</f>
        <v>1.0092838908944957E-3</v>
      </c>
      <c r="E70" s="1">
        <f>SUMIFS('ReEDs Generation Data'!J$729:J$1448,'ReEDs Generation Data'!$E$729:$E$1448,Calculations!$A70)</f>
        <v>1.0443050985267043E-3</v>
      </c>
      <c r="F70" s="1">
        <f>SUMIFS('ReEDs Generation Data'!K$729:K$1448,'ReEDs Generation Data'!$E$729:$E$1448,Calculations!$A70)</f>
        <v>1.1371612859660731E-3</v>
      </c>
      <c r="G70" s="1">
        <f>SUMIFS('ReEDs Generation Data'!L$729:L$1448,'ReEDs Generation Data'!$E$729:$E$1448,Calculations!$A70)</f>
        <v>1.2481419810806286E-3</v>
      </c>
      <c r="H70" s="1">
        <f>SUMIFS('ReEDs Generation Data'!M$729:M$1448,'ReEDs Generation Data'!$E$729:$E$1448,Calculations!$A70)</f>
        <v>1.2705998310416692E-3</v>
      </c>
      <c r="I70" s="1">
        <f>SUMIFS('ReEDs Generation Data'!N$729:N$1448,'ReEDs Generation Data'!$E$729:$E$1448,Calculations!$A70)</f>
        <v>1.2938806581663483E-3</v>
      </c>
      <c r="J70" s="1">
        <f>SUMIFS('ReEDs Generation Data'!O$729:O$1448,'ReEDs Generation Data'!$E$729:$E$1448,Calculations!$A70)</f>
        <v>1.3176318049993414E-3</v>
      </c>
      <c r="K70" s="1">
        <f>SUMIFS('ReEDs Generation Data'!P$729:P$1448,'ReEDs Generation Data'!$E$729:$E$1448,Calculations!$A70)</f>
        <v>1.3422712344379252E-3</v>
      </c>
      <c r="L70" s="1">
        <f>SUMIFS('ReEDs Generation Data'!Q$729:Q$1448,'ReEDs Generation Data'!$E$729:$E$1448,Calculations!$A70)</f>
        <v>1.3323876179576505E-3</v>
      </c>
      <c r="M70" s="1">
        <f>SUMIFS('ReEDs Generation Data'!R$729:R$1448,'ReEDs Generation Data'!$E$729:$E$1448,Calculations!$A70)</f>
        <v>1.3226484906601981E-3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1.4162631496527519E-4</v>
      </c>
      <c r="C73" s="1">
        <f>SUMIFS('ReEDs Generation Data'!H$729:H$1448,'ReEDs Generation Data'!$E$729:$E$1448,Calculations!$A73)</f>
        <v>1.4898184751619038E-4</v>
      </c>
      <c r="D73" s="1">
        <f>SUMIFS('ReEDs Generation Data'!I$729:I$1448,'ReEDs Generation Data'!$E$729:$E$1448,Calculations!$A73)</f>
        <v>1.5779473379564884E-4</v>
      </c>
      <c r="E73" s="1">
        <f>SUMIFS('ReEDs Generation Data'!J$729:J$1448,'ReEDs Generation Data'!$E$729:$E$1448,Calculations!$A73)</f>
        <v>1.6771581070289531E-4</v>
      </c>
      <c r="F73" s="1">
        <f>SUMIFS('ReEDs Generation Data'!K$729:K$1448,'ReEDs Generation Data'!$E$729:$E$1448,Calculations!$A73)</f>
        <v>1.8262855102863407E-4</v>
      </c>
      <c r="G73" s="1">
        <f>SUMIFS('ReEDs Generation Data'!L$729:L$1448,'ReEDs Generation Data'!$E$729:$E$1448,Calculations!$A73)</f>
        <v>2.0045209443541036E-4</v>
      </c>
      <c r="H73" s="1">
        <f>SUMIFS('ReEDs Generation Data'!M$729:M$1448,'ReEDs Generation Data'!$E$729:$E$1448,Calculations!$A73)</f>
        <v>2.0405883399664943E-4</v>
      </c>
      <c r="I73" s="1">
        <f>SUMIFS('ReEDs Generation Data'!N$729:N$1448,'ReEDs Generation Data'!$E$729:$E$1448,Calculations!$A73)</f>
        <v>2.0779774401495543E-4</v>
      </c>
      <c r="J73" s="1">
        <f>SUMIFS('ReEDs Generation Data'!O$729:O$1448,'ReEDs Generation Data'!$E$729:$E$1448,Calculations!$A73)</f>
        <v>2.1161218756391323E-4</v>
      </c>
      <c r="K73" s="1">
        <f>SUMIFS('ReEDs Generation Data'!P$729:P$1448,'ReEDs Generation Data'!$E$729:$E$1448,Calculations!$A73)</f>
        <v>2.1556928964967228E-4</v>
      </c>
      <c r="L73" s="1">
        <f>SUMIFS('ReEDs Generation Data'!Q$729:Q$1448,'ReEDs Generation Data'!$E$729:$E$1448,Calculations!$A73)</f>
        <v>2.1398197694478909E-4</v>
      </c>
      <c r="M73" s="1">
        <f>SUMIFS('ReEDs Generation Data'!R$729:R$1448,'ReEDs Generation Data'!$E$729:$E$1448,Calculations!$A73)</f>
        <v>2.1241786925965442E-4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0.15240210871463811</v>
      </c>
      <c r="G1060" s="44">
        <f>G334/SUMIFS(G$3:G$722,$B$3:$B$722,$B1060)*SUMIFS(Calculations!$E$3:$E$53,Calculations!$A$3:$A$53,$B1060)</f>
        <v>0.11834069354492043</v>
      </c>
      <c r="H1060" s="44">
        <f>H334/SUMIFS(H$3:H$722,$B$3:$B$722,$B1060)*SUMIFS(Calculations!$E$3:$E$53,Calculations!$A$3:$A$53,$B1060)</f>
        <v>8.0741237467020943E-2</v>
      </c>
      <c r="I1060" s="44">
        <f>I334/SUMIFS(I$3:I$722,$B$3:$B$722,$B1060)*SUMIFS(Calculations!$E$3:$E$53,Calculations!$A$3:$A$53,$B1060)</f>
        <v>0.10971478802654813</v>
      </c>
      <c r="J1060" s="44">
        <f>J334/SUMIFS(J$3:J$722,$B$3:$B$722,$B1060)*SUMIFS(Calculations!$E$3:$E$53,Calculations!$A$3:$A$53,$B1060)</f>
        <v>0.14233166452557494</v>
      </c>
      <c r="K1060" s="44">
        <f>K334/SUMIFS(K$3:K$722,$B$3:$B$722,$B1060)*SUMIFS(Calculations!$E$3:$E$53,Calculations!$A$3:$A$53,$B1060)</f>
        <v>0.19099672691084202</v>
      </c>
      <c r="L1060" s="44">
        <f>L334/SUMIFS(L$3:L$722,$B$3:$B$722,$B1060)*SUMIFS(Calculations!$E$3:$E$53,Calculations!$A$3:$A$53,$B1060)</f>
        <v>0.24916067484200916</v>
      </c>
      <c r="M1060" s="44">
        <f>M334/SUMIFS(M$3:M$722,$B$3:$B$722,$B1060)*SUMIFS(Calculations!$E$3:$E$53,Calculations!$A$3:$A$53,$B1060)</f>
        <v>0.26058306771802203</v>
      </c>
      <c r="N1060" s="44">
        <f>N334/SUMIFS(N$3:N$722,$B$3:$B$722,$B1060)*SUMIFS(Calculations!$E$3:$E$53,Calculations!$A$3:$A$53,$B1060)</f>
        <v>0.27242403888658617</v>
      </c>
      <c r="O1060" s="44">
        <f>O334/SUMIFS(O$3:O$722,$B$3:$B$722,$B1060)*SUMIFS(Calculations!$E$3:$E$53,Calculations!$A$3:$A$53,$B1060)</f>
        <v>0.27428555793379472</v>
      </c>
      <c r="P1060" s="44">
        <f>P334/SUMIFS(P$3:P$722,$B$3:$B$722,$B1060)*SUMIFS(Calculations!$E$3:$E$53,Calculations!$A$3:$A$53,$B1060)</f>
        <v>0.27621669698719653</v>
      </c>
      <c r="Q1060" s="44">
        <f>Q334/SUMIFS(Q$3:Q$722,$B$3:$B$722,$B1060)*SUMIFS(Calculations!$E$3:$E$53,Calculations!$A$3:$A$53,$B1060)</f>
        <v>0.27810547167645622</v>
      </c>
      <c r="R1060" s="44">
        <f>R334/SUMIFS(R$3:R$722,$B$3:$B$722,$B1060)*SUMIFS(Calculations!$E$3:$E$53,Calculations!$A$3:$A$53,$B1060)</f>
        <v>0.27996663425511531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0.63554073417541146</v>
      </c>
      <c r="G1066" s="44">
        <f>G340/SUMIFS(G$3:G$722,$B$3:$B$722,$B1066)*SUMIFS(Calculations!$E$3:$E$53,Calculations!$A$3:$A$53,$B1066)</f>
        <v>0.65909820638752559</v>
      </c>
      <c r="H1066" s="44">
        <f>H340/SUMIFS(H$3:H$722,$B$3:$B$722,$B1066)*SUMIFS(Calculations!$E$3:$E$53,Calculations!$A$3:$A$53,$B1066)</f>
        <v>0.68510264975349577</v>
      </c>
      <c r="I1066" s="44">
        <f>I340/SUMIFS(I$3:I$722,$B$3:$B$722,$B1066)*SUMIFS(Calculations!$E$3:$E$53,Calculations!$A$3:$A$53,$B1066)</f>
        <v>0.64223335132102821</v>
      </c>
      <c r="J1066" s="44">
        <f>J340/SUMIFS(J$3:J$722,$B$3:$B$722,$B1066)*SUMIFS(Calculations!$E$3:$E$53,Calculations!$A$3:$A$53,$B1066)</f>
        <v>0.59397338367574626</v>
      </c>
      <c r="K1066" s="44">
        <f>K340/SUMIFS(K$3:K$722,$B$3:$B$722,$B1066)*SUMIFS(Calculations!$E$3:$E$53,Calculations!$A$3:$A$53,$B1066)</f>
        <v>0.5217490953398688</v>
      </c>
      <c r="L1066" s="44">
        <f>L340/SUMIFS(L$3:L$722,$B$3:$B$722,$B1066)*SUMIFS(Calculations!$E$3:$E$53,Calculations!$A$3:$A$53,$B1066)</f>
        <v>0.43542741937289503</v>
      </c>
      <c r="M1066" s="44">
        <f>M340/SUMIFS(M$3:M$722,$B$3:$B$722,$B1066)*SUMIFS(Calculations!$E$3:$E$53,Calculations!$A$3:$A$53,$B1066)</f>
        <v>0.41800295536050303</v>
      </c>
      <c r="N1066" s="44">
        <f>N340/SUMIFS(N$3:N$722,$B$3:$B$722,$B1066)*SUMIFS(Calculations!$E$3:$E$53,Calculations!$A$3:$A$53,$B1066)</f>
        <v>0.39993996468613274</v>
      </c>
      <c r="O1066" s="44">
        <f>O340/SUMIFS(O$3:O$722,$B$3:$B$722,$B1066)*SUMIFS(Calculations!$E$3:$E$53,Calculations!$A$3:$A$53,$B1066)</f>
        <v>0.39125828186281836</v>
      </c>
      <c r="P1066" s="44">
        <f>P340/SUMIFS(P$3:P$722,$B$3:$B$722,$B1066)*SUMIFS(Calculations!$E$3:$E$53,Calculations!$A$3:$A$53,$B1066)</f>
        <v>0.38225190786170815</v>
      </c>
      <c r="Q1066" s="44">
        <f>Q340/SUMIFS(Q$3:Q$722,$B$3:$B$722,$B1066)*SUMIFS(Calculations!$E$3:$E$53,Calculations!$A$3:$A$53,$B1066)</f>
        <v>0.38145989220298848</v>
      </c>
      <c r="R1066" s="44">
        <f>R340/SUMIFS(R$3:R$722,$B$3:$B$722,$B1066)*SUMIFS(Calculations!$E$3:$E$53,Calculations!$A$3:$A$53,$B1066)</f>
        <v>0.38067945506874296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8.9614126739459544E-4</v>
      </c>
      <c r="G1067" s="44">
        <f>G341/SUMIFS(G$3:G$722,$B$3:$B$722,$B1067)*SUMIFS(Calculations!$E$3:$E$53,Calculations!$A$3:$A$53,$B1067)</f>
        <v>9.3513284652659359E-4</v>
      </c>
      <c r="H1067" s="44">
        <f>H341/SUMIFS(H$3:H$722,$B$3:$B$722,$B1067)*SUMIFS(Calculations!$E$3:$E$53,Calculations!$A$3:$A$53,$B1067)</f>
        <v>9.781745745251686E-4</v>
      </c>
      <c r="I1067" s="44">
        <f>I341/SUMIFS(I$3:I$722,$B$3:$B$722,$B1067)*SUMIFS(Calculations!$E$3:$E$53,Calculations!$A$3:$A$53,$B1067)</f>
        <v>1.0092838908944957E-3</v>
      </c>
      <c r="J1067" s="44">
        <f>J341/SUMIFS(J$3:J$722,$B$3:$B$722,$B1067)*SUMIFS(Calculations!$E$3:$E$53,Calculations!$A$3:$A$53,$B1067)</f>
        <v>1.0443050985267043E-3</v>
      </c>
      <c r="K1067" s="44">
        <f>K341/SUMIFS(K$3:K$722,$B$3:$B$722,$B1067)*SUMIFS(Calculations!$E$3:$E$53,Calculations!$A$3:$A$53,$B1067)</f>
        <v>1.1371612859660731E-3</v>
      </c>
      <c r="L1067" s="44">
        <f>L341/SUMIFS(L$3:L$722,$B$3:$B$722,$B1067)*SUMIFS(Calculations!$E$3:$E$53,Calculations!$A$3:$A$53,$B1067)</f>
        <v>1.2481419810806286E-3</v>
      </c>
      <c r="M1067" s="44">
        <f>M341/SUMIFS(M$3:M$722,$B$3:$B$722,$B1067)*SUMIFS(Calculations!$E$3:$E$53,Calculations!$A$3:$A$53,$B1067)</f>
        <v>1.2705998310416692E-3</v>
      </c>
      <c r="N1067" s="44">
        <f>N341/SUMIFS(N$3:N$722,$B$3:$B$722,$B1067)*SUMIFS(Calculations!$E$3:$E$53,Calculations!$A$3:$A$53,$B1067)</f>
        <v>1.2938806581663483E-3</v>
      </c>
      <c r="O1067" s="44">
        <f>O341/SUMIFS(O$3:O$722,$B$3:$B$722,$B1067)*SUMIFS(Calculations!$E$3:$E$53,Calculations!$A$3:$A$53,$B1067)</f>
        <v>1.3176318049993414E-3</v>
      </c>
      <c r="P1067" s="44">
        <f>P341/SUMIFS(P$3:P$722,$B$3:$B$722,$B1067)*SUMIFS(Calculations!$E$3:$E$53,Calculations!$A$3:$A$53,$B1067)</f>
        <v>1.3422712344379252E-3</v>
      </c>
      <c r="Q1067" s="44">
        <f>Q341/SUMIFS(Q$3:Q$722,$B$3:$B$722,$B1067)*SUMIFS(Calculations!$E$3:$E$53,Calculations!$A$3:$A$53,$B1067)</f>
        <v>1.3323876179576505E-3</v>
      </c>
      <c r="R1067" s="44">
        <f>R341/SUMIFS(R$3:R$722,$B$3:$B$722,$B1067)*SUMIFS(Calculations!$E$3:$E$53,Calculations!$A$3:$A$53,$B1067)</f>
        <v>1.3226484906601981E-3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0.20411252212840708</v>
      </c>
      <c r="G1068" s="44">
        <f>G342/SUMIFS(G$3:G$722,$B$3:$B$722,$B1068)*SUMIFS(Calculations!$E$3:$E$53,Calculations!$A$3:$A$53,$B1068)</f>
        <v>0.21418996663319301</v>
      </c>
      <c r="H1068" s="44">
        <f>H342/SUMIFS(H$3:H$722,$B$3:$B$722,$B1068)*SUMIFS(Calculations!$E$3:$E$53,Calculations!$A$3:$A$53,$B1068)</f>
        <v>0.2253141794748261</v>
      </c>
      <c r="I1068" s="44">
        <f>I342/SUMIFS(I$3:I$722,$B$3:$B$722,$B1068)*SUMIFS(Calculations!$E$3:$E$53,Calculations!$A$3:$A$53,$B1068)</f>
        <v>0.23864243572863142</v>
      </c>
      <c r="J1068" s="44">
        <f>J342/SUMIFS(J$3:J$722,$B$3:$B$722,$B1068)*SUMIFS(Calculations!$E$3:$E$53,Calculations!$A$3:$A$53,$B1068)</f>
        <v>0.25364667510497535</v>
      </c>
      <c r="K1068" s="44">
        <f>K342/SUMIFS(K$3:K$722,$B$3:$B$722,$B1068)*SUMIFS(Calculations!$E$3:$E$53,Calculations!$A$3:$A$53,$B1068)</f>
        <v>0.27620010631980729</v>
      </c>
      <c r="L1068" s="44">
        <f>L342/SUMIFS(L$3:L$722,$B$3:$B$722,$B1068)*SUMIFS(Calculations!$E$3:$E$53,Calculations!$A$3:$A$53,$B1068)</f>
        <v>0.30315571953701703</v>
      </c>
      <c r="M1068" s="44">
        <f>M342/SUMIFS(M$3:M$722,$B$3:$B$722,$B1068)*SUMIFS(Calculations!$E$3:$E$53,Calculations!$A$3:$A$53,$B1068)</f>
        <v>0.3086104079998625</v>
      </c>
      <c r="N1068" s="44">
        <f>N342/SUMIFS(N$3:N$722,$B$3:$B$722,$B1068)*SUMIFS(Calculations!$E$3:$E$53,Calculations!$A$3:$A$53,$B1068)</f>
        <v>0.31426498576856199</v>
      </c>
      <c r="O1068" s="44">
        <f>O342/SUMIFS(O$3:O$722,$B$3:$B$722,$B1068)*SUMIFS(Calculations!$E$3:$E$53,Calculations!$A$3:$A$53,$B1068)</f>
        <v>0.32003379742390864</v>
      </c>
      <c r="P1068" s="44">
        <f>P342/SUMIFS(P$3:P$722,$B$3:$B$722,$B1068)*SUMIFS(Calculations!$E$3:$E$53,Calculations!$A$3:$A$53,$B1068)</f>
        <v>0.32601836013685276</v>
      </c>
      <c r="Q1068" s="44">
        <f>Q342/SUMIFS(Q$3:Q$722,$B$3:$B$722,$B1068)*SUMIFS(Calculations!$E$3:$E$53,Calculations!$A$3:$A$53,$B1068)</f>
        <v>0.32361777197370856</v>
      </c>
      <c r="R1068" s="44">
        <f>R342/SUMIFS(R$3:R$722,$B$3:$B$722,$B1068)*SUMIFS(Calculations!$E$3:$E$53,Calculations!$A$3:$A$53,$B1068)</f>
        <v>0.32125227815307317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1.3496292474250127E-4</v>
      </c>
      <c r="G1070" s="44">
        <f>G344/SUMIFS(G$3:G$722,$B$3:$B$722,$B1070)*SUMIFS(Calculations!$E$3:$E$53,Calculations!$A$3:$A$53,$B1070)</f>
        <v>1.4162631496527519E-4</v>
      </c>
      <c r="H1070" s="44">
        <f>H344/SUMIFS(H$3:H$722,$B$3:$B$722,$B1070)*SUMIFS(Calculations!$E$3:$E$53,Calculations!$A$3:$A$53,$B1070)</f>
        <v>1.4898184751619038E-4</v>
      </c>
      <c r="I1070" s="44">
        <f>I344/SUMIFS(I$3:I$722,$B$3:$B$722,$B1070)*SUMIFS(Calculations!$E$3:$E$53,Calculations!$A$3:$A$53,$B1070)</f>
        <v>1.5779473379564884E-4</v>
      </c>
      <c r="J1070" s="44">
        <f>J344/SUMIFS(J$3:J$722,$B$3:$B$722,$B1070)*SUMIFS(Calculations!$E$3:$E$53,Calculations!$A$3:$A$53,$B1070)</f>
        <v>1.6771581070289531E-4</v>
      </c>
      <c r="K1070" s="44">
        <f>K344/SUMIFS(K$3:K$722,$B$3:$B$722,$B1070)*SUMIFS(Calculations!$E$3:$E$53,Calculations!$A$3:$A$53,$B1070)</f>
        <v>1.8262855102863407E-4</v>
      </c>
      <c r="L1070" s="44">
        <f>L344/SUMIFS(L$3:L$722,$B$3:$B$722,$B1070)*SUMIFS(Calculations!$E$3:$E$53,Calculations!$A$3:$A$53,$B1070)</f>
        <v>2.0045209443541036E-4</v>
      </c>
      <c r="M1070" s="44">
        <f>M344/SUMIFS(M$3:M$722,$B$3:$B$722,$B1070)*SUMIFS(Calculations!$E$3:$E$53,Calculations!$A$3:$A$53,$B1070)</f>
        <v>2.0405883399664943E-4</v>
      </c>
      <c r="N1070" s="44">
        <f>N344/SUMIFS(N$3:N$722,$B$3:$B$722,$B1070)*SUMIFS(Calculations!$E$3:$E$53,Calculations!$A$3:$A$53,$B1070)</f>
        <v>2.0779774401495543E-4</v>
      </c>
      <c r="O1070" s="44">
        <f>O344/SUMIFS(O$3:O$722,$B$3:$B$722,$B1070)*SUMIFS(Calculations!$E$3:$E$53,Calculations!$A$3:$A$53,$B1070)</f>
        <v>2.1161218756391323E-4</v>
      </c>
      <c r="P1070" s="44">
        <f>P344/SUMIFS(P$3:P$722,$B$3:$B$722,$B1070)*SUMIFS(Calculations!$E$3:$E$53,Calculations!$A$3:$A$53,$B1070)</f>
        <v>2.1556928964967228E-4</v>
      </c>
      <c r="Q1070" s="44">
        <f>Q344/SUMIFS(Q$3:Q$722,$B$3:$B$722,$B1070)*SUMIFS(Calculations!$E$3:$E$53,Calculations!$A$3:$A$53,$B1070)</f>
        <v>2.1398197694478909E-4</v>
      </c>
      <c r="R1070" s="44">
        <f>R344/SUMIFS(R$3:R$722,$B$3:$B$722,$B1070)*SUMIFS(Calculations!$E$3:$E$53,Calculations!$A$3:$A$53,$B1070)</f>
        <v>2.1241786925965442E-4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9.0851506048317008E-5</v>
      </c>
      <c r="G1071" s="44">
        <f>G345/SUMIFS(G$3:G$722,$B$3:$B$722,$B1071)*SUMIFS(Calculations!$E$3:$E$53,Calculations!$A$3:$A$53,$B1071)</f>
        <v>1.3484549704681877E-4</v>
      </c>
      <c r="H1071" s="44">
        <f>H345/SUMIFS(H$3:H$722,$B$3:$B$722,$B1071)*SUMIFS(Calculations!$E$3:$E$53,Calculations!$A$3:$A$53,$B1071)</f>
        <v>1.834092494334283E-4</v>
      </c>
      <c r="I1071" s="44">
        <f>I345/SUMIFS(I$3:I$722,$B$3:$B$722,$B1071)*SUMIFS(Calculations!$E$3:$E$53,Calculations!$A$3:$A$53,$B1071)</f>
        <v>2.6546743360124781E-4</v>
      </c>
      <c r="J1071" s="44">
        <f>J345/SUMIFS(J$3:J$722,$B$3:$B$722,$B1071)*SUMIFS(Calculations!$E$3:$E$53,Calculations!$A$3:$A$53,$B1071)</f>
        <v>3.5784415675215196E-4</v>
      </c>
      <c r="K1071" s="44">
        <f>K345/SUMIFS(K$3:K$722,$B$3:$B$722,$B1071)*SUMIFS(Calculations!$E$3:$E$53,Calculations!$A$3:$A$53,$B1071)</f>
        <v>5.4770041836834716E-4</v>
      </c>
      <c r="L1071" s="44">
        <f>L345/SUMIFS(L$3:L$722,$B$3:$B$722,$B1071)*SUMIFS(Calculations!$E$3:$E$53,Calculations!$A$3:$A$53,$B1071)</f>
        <v>7.7461453650155517E-4</v>
      </c>
      <c r="M1071" s="44">
        <f>M345/SUMIFS(M$3:M$722,$B$3:$B$722,$B1071)*SUMIFS(Calculations!$E$3:$E$53,Calculations!$A$3:$A$53,$B1071)</f>
        <v>1.1664503902918595E-3</v>
      </c>
      <c r="N1071" s="44">
        <f>N345/SUMIFS(N$3:N$722,$B$3:$B$722,$B1071)*SUMIFS(Calculations!$E$3:$E$53,Calculations!$A$3:$A$53,$B1071)</f>
        <v>1.5726452303664051E-3</v>
      </c>
      <c r="O1071" s="44">
        <f>O345/SUMIFS(O$3:O$722,$B$3:$B$722,$B1071)*SUMIFS(Calculations!$E$3:$E$53,Calculations!$A$3:$A$53,$B1071)</f>
        <v>2.4125088554202952E-3</v>
      </c>
      <c r="P1071" s="44">
        <f>P345/SUMIFS(P$3:P$722,$B$3:$B$722,$B1071)*SUMIFS(Calculations!$E$3:$E$53,Calculations!$A$3:$A$53,$B1071)</f>
        <v>3.2837830163295473E-3</v>
      </c>
      <c r="Q1071" s="44">
        <f>Q345/SUMIFS(Q$3:Q$722,$B$3:$B$722,$B1071)*SUMIFS(Calculations!$E$3:$E$53,Calculations!$A$3:$A$53,$B1071)</f>
        <v>4.7305502185248224E-3</v>
      </c>
      <c r="R1071" s="44">
        <f>R345/SUMIFS(R$3:R$722,$B$3:$B$722,$B1071)*SUMIFS(Calculations!$E$3:$E$53,Calculations!$A$3:$A$53,$B1071)</f>
        <v>6.1561670441148911E-3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6.8226792833579923E-3</v>
      </c>
      <c r="G1073" s="44">
        <f>G347/SUMIFS(G$3:G$722,$B$3:$B$722,$B1073)*SUMIFS(Calculations!$E$3:$E$53,Calculations!$A$3:$A$53,$B1073)</f>
        <v>7.1595287758223734E-3</v>
      </c>
      <c r="H1073" s="44">
        <f>H347/SUMIFS(H$3:H$722,$B$3:$B$722,$B1073)*SUMIFS(Calculations!$E$3:$E$53,Calculations!$A$3:$A$53,$B1073)</f>
        <v>7.5313676331825183E-3</v>
      </c>
      <c r="I1073" s="44">
        <f>I347/SUMIFS(I$3:I$722,$B$3:$B$722,$B1073)*SUMIFS(Calculations!$E$3:$E$53,Calculations!$A$3:$A$53,$B1073)</f>
        <v>7.9768788655010647E-3</v>
      </c>
      <c r="J1073" s="44">
        <f>J347/SUMIFS(J$3:J$722,$B$3:$B$722,$B1073)*SUMIFS(Calculations!$E$3:$E$53,Calculations!$A$3:$A$53,$B1073)</f>
        <v>8.4784116277218484E-3</v>
      </c>
      <c r="K1073" s="44">
        <f>K347/SUMIFS(K$3:K$722,$B$3:$B$722,$B1073)*SUMIFS(Calculations!$E$3:$E$53,Calculations!$A$3:$A$53,$B1073)</f>
        <v>9.1865811741190882E-3</v>
      </c>
      <c r="L1073" s="44">
        <f>L347/SUMIFS(L$3:L$722,$B$3:$B$722,$B1073)*SUMIFS(Calculations!$E$3:$E$53,Calculations!$A$3:$A$53,$B1073)</f>
        <v>1.0032977636061303E-2</v>
      </c>
      <c r="M1073" s="44">
        <f>M347/SUMIFS(M$3:M$722,$B$3:$B$722,$B1073)*SUMIFS(Calculations!$E$3:$E$53,Calculations!$A$3:$A$53,$B1073)</f>
        <v>1.0162459866282237E-2</v>
      </c>
      <c r="N1073" s="44">
        <f>N347/SUMIFS(N$3:N$722,$B$3:$B$722,$B1073)*SUMIFS(Calculations!$E$3:$E$53,Calculations!$A$3:$A$53,$B1073)</f>
        <v>1.0296687026171581E-2</v>
      </c>
      <c r="O1073" s="44">
        <f>O347/SUMIFS(O$3:O$722,$B$3:$B$722,$B1073)*SUMIFS(Calculations!$E$3:$E$53,Calculations!$A$3:$A$53,$B1073)</f>
        <v>1.0480609931494906E-2</v>
      </c>
      <c r="P1073" s="44">
        <f>P347/SUMIFS(P$3:P$722,$B$3:$B$722,$B1073)*SUMIFS(Calculations!$E$3:$E$53,Calculations!$A$3:$A$53,$B1073)</f>
        <v>1.0671411473825406E-2</v>
      </c>
      <c r="Q1073" s="44">
        <f>Q347/SUMIFS(Q$3:Q$722,$B$3:$B$722,$B1073)*SUMIFS(Calculations!$E$3:$E$53,Calculations!$A$3:$A$53,$B1073)</f>
        <v>1.0539944333419598E-2</v>
      </c>
      <c r="R1073" s="44">
        <f>R347/SUMIFS(R$3:R$722,$B$3:$B$722,$B1073)*SUMIFS(Calculations!$E$3:$E$53,Calculations!$A$3:$A$53,$B1073)</f>
        <v>1.0410399119033794E-2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1</v>
      </c>
      <c r="H1449" s="70">
        <f t="shared" si="312"/>
        <v>1.0000000000000002</v>
      </c>
      <c r="I1449" s="70">
        <f t="shared" si="312"/>
        <v>1.0000000000000002</v>
      </c>
      <c r="J1449" s="70">
        <f t="shared" si="312"/>
        <v>1</v>
      </c>
      <c r="K1449" s="70">
        <f t="shared" si="312"/>
        <v>1.0000000000000004</v>
      </c>
      <c r="L1449" s="70">
        <f t="shared" si="312"/>
        <v>1</v>
      </c>
      <c r="M1449" s="70">
        <f t="shared" si="312"/>
        <v>1</v>
      </c>
      <c r="N1449" s="70">
        <f t="shared" si="312"/>
        <v>1.0000000000000002</v>
      </c>
      <c r="O1449" s="70">
        <f t="shared" si="312"/>
        <v>1.0000000000000002</v>
      </c>
      <c r="P1449" s="70">
        <f t="shared" si="312"/>
        <v>1.0000000000000002</v>
      </c>
      <c r="Q1449" s="70">
        <f t="shared" si="312"/>
        <v>1.0000000000000002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AL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AL</v>
      </c>
      <c r="C7" s="1">
        <f t="shared" ref="C7:AE7" si="3">SUMIFS(C$20:C$119,$B$20:$B$119,$B$7,$A$20:$A$119,$A$7)</f>
        <v>12515999</v>
      </c>
      <c r="D7" s="1">
        <f t="shared" si="3"/>
        <v>20206571</v>
      </c>
      <c r="E7" s="1">
        <f t="shared" si="3"/>
        <v>25273664</v>
      </c>
      <c r="F7" s="1">
        <f t="shared" si="3"/>
        <v>26034116</v>
      </c>
      <c r="G7" s="1">
        <f t="shared" si="3"/>
        <v>24963948</v>
      </c>
      <c r="H7" s="1">
        <f t="shared" si="3"/>
        <v>26383323</v>
      </c>
      <c r="I7" s="1">
        <f t="shared" si="3"/>
        <v>39351180</v>
      </c>
      <c r="J7" s="1">
        <f t="shared" si="3"/>
        <v>35978305</v>
      </c>
      <c r="K7" s="1">
        <f t="shared" si="3"/>
        <v>31423683</v>
      </c>
      <c r="L7" s="1">
        <f t="shared" si="3"/>
        <v>30252413</v>
      </c>
      <c r="M7" s="1">
        <f t="shared" si="3"/>
        <v>30759648</v>
      </c>
      <c r="N7" s="1">
        <f t="shared" si="3"/>
        <v>37513134</v>
      </c>
      <c r="O7" s="1">
        <f t="shared" si="3"/>
        <v>40454195</v>
      </c>
      <c r="P7" s="1">
        <f t="shared" si="3"/>
        <v>44129506</v>
      </c>
      <c r="Q7" s="1">
        <f t="shared" si="3"/>
        <v>39822338</v>
      </c>
      <c r="R7" s="1">
        <f t="shared" si="3"/>
        <v>38526487</v>
      </c>
      <c r="S7" s="1">
        <f t="shared" si="3"/>
        <v>39995621</v>
      </c>
      <c r="T7" s="1">
        <f t="shared" si="3"/>
        <v>40102203</v>
      </c>
      <c r="U7" s="1">
        <f t="shared" si="3"/>
        <v>44550279</v>
      </c>
      <c r="V7" s="1">
        <f t="shared" si="3"/>
        <v>49562730</v>
      </c>
      <c r="W7" s="1">
        <f t="shared" si="3"/>
        <v>49869705</v>
      </c>
      <c r="X7" s="1">
        <f t="shared" si="3"/>
        <v>56123696</v>
      </c>
      <c r="Y7" s="1">
        <f t="shared" si="3"/>
        <v>55268345</v>
      </c>
      <c r="Z7" s="1">
        <f t="shared" si="3"/>
        <v>52068099</v>
      </c>
      <c r="AA7" s="1">
        <f t="shared" si="3"/>
        <v>47963269</v>
      </c>
      <c r="AB7" s="1">
        <f t="shared" si="3"/>
        <v>53289662</v>
      </c>
      <c r="AC7" s="1">
        <f t="shared" si="3"/>
        <v>44041572</v>
      </c>
      <c r="AD7" s="1">
        <f t="shared" si="3"/>
        <v>43529093</v>
      </c>
      <c r="AE7" s="1">
        <f t="shared" si="3"/>
        <v>44588032</v>
      </c>
      <c r="AF7" s="48">
        <f>AVERAGE(U7:AE7)</f>
        <v>49168589.272727273</v>
      </c>
      <c r="AG7" s="48">
        <f t="shared" ref="AG7:BK7" si="4">AF7</f>
        <v>49168589.272727273</v>
      </c>
      <c r="AH7" s="48">
        <f t="shared" si="4"/>
        <v>49168589.272727273</v>
      </c>
      <c r="AI7" s="48">
        <f t="shared" si="4"/>
        <v>49168589.272727273</v>
      </c>
      <c r="AJ7" s="48">
        <f t="shared" si="4"/>
        <v>49168589.272727273</v>
      </c>
      <c r="AK7" s="48">
        <f t="shared" si="4"/>
        <v>49168589.272727273</v>
      </c>
      <c r="AL7" s="48">
        <f t="shared" si="4"/>
        <v>49168589.272727273</v>
      </c>
      <c r="AM7" s="48">
        <f t="shared" si="4"/>
        <v>49168589.272727273</v>
      </c>
      <c r="AN7" s="48">
        <f t="shared" si="4"/>
        <v>49168589.272727273</v>
      </c>
      <c r="AO7" s="48">
        <f t="shared" si="4"/>
        <v>49168589.272727273</v>
      </c>
      <c r="AP7" s="48">
        <f t="shared" si="4"/>
        <v>49168589.272727273</v>
      </c>
      <c r="AQ7" s="48">
        <f t="shared" si="4"/>
        <v>49168589.272727273</v>
      </c>
      <c r="AR7" s="48">
        <f t="shared" si="4"/>
        <v>49168589.272727273</v>
      </c>
      <c r="AS7" s="48">
        <f t="shared" si="4"/>
        <v>49168589.272727273</v>
      </c>
      <c r="AT7" s="48">
        <f t="shared" si="4"/>
        <v>49168589.272727273</v>
      </c>
      <c r="AU7" s="48">
        <f t="shared" si="4"/>
        <v>49168589.272727273</v>
      </c>
      <c r="AV7" s="48">
        <f t="shared" si="4"/>
        <v>49168589.272727273</v>
      </c>
      <c r="AW7" s="48">
        <f t="shared" si="4"/>
        <v>49168589.272727273</v>
      </c>
      <c r="AX7" s="48">
        <f t="shared" si="4"/>
        <v>49168589.272727273</v>
      </c>
      <c r="AY7" s="48">
        <f t="shared" si="4"/>
        <v>49168589.272727273</v>
      </c>
      <c r="AZ7" s="48">
        <f t="shared" si="4"/>
        <v>49168589.272727273</v>
      </c>
      <c r="BA7" s="48">
        <f t="shared" si="4"/>
        <v>49168589.272727273</v>
      </c>
      <c r="BB7" s="48">
        <f t="shared" si="4"/>
        <v>49168589.272727273</v>
      </c>
      <c r="BC7" s="48">
        <f t="shared" si="4"/>
        <v>49168589.272727273</v>
      </c>
      <c r="BD7" s="48">
        <f t="shared" si="4"/>
        <v>49168589.272727273</v>
      </c>
      <c r="BE7" s="48">
        <f t="shared" si="4"/>
        <v>49168589.272727273</v>
      </c>
      <c r="BF7" s="48">
        <f t="shared" si="4"/>
        <v>49168589.272727273</v>
      </c>
      <c r="BG7" s="48">
        <f t="shared" si="4"/>
        <v>49168589.272727273</v>
      </c>
      <c r="BH7" s="48">
        <f t="shared" si="4"/>
        <v>49168589.272727273</v>
      </c>
      <c r="BI7" s="48">
        <f t="shared" si="4"/>
        <v>49168589.272727273</v>
      </c>
      <c r="BJ7" s="48">
        <f t="shared" si="4"/>
        <v>49168589.272727273</v>
      </c>
      <c r="BK7" s="48">
        <f t="shared" si="4"/>
        <v>49168589.272727273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AL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AL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AL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AL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89600594.475999996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131423861.721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-31.8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-41823267.245000005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-41823267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0</v>
      </c>
      <c r="C15" s="154" t="e">
        <f t="shared" ref="C15:C30" si="1">B15/SUM($B$15:$B$30)</f>
        <v>#DIV/0!</v>
      </c>
      <c r="D15" s="155" t="e">
        <f>SUM(C15:C30)</f>
        <v>#DIV/0!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0</v>
      </c>
      <c r="C16" s="154" t="e">
        <f t="shared" si="1"/>
        <v>#DIV/0!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0</v>
      </c>
      <c r="C17" s="154" t="e">
        <f t="shared" si="1"/>
        <v>#DIV/0!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0</v>
      </c>
      <c r="C18" s="154" t="e">
        <f t="shared" si="1"/>
        <v>#DIV/0!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 t="e">
        <f t="shared" si="1"/>
        <v>#DIV/0!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4" t="e">
        <f t="shared" si="1"/>
        <v>#DIV/0!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 t="e">
        <f t="shared" si="1"/>
        <v>#DIV/0!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 t="e">
        <f t="shared" si="1"/>
        <v>#DIV/0!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 t="e">
        <f t="shared" si="1"/>
        <v>#DIV/0!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 t="e">
        <f t="shared" si="1"/>
        <v>#DIV/0!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 t="e">
        <f t="shared" si="1"/>
        <v>#DIV/0!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 t="e">
        <f t="shared" si="1"/>
        <v>#DIV/0!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 t="e">
        <f t="shared" si="1"/>
        <v>#DIV/0!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 t="e">
        <f t="shared" si="1"/>
        <v>#DIV/0!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 t="e">
        <f t="shared" si="1"/>
        <v>#DIV/0!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 t="e">
        <f t="shared" si="1"/>
        <v>#DIV/0!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41823267.245000005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3" sqref="A3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4853730</v>
      </c>
      <c r="C5" s="111">
        <v>15783100</v>
      </c>
      <c r="D5" s="111">
        <v>11138900</v>
      </c>
      <c r="E5" s="111">
        <v>9939010</v>
      </c>
      <c r="F5" s="111">
        <v>11605500</v>
      </c>
      <c r="G5" s="111">
        <v>14797700</v>
      </c>
      <c r="H5" s="111">
        <v>13969300</v>
      </c>
      <c r="I5" s="111">
        <v>13027800</v>
      </c>
      <c r="J5" s="111">
        <v>15118900</v>
      </c>
      <c r="K5" s="111">
        <v>17017600</v>
      </c>
      <c r="L5" s="111">
        <v>18345400</v>
      </c>
      <c r="M5" s="111">
        <v>19124900</v>
      </c>
      <c r="N5" s="111">
        <v>20407300</v>
      </c>
      <c r="O5" s="111">
        <v>21741700</v>
      </c>
      <c r="P5" s="111">
        <v>22324300</v>
      </c>
      <c r="Q5" s="111">
        <v>22923300</v>
      </c>
      <c r="R5" s="111">
        <v>23596700</v>
      </c>
      <c r="S5" s="111">
        <v>23792100</v>
      </c>
      <c r="T5" s="111">
        <v>23641100</v>
      </c>
      <c r="U5" s="111">
        <v>23747400</v>
      </c>
      <c r="V5" s="111">
        <v>23911700</v>
      </c>
      <c r="W5" s="111">
        <v>24364900</v>
      </c>
      <c r="X5" s="111">
        <v>25013500</v>
      </c>
      <c r="Y5" s="111">
        <v>25218700</v>
      </c>
      <c r="Z5" s="111">
        <v>25915500</v>
      </c>
      <c r="AA5" s="111">
        <v>26051200</v>
      </c>
      <c r="AB5" s="111">
        <v>26185300</v>
      </c>
      <c r="AC5" s="111">
        <v>26617000</v>
      </c>
      <c r="AD5" s="111">
        <v>26605000</v>
      </c>
      <c r="AE5" s="111">
        <v>26331700</v>
      </c>
      <c r="AF5" s="111">
        <v>26921300</v>
      </c>
    </row>
    <row r="6" spans="1:32" s="107" customFormat="1" ht="15.75" customHeight="1">
      <c r="A6" s="108" t="s">
        <v>4491</v>
      </c>
      <c r="B6" s="111">
        <v>22183900</v>
      </c>
      <c r="C6" s="111">
        <v>13937600</v>
      </c>
      <c r="D6" s="111">
        <v>20024500</v>
      </c>
      <c r="E6" s="111">
        <v>21737600</v>
      </c>
      <c r="F6" s="111">
        <v>21065200</v>
      </c>
      <c r="G6" s="111">
        <v>19033000</v>
      </c>
      <c r="H6" s="111">
        <v>20516900</v>
      </c>
      <c r="I6" s="111">
        <v>22108700</v>
      </c>
      <c r="J6" s="111">
        <v>20606500</v>
      </c>
      <c r="K6" s="111">
        <v>19413200</v>
      </c>
      <c r="L6" s="111">
        <v>19054400</v>
      </c>
      <c r="M6" s="111">
        <v>19296300</v>
      </c>
      <c r="N6" s="111">
        <v>18891200</v>
      </c>
      <c r="O6" s="111">
        <v>18540100</v>
      </c>
      <c r="P6" s="111">
        <v>19132900</v>
      </c>
      <c r="Q6" s="111">
        <v>19795900</v>
      </c>
      <c r="R6" s="111">
        <v>20296500</v>
      </c>
      <c r="S6" s="111">
        <v>21450900</v>
      </c>
      <c r="T6" s="111">
        <v>23039300</v>
      </c>
      <c r="U6" s="111">
        <v>24283000</v>
      </c>
      <c r="V6" s="111">
        <v>25203000</v>
      </c>
      <c r="W6" s="111">
        <v>25923300</v>
      </c>
      <c r="X6" s="111">
        <v>26682800</v>
      </c>
      <c r="Y6" s="111">
        <v>27798000</v>
      </c>
      <c r="Z6" s="111">
        <v>28098800</v>
      </c>
      <c r="AA6" s="111">
        <v>28961300</v>
      </c>
      <c r="AB6" s="111">
        <v>29737600</v>
      </c>
      <c r="AC6" s="111">
        <v>30157100</v>
      </c>
      <c r="AD6" s="111">
        <v>30990500</v>
      </c>
      <c r="AE6" s="111">
        <v>32116100</v>
      </c>
      <c r="AF6" s="111">
        <v>32436100</v>
      </c>
    </row>
    <row r="7" spans="1:32" s="107" customFormat="1" ht="15.75" customHeight="1">
      <c r="A7" s="108" t="s">
        <v>4492</v>
      </c>
      <c r="B7" s="111">
        <v>43949500</v>
      </c>
      <c r="C7" s="111">
        <v>43949500</v>
      </c>
      <c r="D7" s="111">
        <v>43949500</v>
      </c>
      <c r="E7" s="111">
        <v>43949500</v>
      </c>
      <c r="F7" s="111">
        <v>43949500</v>
      </c>
      <c r="G7" s="111">
        <v>43949500</v>
      </c>
      <c r="H7" s="111">
        <v>43949500</v>
      </c>
      <c r="I7" s="111">
        <v>43949500</v>
      </c>
      <c r="J7" s="111">
        <v>43949500</v>
      </c>
      <c r="K7" s="111">
        <v>43949500</v>
      </c>
      <c r="L7" s="111">
        <v>43949500</v>
      </c>
      <c r="M7" s="111">
        <v>43949500</v>
      </c>
      <c r="N7" s="111">
        <v>43949500</v>
      </c>
      <c r="O7" s="111">
        <v>43949500</v>
      </c>
      <c r="P7" s="111">
        <v>43949500</v>
      </c>
      <c r="Q7" s="111">
        <v>43949500</v>
      </c>
      <c r="R7" s="111">
        <v>43949500</v>
      </c>
      <c r="S7" s="111">
        <v>43949500</v>
      </c>
      <c r="T7" s="111">
        <v>43949500</v>
      </c>
      <c r="U7" s="111">
        <v>43949500</v>
      </c>
      <c r="V7" s="111">
        <v>43949500</v>
      </c>
      <c r="W7" s="111">
        <v>43949500</v>
      </c>
      <c r="X7" s="111">
        <v>43949500</v>
      </c>
      <c r="Y7" s="111">
        <v>43949500</v>
      </c>
      <c r="Z7" s="111">
        <v>43949500</v>
      </c>
      <c r="AA7" s="111">
        <v>43949500</v>
      </c>
      <c r="AB7" s="111">
        <v>43949500</v>
      </c>
      <c r="AC7" s="111">
        <v>43949500</v>
      </c>
      <c r="AD7" s="111">
        <v>43949500</v>
      </c>
      <c r="AE7" s="111">
        <v>43949500</v>
      </c>
      <c r="AF7" s="111">
        <v>43949500</v>
      </c>
    </row>
    <row r="8" spans="1:32" s="107" customFormat="1" ht="15.75" customHeight="1">
      <c r="A8" s="108" t="s">
        <v>4493</v>
      </c>
      <c r="B8" s="111">
        <v>11419100</v>
      </c>
      <c r="C8" s="111">
        <v>11419100</v>
      </c>
      <c r="D8" s="111">
        <v>11419100</v>
      </c>
      <c r="E8" s="111">
        <v>11419100</v>
      </c>
      <c r="F8" s="111">
        <v>11419100</v>
      </c>
      <c r="G8" s="111">
        <v>11419100</v>
      </c>
      <c r="H8" s="111">
        <v>11419100</v>
      </c>
      <c r="I8" s="111">
        <v>11419100</v>
      </c>
      <c r="J8" s="111">
        <v>11419100</v>
      </c>
      <c r="K8" s="111">
        <v>11419100</v>
      </c>
      <c r="L8" s="111">
        <v>11419100</v>
      </c>
      <c r="M8" s="111">
        <v>11419100</v>
      </c>
      <c r="N8" s="111">
        <v>11419100</v>
      </c>
      <c r="O8" s="111">
        <v>11419100</v>
      </c>
      <c r="P8" s="111">
        <v>11419100</v>
      </c>
      <c r="Q8" s="111">
        <v>11419100</v>
      </c>
      <c r="R8" s="111">
        <v>11419100</v>
      </c>
      <c r="S8" s="111">
        <v>11419100</v>
      </c>
      <c r="T8" s="111">
        <v>11419100</v>
      </c>
      <c r="U8" s="111">
        <v>11419100</v>
      </c>
      <c r="V8" s="111">
        <v>11419100</v>
      </c>
      <c r="W8" s="111">
        <v>11419100</v>
      </c>
      <c r="X8" s="111">
        <v>11419100</v>
      </c>
      <c r="Y8" s="111">
        <v>11419100</v>
      </c>
      <c r="Z8" s="111">
        <v>11419100</v>
      </c>
      <c r="AA8" s="111">
        <v>11419100</v>
      </c>
      <c r="AB8" s="111">
        <v>11419100</v>
      </c>
      <c r="AC8" s="111">
        <v>11419100</v>
      </c>
      <c r="AD8" s="111">
        <v>11419100</v>
      </c>
      <c r="AE8" s="111">
        <v>11419100</v>
      </c>
      <c r="AF8" s="111">
        <v>11419100</v>
      </c>
    </row>
    <row r="9" spans="1:32" s="107" customFormat="1" ht="15.75" customHeight="1">
      <c r="A9" s="108" t="s">
        <v>4494</v>
      </c>
      <c r="B9" s="111">
        <v>0</v>
      </c>
      <c r="C9" s="111">
        <v>0</v>
      </c>
      <c r="D9" s="111">
        <v>0</v>
      </c>
      <c r="E9" s="111">
        <v>0</v>
      </c>
      <c r="F9" s="111">
        <v>0</v>
      </c>
      <c r="G9" s="111">
        <v>0</v>
      </c>
      <c r="H9" s="111">
        <v>0</v>
      </c>
      <c r="I9" s="111">
        <v>0</v>
      </c>
      <c r="J9" s="111">
        <v>0</v>
      </c>
      <c r="K9" s="111">
        <v>0</v>
      </c>
      <c r="L9" s="111">
        <v>0</v>
      </c>
      <c r="M9" s="111">
        <v>0</v>
      </c>
      <c r="N9" s="111">
        <v>0</v>
      </c>
      <c r="O9" s="111">
        <v>0</v>
      </c>
      <c r="P9" s="111">
        <v>0</v>
      </c>
      <c r="Q9" s="111">
        <v>0</v>
      </c>
      <c r="R9" s="111">
        <v>0</v>
      </c>
      <c r="S9" s="111">
        <v>0</v>
      </c>
      <c r="T9" s="111">
        <v>0</v>
      </c>
      <c r="U9" s="111">
        <v>0</v>
      </c>
      <c r="V9" s="111">
        <v>0</v>
      </c>
      <c r="W9" s="111">
        <v>0</v>
      </c>
      <c r="X9" s="111">
        <v>0</v>
      </c>
      <c r="Y9" s="111">
        <v>0</v>
      </c>
      <c r="Z9" s="111">
        <v>0</v>
      </c>
      <c r="AA9" s="111">
        <v>0</v>
      </c>
      <c r="AB9" s="111">
        <v>0</v>
      </c>
      <c r="AC9" s="111">
        <v>0</v>
      </c>
      <c r="AD9" s="111">
        <v>0</v>
      </c>
      <c r="AE9" s="111">
        <v>0</v>
      </c>
      <c r="AF9" s="111">
        <v>0</v>
      </c>
    </row>
    <row r="10" spans="1:32" s="107" customFormat="1" ht="15.75" customHeight="1">
      <c r="A10" s="108" t="s">
        <v>4495</v>
      </c>
      <c r="B10" s="111">
        <v>384296</v>
      </c>
      <c r="C10" s="111">
        <v>844594</v>
      </c>
      <c r="D10" s="111">
        <v>1167090</v>
      </c>
      <c r="E10" s="111">
        <v>1187380</v>
      </c>
      <c r="F10" s="111">
        <v>1189070</v>
      </c>
      <c r="G10" s="111">
        <v>1172170</v>
      </c>
      <c r="H10" s="111">
        <v>1163720</v>
      </c>
      <c r="I10" s="111">
        <v>1160340</v>
      </c>
      <c r="J10" s="111">
        <v>1156960</v>
      </c>
      <c r="K10" s="111">
        <v>1182330</v>
      </c>
      <c r="L10" s="111">
        <v>1178950</v>
      </c>
      <c r="M10" s="111">
        <v>1182330</v>
      </c>
      <c r="N10" s="111">
        <v>1184030</v>
      </c>
      <c r="O10" s="111">
        <v>1167120</v>
      </c>
      <c r="P10" s="111">
        <v>1163750</v>
      </c>
      <c r="Q10" s="111">
        <v>1162060</v>
      </c>
      <c r="R10" s="111">
        <v>1160370</v>
      </c>
      <c r="S10" s="111">
        <v>1158690</v>
      </c>
      <c r="T10" s="111">
        <v>1157000</v>
      </c>
      <c r="U10" s="111">
        <v>1155310</v>
      </c>
      <c r="V10" s="111">
        <v>1155320</v>
      </c>
      <c r="W10" s="111">
        <v>1153630</v>
      </c>
      <c r="X10" s="111">
        <v>1151950</v>
      </c>
      <c r="Y10" s="111">
        <v>1150260</v>
      </c>
      <c r="Z10" s="111">
        <v>1148570</v>
      </c>
      <c r="AA10" s="111">
        <v>1146890</v>
      </c>
      <c r="AB10" s="111">
        <v>1145200</v>
      </c>
      <c r="AC10" s="111">
        <v>1143520</v>
      </c>
      <c r="AD10" s="111">
        <v>1143520</v>
      </c>
      <c r="AE10" s="111">
        <v>1141840</v>
      </c>
      <c r="AF10" s="111">
        <v>1140150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13335.3</v>
      </c>
      <c r="C12" s="111">
        <v>35391.5</v>
      </c>
      <c r="D12" s="111">
        <v>28980.2</v>
      </c>
      <c r="E12" s="111">
        <v>23011</v>
      </c>
      <c r="F12" s="111">
        <v>23718.799999999999</v>
      </c>
      <c r="G12" s="111">
        <v>23621.599999999999</v>
      </c>
      <c r="H12" s="111">
        <v>21578.799999999999</v>
      </c>
      <c r="I12" s="111">
        <v>19415.400000000001</v>
      </c>
      <c r="J12" s="111">
        <v>20140.5</v>
      </c>
      <c r="K12" s="111">
        <v>22192.400000000001</v>
      </c>
      <c r="L12" s="111">
        <v>23664.7</v>
      </c>
      <c r="M12" s="111">
        <v>24827.7</v>
      </c>
      <c r="N12" s="111">
        <v>25108.6</v>
      </c>
      <c r="O12" s="111">
        <v>25949.9</v>
      </c>
      <c r="P12" s="111">
        <v>26301.3</v>
      </c>
      <c r="Q12" s="111">
        <v>26197.3</v>
      </c>
      <c r="R12" s="111">
        <v>26455.8</v>
      </c>
      <c r="S12" s="111">
        <v>26616.7</v>
      </c>
      <c r="T12" s="111">
        <v>27054.2</v>
      </c>
      <c r="U12" s="111">
        <v>27038.2</v>
      </c>
      <c r="V12" s="111">
        <v>27178.7</v>
      </c>
      <c r="W12" s="111">
        <v>27661.7</v>
      </c>
      <c r="X12" s="111">
        <v>28217.4</v>
      </c>
      <c r="Y12" s="111">
        <v>28447.8</v>
      </c>
      <c r="Z12" s="111">
        <v>29239.8</v>
      </c>
      <c r="AA12" s="111">
        <v>29046.7</v>
      </c>
      <c r="AB12" s="111">
        <v>29089.8</v>
      </c>
      <c r="AC12" s="111">
        <v>29512.1</v>
      </c>
      <c r="AD12" s="111">
        <v>28805</v>
      </c>
      <c r="AE12" s="111">
        <v>28223.8</v>
      </c>
      <c r="AF12" s="111">
        <v>29000.2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373.17599999999999</v>
      </c>
      <c r="C14" s="111">
        <v>373.17599999999999</v>
      </c>
      <c r="D14" s="111">
        <v>373.17599999999999</v>
      </c>
      <c r="E14" s="111">
        <v>373.17599999999999</v>
      </c>
      <c r="F14" s="111">
        <v>373.17599999999999</v>
      </c>
      <c r="G14" s="111">
        <v>373.17599999999999</v>
      </c>
      <c r="H14" s="111">
        <v>373.17599999999999</v>
      </c>
      <c r="I14" s="111">
        <v>373.17599999999999</v>
      </c>
      <c r="J14" s="111">
        <v>373.17599999999999</v>
      </c>
      <c r="K14" s="111">
        <v>373.17599999999999</v>
      </c>
      <c r="L14" s="111">
        <v>373.17599999999999</v>
      </c>
      <c r="M14" s="111">
        <v>373.17599999999999</v>
      </c>
      <c r="N14" s="111">
        <v>373.17599999999999</v>
      </c>
      <c r="O14" s="111">
        <v>373.17599999999999</v>
      </c>
      <c r="P14" s="111">
        <v>373.17599999999999</v>
      </c>
      <c r="Q14" s="111">
        <v>373.17599999999999</v>
      </c>
      <c r="R14" s="111">
        <v>373.17599999999999</v>
      </c>
      <c r="S14" s="111">
        <v>373.17599999999999</v>
      </c>
      <c r="T14" s="111">
        <v>373.17599999999999</v>
      </c>
      <c r="U14" s="111">
        <v>373.17599999999999</v>
      </c>
      <c r="V14" s="111">
        <v>373.17599999999999</v>
      </c>
      <c r="W14" s="111">
        <v>373.17599999999999</v>
      </c>
      <c r="X14" s="111">
        <v>373.17599999999999</v>
      </c>
      <c r="Y14" s="111">
        <v>373.17599999999999</v>
      </c>
      <c r="Z14" s="111">
        <v>373.17599999999999</v>
      </c>
      <c r="AA14" s="111">
        <v>373.17599999999999</v>
      </c>
      <c r="AB14" s="111">
        <v>373.17599999999999</v>
      </c>
      <c r="AC14" s="111">
        <v>373.17599999999999</v>
      </c>
      <c r="AD14" s="111">
        <v>373.17599999999999</v>
      </c>
      <c r="AE14" s="111">
        <v>373.17599999999999</v>
      </c>
      <c r="AF14" s="111">
        <v>373.17599999999999</v>
      </c>
    </row>
    <row r="15" spans="1:32" s="107" customFormat="1" ht="15.75" customHeight="1">
      <c r="A15" s="108" t="s">
        <v>4500</v>
      </c>
      <c r="B15" s="111">
        <v>6796360</v>
      </c>
      <c r="C15" s="111">
        <v>6796360</v>
      </c>
      <c r="D15" s="111">
        <v>6796360</v>
      </c>
      <c r="E15" s="111">
        <v>6796360</v>
      </c>
      <c r="F15" s="111">
        <v>6796360</v>
      </c>
      <c r="G15" s="111">
        <v>6796360</v>
      </c>
      <c r="H15" s="111">
        <v>6796360</v>
      </c>
      <c r="I15" s="111">
        <v>6796360</v>
      </c>
      <c r="J15" s="111">
        <v>6796360</v>
      </c>
      <c r="K15" s="111">
        <v>6796360</v>
      </c>
      <c r="L15" s="111">
        <v>6796360</v>
      </c>
      <c r="M15" s="111">
        <v>6796360</v>
      </c>
      <c r="N15" s="111">
        <v>6796360</v>
      </c>
      <c r="O15" s="111">
        <v>6796360</v>
      </c>
      <c r="P15" s="111">
        <v>6796360</v>
      </c>
      <c r="Q15" s="111">
        <v>6796360</v>
      </c>
      <c r="R15" s="111">
        <v>6796360</v>
      </c>
      <c r="S15" s="111">
        <v>6796360</v>
      </c>
      <c r="T15" s="111">
        <v>6796360</v>
      </c>
      <c r="U15" s="111">
        <v>6796360</v>
      </c>
      <c r="V15" s="111">
        <v>6796360</v>
      </c>
      <c r="W15" s="111">
        <v>6796360</v>
      </c>
      <c r="X15" s="111">
        <v>6796360</v>
      </c>
      <c r="Y15" s="111">
        <v>6796360</v>
      </c>
      <c r="Z15" s="111">
        <v>6796360</v>
      </c>
      <c r="AA15" s="111">
        <v>6796360</v>
      </c>
      <c r="AB15" s="111">
        <v>6796360</v>
      </c>
      <c r="AC15" s="111">
        <v>6796360</v>
      </c>
      <c r="AD15" s="111">
        <v>6796360</v>
      </c>
      <c r="AE15" s="111">
        <v>6796360</v>
      </c>
      <c r="AF15" s="111">
        <v>6796360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89600594.475999996</v>
      </c>
      <c r="C21" s="113">
        <f t="shared" si="0"/>
        <v>92766018.675999999</v>
      </c>
      <c r="D21" s="113">
        <f t="shared" si="0"/>
        <v>94524803.376000002</v>
      </c>
      <c r="E21" s="113">
        <f t="shared" si="0"/>
        <v>95052334.175999999</v>
      </c>
      <c r="F21" s="113">
        <f t="shared" si="0"/>
        <v>96048821.975999996</v>
      </c>
      <c r="G21" s="113">
        <f t="shared" si="0"/>
        <v>97191824.775999993</v>
      </c>
      <c r="H21" s="113">
        <f t="shared" si="0"/>
        <v>97836831.975999996</v>
      </c>
      <c r="I21" s="113">
        <f t="shared" si="0"/>
        <v>98481588.576000005</v>
      </c>
      <c r="J21" s="113">
        <f t="shared" si="0"/>
        <v>99067833.675999999</v>
      </c>
      <c r="K21" s="113">
        <f t="shared" si="0"/>
        <v>99800655.576000005</v>
      </c>
      <c r="L21" s="113">
        <f t="shared" si="0"/>
        <v>100767747.876</v>
      </c>
      <c r="M21" s="113">
        <f t="shared" si="0"/>
        <v>101793690.876</v>
      </c>
      <c r="N21" s="113">
        <f t="shared" si="0"/>
        <v>102672971.77599999</v>
      </c>
      <c r="O21" s="113">
        <f t="shared" si="0"/>
        <v>103640203.07600001</v>
      </c>
      <c r="P21" s="113">
        <f t="shared" si="0"/>
        <v>104812584.476</v>
      </c>
      <c r="Q21" s="113">
        <f t="shared" si="0"/>
        <v>106072790.476</v>
      </c>
      <c r="R21" s="113">
        <f t="shared" si="0"/>
        <v>107245358.976</v>
      </c>
      <c r="S21" s="113">
        <f t="shared" si="0"/>
        <v>108593639.876</v>
      </c>
      <c r="T21" s="113">
        <f t="shared" si="0"/>
        <v>110029787.376</v>
      </c>
      <c r="U21" s="113">
        <f t="shared" si="0"/>
        <v>111378081.376</v>
      </c>
      <c r="V21" s="113">
        <f t="shared" si="0"/>
        <v>112462531.876</v>
      </c>
      <c r="W21" s="113">
        <f t="shared" si="0"/>
        <v>113634824.876</v>
      </c>
      <c r="X21" s="113">
        <f t="shared" si="0"/>
        <v>115041800.57600001</v>
      </c>
      <c r="Y21" s="113">
        <f t="shared" si="0"/>
        <v>116360740.976</v>
      </c>
      <c r="Z21" s="113">
        <f t="shared" si="0"/>
        <v>117357442.976</v>
      </c>
      <c r="AA21" s="113">
        <f t="shared" si="0"/>
        <v>118353769.876</v>
      </c>
      <c r="AB21" s="113">
        <f t="shared" si="0"/>
        <v>119262522.976</v>
      </c>
      <c r="AC21" s="113">
        <f t="shared" si="0"/>
        <v>120112465.27599999</v>
      </c>
      <c r="AD21" s="113">
        <f t="shared" si="0"/>
        <v>120933158.176</v>
      </c>
      <c r="AE21" s="113">
        <f t="shared" si="0"/>
        <v>121783196.976</v>
      </c>
      <c r="AF21" s="113">
        <f t="shared" si="0"/>
        <v>122691883.376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2" sqref="B2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41823267.245000005</v>
      </c>
      <c r="C2" s="1">
        <f>B2</f>
        <v>41823267.245000005</v>
      </c>
      <c r="D2" s="1">
        <f t="shared" ref="D2:AG2" si="0">C2</f>
        <v>41823267.245000005</v>
      </c>
      <c r="E2" s="1">
        <f t="shared" si="0"/>
        <v>41823267.245000005</v>
      </c>
      <c r="F2" s="1">
        <f t="shared" si="0"/>
        <v>41823267.245000005</v>
      </c>
      <c r="G2" s="1">
        <f t="shared" si="0"/>
        <v>41823267.245000005</v>
      </c>
      <c r="H2" s="1">
        <f t="shared" si="0"/>
        <v>41823267.245000005</v>
      </c>
      <c r="I2" s="1">
        <f t="shared" si="0"/>
        <v>41823267.245000005</v>
      </c>
      <c r="J2" s="1">
        <f t="shared" si="0"/>
        <v>41823267.245000005</v>
      </c>
      <c r="K2" s="1">
        <f t="shared" si="0"/>
        <v>41823267.245000005</v>
      </c>
      <c r="L2" s="1">
        <f t="shared" si="0"/>
        <v>41823267.245000005</v>
      </c>
      <c r="M2" s="1">
        <f t="shared" si="0"/>
        <v>41823267.245000005</v>
      </c>
      <c r="N2" s="1">
        <f t="shared" si="0"/>
        <v>41823267.245000005</v>
      </c>
      <c r="O2" s="1">
        <f t="shared" si="0"/>
        <v>41823267.245000005</v>
      </c>
      <c r="P2" s="1">
        <f t="shared" si="0"/>
        <v>41823267.245000005</v>
      </c>
      <c r="Q2" s="1">
        <f t="shared" si="0"/>
        <v>41823267.245000005</v>
      </c>
      <c r="R2" s="1">
        <f t="shared" si="0"/>
        <v>41823267.245000005</v>
      </c>
      <c r="S2" s="1">
        <f t="shared" si="0"/>
        <v>41823267.245000005</v>
      </c>
      <c r="T2" s="1">
        <f t="shared" si="0"/>
        <v>41823267.245000005</v>
      </c>
      <c r="U2" s="1">
        <f t="shared" si="0"/>
        <v>41823267.245000005</v>
      </c>
      <c r="V2" s="1">
        <f t="shared" si="0"/>
        <v>41823267.245000005</v>
      </c>
      <c r="W2" s="1">
        <f t="shared" si="0"/>
        <v>41823267.245000005</v>
      </c>
      <c r="X2" s="1">
        <f t="shared" si="0"/>
        <v>41823267.245000005</v>
      </c>
      <c r="Y2" s="1">
        <f t="shared" si="0"/>
        <v>41823267.245000005</v>
      </c>
      <c r="Z2" s="1">
        <f t="shared" si="0"/>
        <v>41823267.245000005</v>
      </c>
      <c r="AA2" s="1">
        <f t="shared" si="0"/>
        <v>41823267.245000005</v>
      </c>
      <c r="AB2" s="1">
        <f t="shared" si="0"/>
        <v>41823267.245000005</v>
      </c>
      <c r="AC2" s="1">
        <f t="shared" si="0"/>
        <v>41823267.245000005</v>
      </c>
      <c r="AD2" s="1">
        <f t="shared" si="0"/>
        <v>41823267.245000005</v>
      </c>
      <c r="AE2" s="1">
        <f t="shared" si="0"/>
        <v>41823267.245000005</v>
      </c>
      <c r="AF2" s="1">
        <f t="shared" si="0"/>
        <v>41823267.245000005</v>
      </c>
      <c r="AG2" s="1">
        <f t="shared" si="0"/>
        <v>41823267.245000005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51.368215139505168</v>
      </c>
      <c r="C2" s="66">
        <f>SUMIFS('State Generation Costs Calcs'!C105:C155,'State Generation Costs Calcs'!$A$105:$A$155,About!$B$2)*About!$A$52</f>
        <v>48.80860905978281</v>
      </c>
      <c r="D2" s="66">
        <f>SUMIFS('State Generation Costs Calcs'!D105:D155,'State Generation Costs Calcs'!$A$105:$A$155,About!$B$2)*About!$A$52</f>
        <v>48.368401660859526</v>
      </c>
      <c r="E2" s="66">
        <f>SUMIFS('State Generation Costs Calcs'!E105:E155,'State Generation Costs Calcs'!$A$105:$A$155,About!$B$2)*About!$A$52</f>
        <v>47.667287532474766</v>
      </c>
      <c r="F2" s="66">
        <f>SUMIFS('State Generation Costs Calcs'!F105:F155,'State Generation Costs Calcs'!$A$105:$A$155,About!$B$2)*About!$A$52</f>
        <v>47.053009507487708</v>
      </c>
      <c r="G2" s="66">
        <f>SUMIFS('State Generation Costs Calcs'!G105:G155,'State Generation Costs Calcs'!$A$105:$A$155,About!$B$2)*About!$A$52</f>
        <v>47.13392315770983</v>
      </c>
      <c r="H2" s="66">
        <f>SUMIFS('State Generation Costs Calcs'!H105:H155,'State Generation Costs Calcs'!$A$105:$A$155,About!$B$2)*About!$A$52</f>
        <v>47.535213205333676</v>
      </c>
      <c r="I2" s="66">
        <f>SUMIFS('State Generation Costs Calcs'!I105:I155,'State Generation Costs Calcs'!$A$105:$A$155,About!$B$2)*About!$A$52</f>
        <v>47.886291238516691</v>
      </c>
      <c r="J2" s="66">
        <f>SUMIFS('State Generation Costs Calcs'!J105:J155,'State Generation Costs Calcs'!$A$105:$A$155,About!$B$2)*About!$A$52</f>
        <v>48.002031506979314</v>
      </c>
      <c r="K2" s="66">
        <f>SUMIFS('State Generation Costs Calcs'!K105:K155,'State Generation Costs Calcs'!$A$105:$A$155,About!$B$2)*About!$A$52</f>
        <v>47.350404377885958</v>
      </c>
      <c r="L2" s="66">
        <f>SUMIFS('State Generation Costs Calcs'!L105:L155,'State Generation Costs Calcs'!$A$105:$A$155,About!$B$2)*About!$A$52</f>
        <v>46.63971220737745</v>
      </c>
      <c r="M2" s="66">
        <f>SUMIFS('State Generation Costs Calcs'!M105:M155,'State Generation Costs Calcs'!$A$105:$A$155,About!$B$2)*About!$A$52</f>
        <v>46.109096826265279</v>
      </c>
      <c r="N2" s="66">
        <f>SUMIFS('State Generation Costs Calcs'!N105:N155,'State Generation Costs Calcs'!$A$105:$A$155,About!$B$2)*About!$A$52</f>
        <v>45.381400433485489</v>
      </c>
      <c r="O2" s="66">
        <f>SUMIFS('State Generation Costs Calcs'!O105:O155,'State Generation Costs Calcs'!$A$105:$A$155,About!$B$2)*About!$A$52</f>
        <v>44.695176868115091</v>
      </c>
      <c r="P2" s="66">
        <f>SUMIFS('State Generation Costs Calcs'!P105:P155,'State Generation Costs Calcs'!$A$105:$A$155,About!$B$2)*About!$A$52</f>
        <v>44.701225383052474</v>
      </c>
      <c r="Q2" s="66">
        <f>SUMIFS('State Generation Costs Calcs'!Q105:Q155,'State Generation Costs Calcs'!$A$105:$A$155,About!$B$2)*About!$A$52</f>
        <v>44.496109243639189</v>
      </c>
      <c r="R2" s="66">
        <f>SUMIFS('State Generation Costs Calcs'!R105:R155,'State Generation Costs Calcs'!$A$105:$A$155,About!$B$2)*About!$A$52</f>
        <v>43.808956238657295</v>
      </c>
      <c r="S2" s="66">
        <f>SUMIFS('State Generation Costs Calcs'!S105:S155,'State Generation Costs Calcs'!$A$105:$A$155,About!$B$2)*About!$A$52</f>
        <v>43.440666440869215</v>
      </c>
      <c r="T2" s="66">
        <f>SUMIFS('State Generation Costs Calcs'!T105:T155,'State Generation Costs Calcs'!$A$105:$A$155,About!$B$2)*About!$A$52</f>
        <v>43.083653955360319</v>
      </c>
      <c r="U2" s="66">
        <f>SUMIFS('State Generation Costs Calcs'!U105:U155,'State Generation Costs Calcs'!$A$105:$A$155,About!$B$2)*About!$A$52</f>
        <v>43.153393019284145</v>
      </c>
      <c r="V2" s="66">
        <f>SUMIFS('State Generation Costs Calcs'!V105:V155,'State Generation Costs Calcs'!$A$105:$A$155,About!$B$2)*About!$A$52</f>
        <v>42.836899084527055</v>
      </c>
      <c r="W2" s="66">
        <f>SUMIFS('State Generation Costs Calcs'!W105:W155,'State Generation Costs Calcs'!$A$105:$A$155,About!$B$2)*About!$A$52</f>
        <v>42.286453881066315</v>
      </c>
      <c r="X2" s="66">
        <f>SUMIFS('State Generation Costs Calcs'!X105:X155,'State Generation Costs Calcs'!$A$105:$A$155,About!$B$2)*About!$A$52</f>
        <v>42.022981097934924</v>
      </c>
      <c r="Y2" s="66">
        <f>SUMIFS('State Generation Costs Calcs'!Y105:Y155,'State Generation Costs Calcs'!$A$105:$A$155,About!$B$2)*About!$A$52</f>
        <v>41.754830272929169</v>
      </c>
      <c r="Z2" s="66">
        <f>SUMIFS('State Generation Costs Calcs'!Z105:Z155,'State Generation Costs Calcs'!$A$105:$A$155,About!$B$2)*About!$A$52</f>
        <v>41.464635100912545</v>
      </c>
      <c r="AA2" s="66">
        <f>SUMIFS('State Generation Costs Calcs'!AA105:AA155,'State Generation Costs Calcs'!$A$105:$A$155,About!$B$2)*About!$A$52</f>
        <v>41.425882472800843</v>
      </c>
      <c r="AB2" s="66">
        <f>SUMIFS('State Generation Costs Calcs'!AB105:AB155,'State Generation Costs Calcs'!$A$105:$A$155,About!$B$2)*About!$A$52</f>
        <v>41.244940885424867</v>
      </c>
      <c r="AC2" s="66">
        <f>SUMIFS('State Generation Costs Calcs'!AC105:AC155,'State Generation Costs Calcs'!$A$105:$A$155,About!$B$2)*About!$A$52</f>
        <v>41.045574590954004</v>
      </c>
      <c r="AD2" s="66">
        <f>SUMIFS('State Generation Costs Calcs'!AD105:AD155,'State Generation Costs Calcs'!$A$105:$A$155,About!$B$2)*About!$A$52</f>
        <v>41.177874062973217</v>
      </c>
      <c r="AE2" s="66">
        <f>SUMIFS('State Generation Costs Calcs'!AE105:AE155,'State Generation Costs Calcs'!$A$105:$A$155,About!$B$2)*About!$A$52</f>
        <v>41.102028581474002</v>
      </c>
      <c r="AF2" s="66">
        <f>SUMIFS('State Generation Costs Calcs'!AF105:AF155,'State Generation Costs Calcs'!$A$105:$A$155,About!$B$2)*About!$A$52</f>
        <v>40.97507726763461</v>
      </c>
      <c r="AG2" s="66">
        <f>SUMIFS('State Generation Costs Calcs'!AG105:AG155,'State Generation Costs Calcs'!$A$105:$A$155,About!$B$2)*About!$A$52</f>
        <v>41.017226981836131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51.368215139505168</v>
      </c>
      <c r="C2" s="67">
        <f>SUMIFS('State Generation Costs Calcs'!C105:C155,'State Generation Costs Calcs'!$A$105:$A$155,About!$B$2)*About!$A$52</f>
        <v>48.80860905978281</v>
      </c>
      <c r="D2" s="67">
        <f>SUMIFS('State Generation Costs Calcs'!D105:D155,'State Generation Costs Calcs'!$A$105:$A$155,About!$B$2)*About!$A$52</f>
        <v>48.368401660859526</v>
      </c>
      <c r="E2" s="67">
        <f>SUMIFS('State Generation Costs Calcs'!E105:E155,'State Generation Costs Calcs'!$A$105:$A$155,About!$B$2)*About!$A$52</f>
        <v>47.667287532474766</v>
      </c>
      <c r="F2" s="67">
        <f>SUMIFS('State Generation Costs Calcs'!F105:F155,'State Generation Costs Calcs'!$A$105:$A$155,About!$B$2)*About!$A$52</f>
        <v>47.053009507487708</v>
      </c>
      <c r="G2" s="67">
        <f>SUMIFS('State Generation Costs Calcs'!G105:G155,'State Generation Costs Calcs'!$A$105:$A$155,About!$B$2)*About!$A$52</f>
        <v>47.13392315770983</v>
      </c>
      <c r="H2" s="67">
        <f>SUMIFS('State Generation Costs Calcs'!H105:H155,'State Generation Costs Calcs'!$A$105:$A$155,About!$B$2)*About!$A$52</f>
        <v>47.535213205333676</v>
      </c>
      <c r="I2" s="67">
        <f>SUMIFS('State Generation Costs Calcs'!I105:I155,'State Generation Costs Calcs'!$A$105:$A$155,About!$B$2)*About!$A$52</f>
        <v>47.886291238516691</v>
      </c>
      <c r="J2" s="67">
        <f>SUMIFS('State Generation Costs Calcs'!J105:J155,'State Generation Costs Calcs'!$A$105:$A$155,About!$B$2)*About!$A$52</f>
        <v>48.002031506979314</v>
      </c>
      <c r="K2" s="67">
        <f>SUMIFS('State Generation Costs Calcs'!K105:K155,'State Generation Costs Calcs'!$A$105:$A$155,About!$B$2)*About!$A$52</f>
        <v>47.350404377885958</v>
      </c>
      <c r="L2" s="67">
        <f>SUMIFS('State Generation Costs Calcs'!L105:L155,'State Generation Costs Calcs'!$A$105:$A$155,About!$B$2)*About!$A$52</f>
        <v>46.63971220737745</v>
      </c>
      <c r="M2" s="67">
        <f>SUMIFS('State Generation Costs Calcs'!M105:M155,'State Generation Costs Calcs'!$A$105:$A$155,About!$B$2)*About!$A$52</f>
        <v>46.109096826265279</v>
      </c>
      <c r="N2" s="67">
        <f>SUMIFS('State Generation Costs Calcs'!N105:N155,'State Generation Costs Calcs'!$A$105:$A$155,About!$B$2)*About!$A$52</f>
        <v>45.381400433485489</v>
      </c>
      <c r="O2" s="67">
        <f>SUMIFS('State Generation Costs Calcs'!O105:O155,'State Generation Costs Calcs'!$A$105:$A$155,About!$B$2)*About!$A$52</f>
        <v>44.695176868115091</v>
      </c>
      <c r="P2" s="67">
        <f>SUMIFS('State Generation Costs Calcs'!P105:P155,'State Generation Costs Calcs'!$A$105:$A$155,About!$B$2)*About!$A$52</f>
        <v>44.701225383052474</v>
      </c>
      <c r="Q2" s="67">
        <f>SUMIFS('State Generation Costs Calcs'!Q105:Q155,'State Generation Costs Calcs'!$A$105:$A$155,About!$B$2)*About!$A$52</f>
        <v>44.496109243639189</v>
      </c>
      <c r="R2" s="67">
        <f>SUMIFS('State Generation Costs Calcs'!R105:R155,'State Generation Costs Calcs'!$A$105:$A$155,About!$B$2)*About!$A$52</f>
        <v>43.808956238657295</v>
      </c>
      <c r="S2" s="67">
        <f>SUMIFS('State Generation Costs Calcs'!S105:S155,'State Generation Costs Calcs'!$A$105:$A$155,About!$B$2)*About!$A$52</f>
        <v>43.440666440869215</v>
      </c>
      <c r="T2" s="67">
        <f>SUMIFS('State Generation Costs Calcs'!T105:T155,'State Generation Costs Calcs'!$A$105:$A$155,About!$B$2)*About!$A$52</f>
        <v>43.083653955360319</v>
      </c>
      <c r="U2" s="67">
        <f>SUMIFS('State Generation Costs Calcs'!U105:U155,'State Generation Costs Calcs'!$A$105:$A$155,About!$B$2)*About!$A$52</f>
        <v>43.153393019284145</v>
      </c>
      <c r="V2" s="67">
        <f>SUMIFS('State Generation Costs Calcs'!V105:V155,'State Generation Costs Calcs'!$A$105:$A$155,About!$B$2)*About!$A$52</f>
        <v>42.836899084527055</v>
      </c>
      <c r="W2" s="67">
        <f>SUMIFS('State Generation Costs Calcs'!W105:W155,'State Generation Costs Calcs'!$A$105:$A$155,About!$B$2)*About!$A$52</f>
        <v>42.286453881066315</v>
      </c>
      <c r="X2" s="67">
        <f>SUMIFS('State Generation Costs Calcs'!X105:X155,'State Generation Costs Calcs'!$A$105:$A$155,About!$B$2)*About!$A$52</f>
        <v>42.022981097934924</v>
      </c>
      <c r="Y2" s="67">
        <f>SUMIFS('State Generation Costs Calcs'!Y105:Y155,'State Generation Costs Calcs'!$A$105:$A$155,About!$B$2)*About!$A$52</f>
        <v>41.754830272929169</v>
      </c>
      <c r="Z2" s="67">
        <f>SUMIFS('State Generation Costs Calcs'!Z105:Z155,'State Generation Costs Calcs'!$A$105:$A$155,About!$B$2)*About!$A$52</f>
        <v>41.464635100912545</v>
      </c>
      <c r="AA2" s="67">
        <f>SUMIFS('State Generation Costs Calcs'!AA105:AA155,'State Generation Costs Calcs'!$A$105:$A$155,About!$B$2)*About!$A$52</f>
        <v>41.425882472800843</v>
      </c>
      <c r="AB2" s="67">
        <f>SUMIFS('State Generation Costs Calcs'!AB105:AB155,'State Generation Costs Calcs'!$A$105:$A$155,About!$B$2)*About!$A$52</f>
        <v>41.244940885424867</v>
      </c>
      <c r="AC2" s="67">
        <f>SUMIFS('State Generation Costs Calcs'!AC105:AC155,'State Generation Costs Calcs'!$A$105:$A$155,About!$B$2)*About!$A$52</f>
        <v>41.045574590954004</v>
      </c>
      <c r="AD2" s="67">
        <f>SUMIFS('State Generation Costs Calcs'!AD105:AD155,'State Generation Costs Calcs'!$A$105:$A$155,About!$B$2)*About!$A$52</f>
        <v>41.177874062973217</v>
      </c>
      <c r="AE2" s="67">
        <f>SUMIFS('State Generation Costs Calcs'!AE105:AE155,'State Generation Costs Calcs'!$A$105:$A$155,About!$B$2)*About!$A$52</f>
        <v>41.102028581474002</v>
      </c>
      <c r="AF2" s="67">
        <f>SUMIFS('State Generation Costs Calcs'!AF105:AF155,'State Generation Costs Calcs'!$A$105:$A$155,About!$B$2)*About!$A$52</f>
        <v>40.97507726763461</v>
      </c>
      <c r="AG2" s="67">
        <f>SUMIFS('State Generation Costs Calcs'!AG105:AG155,'State Generation Costs Calcs'!$A$105:$A$155,About!$B$2)*About!$A$52</f>
        <v>41.017226981836131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2021-07-23T23:18:40Z</dcterms:modified>
</cp:coreProperties>
</file>